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对账!$A$1:$X$50</definedName>
  </definedNames>
  <calcPr calcId="144525"/>
</workbook>
</file>

<file path=xl/sharedStrings.xml><?xml version="1.0" encoding="utf-8"?>
<sst xmlns="http://schemas.openxmlformats.org/spreadsheetml/2006/main" count="1640" uniqueCount="569">
  <si>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</si>
  <si>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</si>
  <si>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</si>
  <si>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</si>
  <si>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</si>
  <si>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</si>
  <si>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</si>
  <si>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</si>
  <si>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</si>
  <si>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</si>
  <si>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</si>
  <si>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</si>
  <si>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</si>
  <si>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</si>
  <si>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</si>
  <si>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</si>
  <si>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</si>
  <si>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</si>
  <si>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</si>
  <si>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</si>
  <si>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</si>
  <si>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</si>
  <si>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</si>
  <si>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</si>
  <si>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</si>
  <si>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17961356626	</t>
  </si>
  <si>
    <t>Ctrip</t>
  </si>
  <si>
    <t>正常</t>
  </si>
  <si>
    <t>[长滩岛]顺化酒店及长滩岛度假村(Hue Hotels and Resorts Boracay)(26220278)</t>
  </si>
  <si>
    <t>豪华房&lt;特价大促销&gt;&lt;双人入住&gt;&lt;双早&gt;</t>
  </si>
  <si>
    <t>CNY</t>
  </si>
  <si>
    <t>Lee/Sangbun</t>
  </si>
  <si>
    <t>CA2019220705CNY</t>
  </si>
  <si>
    <t>未提现</t>
  </si>
  <si>
    <t>携程开票</t>
  </si>
  <si>
    <t xml:space="preserve">2557114	</t>
  </si>
  <si>
    <t xml:space="preserve">208366	</t>
  </si>
  <si>
    <t xml:space="preserve">17965586786	</t>
  </si>
  <si>
    <t>[迪沙鲁]安纳塔拉迪沙鲁海岸度假别墅(Anantara Desaru Coast Resort &amp; Villas)(58221042)</t>
  </si>
  <si>
    <t>尊贵房&lt;双人入住&gt;&lt;双早&gt;</t>
  </si>
  <si>
    <t>Lu/Sonia Munsod</t>
  </si>
  <si>
    <t xml:space="preserve">2558042	</t>
  </si>
  <si>
    <t xml:space="preserve">1381156	</t>
  </si>
  <si>
    <t xml:space="preserve">17971530450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</si>
  <si>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</si>
  <si>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</si>
  <si>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WONG/LAI LIN</t>
  </si>
  <si>
    <t xml:space="preserve">2558990	</t>
  </si>
  <si>
    <t xml:space="preserve">184354573	</t>
  </si>
  <si>
    <t xml:space="preserve">18004379530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</si>
  <si>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</si>
  <si>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</si>
  <si>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Tang/Jiaqi Gracia,Kiew/Tze Shen Kenneth,Seah/Xu Man Abel</t>
  </si>
  <si>
    <t xml:space="preserve">2565213	</t>
  </si>
  <si>
    <t xml:space="preserve">219302	</t>
  </si>
  <si>
    <t xml:space="preserve">18008527504	</t>
  </si>
  <si>
    <t>[曼谷]曼谷阿玛瑞水门酒店  (SHA Plus+)(Amari Watergate Bangkok   (SHA Plus+))(5243310)</t>
  </si>
  <si>
    <t>豪华特大床房&lt;今日特价 &gt;&lt;双人入住&gt;&lt;双早&gt;</t>
  </si>
  <si>
    <t>TOH/LYE LENG,ANG/BENG HWA</t>
  </si>
  <si>
    <t xml:space="preserve">2565840	</t>
  </si>
  <si>
    <t xml:space="preserve">52401402	</t>
  </si>
  <si>
    <t xml:space="preserve">18008726154	</t>
  </si>
  <si>
    <t>[曼谷]曼谷新浩中央酒店，IHG 酒店  (SHA Extra Plus)(Sindhorn Midtown Hotel Bangkok, an IHG Hotel (SHA Extra Plus))(88933689)</t>
  </si>
  <si>
    <t>标准特大床房(连住3晚及以上)&lt;特惠专享&gt;&lt;双人入住&gt;&lt;无早&gt;</t>
  </si>
  <si>
    <t>Heng/Lionel,Goh/Pamela</t>
  </si>
  <si>
    <t xml:space="preserve">2565922	</t>
  </si>
  <si>
    <t xml:space="preserve">490914	</t>
  </si>
  <si>
    <t xml:space="preserve">18012453855	</t>
  </si>
  <si>
    <t>[帕拉尼亚克]马尼拉新濠天地凯悦酒店(Hyatt Regency Manila City of Dreams)(5917305)</t>
  </si>
  <si>
    <t>凯悦双床房&lt;双人入住&gt;&lt;双早&gt;</t>
  </si>
  <si>
    <t>FANG/PENGHSIUNG</t>
  </si>
  <si>
    <t xml:space="preserve">2566683	</t>
  </si>
  <si>
    <t xml:space="preserve">	</t>
  </si>
  <si>
    <t xml:space="preserve">18012466701	</t>
  </si>
  <si>
    <t>CHEN/YULIN</t>
  </si>
  <si>
    <t xml:space="preserve">2566687	</t>
  </si>
  <si>
    <t xml:space="preserve">25526313	</t>
  </si>
  <si>
    <t xml:space="preserve">18097063659	</t>
  </si>
  <si>
    <t>[Batu Buruk]报春花海滩酒店(Primula Beach Hotel)(89000989)</t>
  </si>
  <si>
    <t>豪华双床房&lt;双人入住&gt;&lt;双早&gt;</t>
  </si>
  <si>
    <t>BT TAIB/NORFARAHUDAH,BT TAIB/NORFARAHUDAH</t>
  </si>
  <si>
    <t xml:space="preserve">2586698	</t>
  </si>
  <si>
    <t xml:space="preserve">109323	</t>
  </si>
  <si>
    <t xml:space="preserve">18133565607	</t>
  </si>
  <si>
    <t>[努沙再也]双威大盒子酒店(Sunway Hotel Big Box)(91411884)</t>
  </si>
  <si>
    <t>豪华特大床房&lt;双人入住&gt;&lt;双早&gt;</t>
  </si>
  <si>
    <t>hong/nicholas,hong/nicholas</t>
  </si>
  <si>
    <t xml:space="preserve">2593367	</t>
  </si>
  <si>
    <t xml:space="preserve">39197	</t>
  </si>
  <si>
    <t xml:space="preserve">18145633022	</t>
  </si>
  <si>
    <t>LIM/LAI SENG JINSON</t>
  </si>
  <si>
    <t xml:space="preserve">2594997	</t>
  </si>
  <si>
    <t xml:space="preserve">190358312	</t>
  </si>
  <si>
    <t xml:space="preserve">18168724260	</t>
  </si>
  <si>
    <t>[普吉岛]安达曼白色海滩度假酒店(SHA Extra Plus)(Andaman White Beach Resort(SHA Extra Plus))(5032656)</t>
  </si>
  <si>
    <t>豪华海景房&lt;双人入住&gt;&lt;双早&gt;</t>
  </si>
  <si>
    <t>Chaudhary/Aakanksha,Chaudhary/Aakanksha</t>
  </si>
  <si>
    <t xml:space="preserve">2598220	</t>
  </si>
  <si>
    <t xml:space="preserve">AWBR024424	</t>
  </si>
  <si>
    <t xml:space="preserve">18173823598	</t>
  </si>
  <si>
    <t>[普吉岛]普吉假日酒店 (SHA Extra Plus)(Holiday Inn Resort Phuket, an IHG Hotel  (SHA Extra Plus))(3031621)</t>
  </si>
  <si>
    <t>标准房(连住3晚及以上)&lt;双人入住&gt;&lt;双早&gt;</t>
  </si>
  <si>
    <t>singh/inderpreet</t>
  </si>
  <si>
    <t xml:space="preserve">2598780	</t>
  </si>
  <si>
    <t xml:space="preserve">8353047	</t>
  </si>
  <si>
    <t xml:space="preserve">18178421342	</t>
  </si>
  <si>
    <t>[兰卡威]丹娜兰卡威豪华度假村及海滩别墅(The Danna Langkawi Luxury Resort &amp; Beach Villa)(4493828)</t>
  </si>
  <si>
    <t>商务房(至少连住2晚及以上)&lt;双人入住&gt;&lt;双早&gt;</t>
  </si>
  <si>
    <t>LI/XIA</t>
  </si>
  <si>
    <t xml:space="preserve">2599416	</t>
  </si>
  <si>
    <t xml:space="preserve">2315926	</t>
  </si>
  <si>
    <t xml:space="preserve">18178733902	</t>
  </si>
  <si>
    <t>[吉隆坡]吉隆披武吉免登瑞园酒店(Swiss-Garden Hotel Bukit Bintang Kuala Lumpur)(24422053)</t>
  </si>
  <si>
    <t>豪华双床房(至少连住2晚及以上)&lt;双人入住&gt;&lt;双早&gt;</t>
  </si>
  <si>
    <t>Hii/ChungYao,Hii/ChungYao</t>
  </si>
  <si>
    <t xml:space="preserve">2599467	</t>
  </si>
  <si>
    <t xml:space="preserve">128811	</t>
  </si>
  <si>
    <t xml:space="preserve">18182246571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</si>
  <si>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</si>
  <si>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</si>
  <si>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Ali/Maisarah</t>
  </si>
  <si>
    <t xml:space="preserve">2599769	</t>
  </si>
  <si>
    <t xml:space="preserve">649452	</t>
  </si>
  <si>
    <t xml:space="preserve">18183676569	</t>
  </si>
  <si>
    <t>[曼谷]曼谷湄南河四季酒店 (SHA Plus+)(Four Seasons Hotel Bangkok at Chao Phraya River (SHA Plus+))(57171815)</t>
  </si>
  <si>
    <t>豪华河景特大床房&lt;双人入住&gt;&lt;无早&gt;</t>
  </si>
  <si>
    <t>SEO/YUJIN</t>
  </si>
  <si>
    <t xml:space="preserve">2600215	</t>
  </si>
  <si>
    <t xml:space="preserve">104325	</t>
  </si>
  <si>
    <t xml:space="preserve">18187533329	</t>
  </si>
  <si>
    <t>SUNEJA/SANDEEP</t>
  </si>
  <si>
    <t xml:space="preserve">2600630	</t>
  </si>
  <si>
    <t xml:space="preserve">8418797	</t>
  </si>
  <si>
    <t xml:space="preserve">18187621570	</t>
  </si>
  <si>
    <t>KALRA/MANSI</t>
  </si>
  <si>
    <t xml:space="preserve">2600640	</t>
  </si>
  <si>
    <t xml:space="preserve">8419050	</t>
  </si>
  <si>
    <t xml:space="preserve">18203441895	</t>
  </si>
  <si>
    <t>[帕西市]奥迪加斯锦江之星酒店（多用途酒店）(Jinjiang Inn Ortigas (Multiple Use Hotel))(28525327)</t>
  </si>
  <si>
    <t>商务双床房&lt;今日特价 &gt;&lt;双人入住&gt;&lt;无早&gt;</t>
  </si>
  <si>
    <t>Huang/JING</t>
  </si>
  <si>
    <t xml:space="preserve">2602620	</t>
  </si>
  <si>
    <t xml:space="preserve">521	</t>
  </si>
  <si>
    <t xml:space="preserve">18211271050	</t>
  </si>
  <si>
    <t>[普吉岛]钻石崖温泉度假酒店(SHA Extra Plus)(Diamond Cliff Resort &amp; Spa(SHA Extra Plus))(3629427)</t>
  </si>
  <si>
    <t>高级豪华海景房(连住5晚及以上)&lt;今日特价 &gt;&lt;双人入住&gt;&lt;日历房套餐高价值&gt;&lt;双早&gt;&lt;新酒店礼盒&gt;</t>
  </si>
  <si>
    <t>Mu/Jun,Hu/Xiaolei</t>
  </si>
  <si>
    <t xml:space="preserve">2603612	</t>
  </si>
  <si>
    <t xml:space="preserve">461946	</t>
  </si>
  <si>
    <t xml:space="preserve">18214471439	</t>
  </si>
  <si>
    <t>[曼谷]曼谷辛德霍恩凯宾斯基(Sindhorn Kempinski Bangkok)(92930805)</t>
  </si>
  <si>
    <t>至尊豪华特大床房(至少连住2晚及以上)&lt;今日特价 &gt;&lt;双人入住&gt;&lt;仅适用亚洲客人&gt;&lt;双早&gt;</t>
  </si>
  <si>
    <t>Zhang/Zhibin</t>
  </si>
  <si>
    <t>取消</t>
  </si>
  <si>
    <t xml:space="preserve">18214902483	</t>
  </si>
  <si>
    <t>ZHANG/ZHIBIN</t>
  </si>
  <si>
    <t xml:space="preserve">18222700912	</t>
  </si>
  <si>
    <t>豪华特大床房(至少连住2晚及以上)&lt;双人入住&gt;&lt;双早&gt;</t>
  </si>
  <si>
    <t>C. Lee/Chien</t>
  </si>
  <si>
    <t xml:space="preserve">2604856	</t>
  </si>
  <si>
    <t xml:space="preserve">129430	</t>
  </si>
  <si>
    <t xml:space="preserve">18226732658	</t>
  </si>
  <si>
    <t>[曼谷]曼谷万怡酒店(Courtyard by Marriott Bangkok)(5211729)</t>
  </si>
  <si>
    <t>翻新豪华特大床房(至少连住2晚及以上)&lt;单人入住&gt;&lt;单早&gt;</t>
  </si>
  <si>
    <t>WANG/XIAOHONG</t>
  </si>
  <si>
    <t xml:space="preserve">2605291	</t>
  </si>
  <si>
    <t xml:space="preserve">90846988	</t>
  </si>
  <si>
    <t xml:space="preserve">18227110439	</t>
  </si>
  <si>
    <t>[吉隆坡]铂尔曼吉隆坡城市中心大酒店(Pullman Kuala Lumpur City Centre Hotel &amp; Residences)(5073220)</t>
  </si>
  <si>
    <t>尊享豪华特大床房&lt;双人入住&gt;&lt;双早&gt;</t>
  </si>
  <si>
    <t>Ng/Kenneth</t>
  </si>
  <si>
    <t xml:space="preserve">2605387	</t>
  </si>
  <si>
    <t xml:space="preserve">842695	</t>
  </si>
  <si>
    <t xml:space="preserve">18227446572	</t>
  </si>
  <si>
    <t>[Pantai Timur]奥美乐度假酒店(Amerald Resort Hotel)(91338871)</t>
  </si>
  <si>
    <t>高级双床房&lt;双人入住&gt;&lt;双早&gt;</t>
  </si>
  <si>
    <t>Musa/Aliah</t>
  </si>
  <si>
    <t xml:space="preserve">2605432	</t>
  </si>
  <si>
    <t xml:space="preserve">116299	</t>
  </si>
  <si>
    <t xml:space="preserve">18231125787	</t>
  </si>
  <si>
    <t>[曼谷]诺富特暹罗广场酒店 (SHA Plus+)(Novotel Bangkok on Siam Square (SHA Plus+))(3396335)</t>
  </si>
  <si>
    <t>豪华双床房&lt;今日特价 &gt;&lt;双人入住&gt;&lt;无早&gt;</t>
  </si>
  <si>
    <t>WANNATHO/KRITSADA,WONGMA/VIYADA</t>
  </si>
  <si>
    <t xml:space="preserve">2605785	</t>
  </si>
  <si>
    <t xml:space="preserve">829963	</t>
  </si>
  <si>
    <t xml:space="preserve">18231916693	</t>
  </si>
  <si>
    <t>[新山]希思尔新山酒店(Thistle Johor Bahru)(5624049)</t>
  </si>
  <si>
    <t>soonmeng/chern,soonmeng/chern</t>
  </si>
  <si>
    <t xml:space="preserve">2606004	</t>
  </si>
  <si>
    <t xml:space="preserve">4170209	</t>
  </si>
  <si>
    <t xml:space="preserve">18235908068	</t>
  </si>
  <si>
    <t>[八打灵再也]皇家朱兰白沙罗酒店(Royale Chulan Damansara)(28528087)</t>
  </si>
  <si>
    <t>高级房&lt;双人入住&gt;&lt;无早&gt;</t>
  </si>
  <si>
    <t>nani/Syahirah inani</t>
  </si>
  <si>
    <t xml:space="preserve">2606352	</t>
  </si>
  <si>
    <t xml:space="preserve">576362	</t>
  </si>
  <si>
    <t xml:space="preserve">18236055861	</t>
  </si>
  <si>
    <t>[曼谷]曼谷上海大厦酒店 (SHA Plus+)(Shanghai Mansion Bangkok (SHA Plus+))(26911353)</t>
  </si>
  <si>
    <t>牡丹套房&lt;特价大促销&gt;&lt;双人入住&gt;&lt;无早&gt;</t>
  </si>
  <si>
    <t>li/yuguo,wang/yongsheng</t>
  </si>
  <si>
    <t xml:space="preserve">2606392	</t>
  </si>
  <si>
    <t xml:space="preserve">2206290011	</t>
  </si>
  <si>
    <t xml:space="preserve">18236117822	</t>
  </si>
  <si>
    <t>[曼谷]旅游山林小屋素坤逸11号酒店(Travelodge Sukhumvit 11)(13535055)</t>
  </si>
  <si>
    <t>Jacobs/Johannes,Jacobs/Johannes</t>
  </si>
  <si>
    <t xml:space="preserve">2606408	</t>
  </si>
  <si>
    <t xml:space="preserve">81078	</t>
  </si>
  <si>
    <t xml:space="preserve">18236123003	</t>
  </si>
  <si>
    <t>[新加坡]新加坡丽思卡尔顿美年酒店 (Staycation Approved)(The Ritz-Carlton, Millenia Singapore (Staycation Approved))(21778169)</t>
  </si>
  <si>
    <t>豪华滨海景房&lt;三人入住&gt;&lt;不适用韩国客人&gt;&lt;限量特惠&gt;&lt;无早&gt;&lt;普通会员&gt;</t>
  </si>
  <si>
    <t>Yi/Hongli</t>
  </si>
  <si>
    <t xml:space="preserve">2606411	</t>
  </si>
  <si>
    <t xml:space="preserve">93317586	</t>
  </si>
  <si>
    <t xml:space="preserve">18236603190	</t>
  </si>
  <si>
    <t>[河内]河内泛太平洋酒店(Pan Pacific Hanoi)(2650605)</t>
  </si>
  <si>
    <t>豪华房&lt;双人入住&gt;&lt;双早&gt;</t>
  </si>
  <si>
    <t>LIAO/MING TUNG</t>
  </si>
  <si>
    <t xml:space="preserve">2606502	</t>
  </si>
  <si>
    <t xml:space="preserve">11174690	</t>
  </si>
  <si>
    <t xml:space="preserve">18237436485	</t>
  </si>
  <si>
    <t>TAN/BEE CHOON</t>
  </si>
  <si>
    <t xml:space="preserve">2606644	</t>
  </si>
  <si>
    <t xml:space="preserve">830238	</t>
  </si>
  <si>
    <t xml:space="preserve">18241906241	</t>
  </si>
  <si>
    <t>[曼谷]曼谷素坤逸55号通罗中心点大酒店 (SHA Plus+)(Grande Centre Point Sukhumvit 55 Bangkok (SHA Plus+))(8173962)</t>
  </si>
  <si>
    <t>行政套房&lt;双人入住&gt;&lt;无早&gt;</t>
  </si>
  <si>
    <t>ZENG/JINPING</t>
  </si>
  <si>
    <t xml:space="preserve">2607049	</t>
  </si>
  <si>
    <t xml:space="preserve">224743	</t>
  </si>
  <si>
    <t xml:space="preserve">18241956615	</t>
  </si>
  <si>
    <t>PHY/SALINA</t>
  </si>
  <si>
    <t xml:space="preserve">2607063	</t>
  </si>
  <si>
    <t xml:space="preserve">193253647	</t>
  </si>
  <si>
    <t xml:space="preserve">18242762081	</t>
  </si>
  <si>
    <t>[普吉岛]普吉岛芭东与我同眠设计酒店 (SHA Extra Plus)(Sleep with ME Hotel Design Hotel @ Patong (SHA Extra Plus))(4649105)</t>
  </si>
  <si>
    <t>高级房&lt;双人入住&gt;&lt;双早&gt;</t>
  </si>
  <si>
    <t>Saengpak/Passara,Saengpak/Passara</t>
  </si>
  <si>
    <t xml:space="preserve">2607211	</t>
  </si>
  <si>
    <t xml:space="preserve">376579	</t>
  </si>
  <si>
    <t xml:space="preserve">18243486609	</t>
  </si>
  <si>
    <t>豪华特大床房&lt;今日特价 &gt;&lt;双人入住&gt;&lt;适用于除泰国的亚洲客人&gt;&lt;双早&gt;</t>
  </si>
  <si>
    <t>XU/JINGJIAN</t>
  </si>
  <si>
    <t xml:space="preserve">2607310	</t>
  </si>
  <si>
    <t xml:space="preserve">193286794	</t>
  </si>
  <si>
    <t xml:space="preserve">18243600421	</t>
  </si>
  <si>
    <t>[西南县]槟城直落巴巷悦椿度假村 (槟城对抗新冠肺炎认证)(Angsana Teluk Bahang (PenangFightCovid-19 Certified))(67827066)</t>
  </si>
  <si>
    <t>尊贵特大床房&lt;双人入住&gt;&lt;双早&gt;</t>
  </si>
  <si>
    <t>CHE AZNI/NURUL WAHIDA</t>
  </si>
  <si>
    <t xml:space="preserve">2607326	</t>
  </si>
  <si>
    <t xml:space="preserve">6198400	</t>
  </si>
  <si>
    <t xml:space="preserve">18247084539	</t>
  </si>
  <si>
    <t>[曼谷]曼谷铂尔曼皇权酒店 (SHA Plus+)(Pullman Bangkok King Power (SHA Plus+))(1586177)</t>
  </si>
  <si>
    <t>豪华特大床房&lt;双人入住&gt;&lt;无早&gt;</t>
  </si>
  <si>
    <t>Li/Xue,Zhou/QingYong</t>
  </si>
  <si>
    <t xml:space="preserve">2607484	</t>
  </si>
  <si>
    <t xml:space="preserve">1111962	</t>
  </si>
  <si>
    <t xml:space="preserve">18249143455	</t>
  </si>
  <si>
    <t>[长滩岛]长滩岛赫南公园度假村(Henann Park Resort Boracay)(90373085)</t>
  </si>
  <si>
    <t>尊贵房(直通泳池)&lt;特价大促销&gt;&lt;三人入住&gt;&lt;早餐&gt;</t>
  </si>
  <si>
    <t>PARK/YONGHOON,PARK/YONGHOON,PARK/YONGHOON</t>
  </si>
  <si>
    <t xml:space="preserve">18252922855	</t>
  </si>
  <si>
    <t>[邦帕利]盖特43机场酒店 (SHA Plus+)(Gate43 Airport Hotel (SHA Plus+))(95453304)</t>
  </si>
  <si>
    <t>湖景豪华三人房&lt;三人入住&gt;&lt;无早&gt;</t>
  </si>
  <si>
    <t>Phetkua/Wanasanan,Phetkua/Wanasanan,Phetkua/Wanasanan</t>
  </si>
  <si>
    <t xml:space="preserve">2608164	</t>
  </si>
  <si>
    <t xml:space="preserve">acknowledge	</t>
  </si>
  <si>
    <t xml:space="preserve">18253950820	</t>
  </si>
  <si>
    <t>高级双床房&lt;双人入住&gt;&lt;不适用泰国客人&gt;&lt;无早&gt;</t>
  </si>
  <si>
    <t>XU/LI</t>
  </si>
  <si>
    <t xml:space="preserve">2608308	</t>
  </si>
  <si>
    <t xml:space="preserve">1112357	</t>
  </si>
  <si>
    <t xml:space="preserve">18254146463	</t>
  </si>
  <si>
    <t>特色豪华房&lt;双人入住&gt;&lt;预付&gt;&lt;无早&gt;&lt;net rate mode&gt;</t>
  </si>
  <si>
    <t>Zhang/Mengyuan</t>
  </si>
  <si>
    <t xml:space="preserve">2608348	</t>
  </si>
  <si>
    <t xml:space="preserve">224855	</t>
  </si>
  <si>
    <t xml:space="preserve">18254289645	</t>
  </si>
  <si>
    <t>[曼谷]曼谷素坤逸馨乐庭8酒店 (SHA Plus+)(Citadines Sukhumvit 8 Bangkok (SHA Plus+))(5029208)</t>
  </si>
  <si>
    <t>行政工作室&lt;单人入住&gt;&lt;单早&gt;</t>
  </si>
  <si>
    <t>MAO/DOU</t>
  </si>
  <si>
    <t xml:space="preserve">2608372	</t>
  </si>
  <si>
    <t xml:space="preserve">6725135	</t>
  </si>
  <si>
    <t xml:space="preserve">18255016719	</t>
  </si>
  <si>
    <t>高级特大床房&lt;双人入住&gt;&lt;不适用泰国客人&gt;&lt;无早&gt;</t>
  </si>
  <si>
    <t>LI/YUNZHI,LI/YUNZHI</t>
  </si>
  <si>
    <t xml:space="preserve">2608490	</t>
  </si>
  <si>
    <t xml:space="preserve">1112471	</t>
  </si>
  <si>
    <t xml:space="preserve">18255058709	</t>
  </si>
  <si>
    <t>Ma/Yu</t>
  </si>
  <si>
    <t xml:space="preserve">2608498	</t>
  </si>
  <si>
    <t xml:space="preserve">224883	</t>
  </si>
  <si>
    <t xml:space="preserve">18259001728	</t>
  </si>
  <si>
    <t>[曼谷]铁塔豪华罗摩六世酒店 (SHA Plus+)(Grand Tower Inn Rama 6 (SHA Plus+))(38829673)</t>
  </si>
  <si>
    <t>豪华房&lt;双人入住&gt;&lt;无早&gt;</t>
  </si>
  <si>
    <t>MIYAMOTO /MEI</t>
  </si>
  <si>
    <t xml:space="preserve">2608688	</t>
  </si>
  <si>
    <t>，</t>
  </si>
  <si>
    <t>A220705094401481</t>
  </si>
  <si>
    <t>CNY / HKD 当前参考汇率: 1.172086201</t>
  </si>
  <si>
    <t>总计： 55483 CNY/
65030.86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</si>
  <si>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</si>
  <si>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</si>
  <si>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</si>
  <si>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</si>
  <si>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</si>
  <si>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</si>
  <si>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</si>
  <si>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</si>
  <si>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</si>
  <si>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</si>
  <si>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</si>
  <si>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</si>
  <si>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</si>
  <si>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</si>
  <si>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</si>
  <si>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</si>
  <si>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</si>
  <si>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</si>
  <si>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2022-07-01</t>
  </si>
  <si>
    <t>2608688</t>
  </si>
  <si>
    <t>曼谷铁塔豪华罗摩六世酒店</t>
  </si>
  <si>
    <t>MIYAMOTO MEI</t>
  </si>
  <si>
    <t>2022-07-02</t>
  </si>
  <si>
    <t>退房日周结</t>
  </si>
  <si>
    <t>135.00</t>
  </si>
  <si>
    <t>RMB</t>
  </si>
  <si>
    <t>0</t>
  </si>
  <si>
    <t>0.00</t>
  </si>
  <si>
    <t>携程国际直连(DD)</t>
  </si>
  <si>
    <t>01.011174</t>
  </si>
  <si>
    <t>2022-07-01 20:32:48</t>
  </si>
  <si>
    <t>否</t>
  </si>
  <si>
    <t>汇智国际旅游发展有限公司</t>
  </si>
  <si>
    <t>直采</t>
  </si>
  <si>
    <t>2608498</t>
  </si>
  <si>
    <t>曼谷素坤逸中心55超豪华酒店</t>
  </si>
  <si>
    <t>Ma Yu</t>
  </si>
  <si>
    <t>777.00</t>
  </si>
  <si>
    <t>2022-07-01 15:33:50</t>
  </si>
  <si>
    <t>2608490</t>
  </si>
  <si>
    <t>曼谷铂尔曼皇权酒店</t>
  </si>
  <si>
    <t>LI YUNZHI,LI YUNZHI</t>
  </si>
  <si>
    <t>430.00</t>
  </si>
  <si>
    <t>2022-07-01 16:12:17</t>
  </si>
  <si>
    <t>2608372</t>
  </si>
  <si>
    <t>曼谷馨乐庭素坤逸8号服务公寓</t>
  </si>
  <si>
    <t>MAO DOU</t>
  </si>
  <si>
    <t>289.00</t>
  </si>
  <si>
    <t>2022-07-01 13:35:49</t>
  </si>
  <si>
    <t>2608348</t>
  </si>
  <si>
    <t>Zhang Mengyuan</t>
  </si>
  <si>
    <t>536.00</t>
  </si>
  <si>
    <t>2022-07-01 13:09:24</t>
  </si>
  <si>
    <t>2608308</t>
  </si>
  <si>
    <t>XU LI</t>
  </si>
  <si>
    <t>2022-07-01 12:38:51</t>
  </si>
  <si>
    <t>2608164</t>
  </si>
  <si>
    <t>盖特43机场酒店</t>
  </si>
  <si>
    <t>Phetkua Wanasanan,Phetkua Wanasanan,Phetkua Wanasanan</t>
  </si>
  <si>
    <t>300.00</t>
  </si>
  <si>
    <t>2022-07-01 16:18:48</t>
  </si>
  <si>
    <t>2022-06-30</t>
  </si>
  <si>
    <t>2607484</t>
  </si>
  <si>
    <t>Li Xue,Zhou QingYong</t>
  </si>
  <si>
    <t>1062.00</t>
  </si>
  <si>
    <t>2022-06-30 16:53:20</t>
  </si>
  <si>
    <t>2607326</t>
  </si>
  <si>
    <t>槟城直落巴巷悦椿度假村 (槟城对抗新冠肺炎认证)</t>
  </si>
  <si>
    <t>CHE AZNI NURUL WAHIDA</t>
  </si>
  <si>
    <t>940.00</t>
  </si>
  <si>
    <t>2022-06-30 14:51:38</t>
  </si>
  <si>
    <t>2607310</t>
  </si>
  <si>
    <t>曼谷盛泰澜中央世界商业中心酒店  (SHA Plus+)</t>
  </si>
  <si>
    <t>XU JINGJIAN</t>
  </si>
  <si>
    <t>1800.00</t>
  </si>
  <si>
    <t>2022-06-30 14:48:06</t>
  </si>
  <si>
    <t>2607211</t>
  </si>
  <si>
    <t>芭东伴我入眠设计酒店</t>
  </si>
  <si>
    <t>Saengpak Passara,Saengpak Passara</t>
  </si>
  <si>
    <t>262.00</t>
  </si>
  <si>
    <t>2022-06-30 15:04:41</t>
  </si>
  <si>
    <t>2607063</t>
  </si>
  <si>
    <t>PHY SALINA</t>
  </si>
  <si>
    <t>1412.00</t>
  </si>
  <si>
    <t>2022-06-30 13:10:52</t>
  </si>
  <si>
    <t>2607049</t>
  </si>
  <si>
    <t>ZENG JINPING</t>
  </si>
  <si>
    <t>677.00</t>
  </si>
  <si>
    <t>2022-06-30 10:09:58</t>
  </si>
  <si>
    <t>2022-06-29</t>
  </si>
  <si>
    <t>2606644</t>
  </si>
  <si>
    <t>诺富特暹罗广场酒店 (SHA Plus+)</t>
  </si>
  <si>
    <t>TAN BEE CHOON</t>
  </si>
  <si>
    <t>878.00</t>
  </si>
  <si>
    <t>2022-06-30 09:58:59</t>
  </si>
  <si>
    <t>2606502</t>
  </si>
  <si>
    <t>河内泛太平洋酒店</t>
  </si>
  <si>
    <t>LIAO MING TUNG</t>
  </si>
  <si>
    <t>1896.00</t>
  </si>
  <si>
    <t>2022-06-29 17:25:46</t>
  </si>
  <si>
    <t>2606411</t>
  </si>
  <si>
    <t>新加坡丽思卡尔顿美年酒店 (Staycation Approved)</t>
  </si>
  <si>
    <t>Yi Hongli</t>
  </si>
  <si>
    <t>3048.00</t>
  </si>
  <si>
    <t>2022-06-29 21:07:51</t>
  </si>
  <si>
    <t>2606408</t>
  </si>
  <si>
    <t>旅游山林小屋素坤逸11号酒店</t>
  </si>
  <si>
    <t>Jacobs Johannes,Jacobs Johannes</t>
  </si>
  <si>
    <t>381.00</t>
  </si>
  <si>
    <t>2022-06-29 15:32:54</t>
  </si>
  <si>
    <t>2606392</t>
  </si>
  <si>
    <t>曼谷上海大厦酒店 (SHA Plus+)</t>
  </si>
  <si>
    <t>li yuguo,wang yongsheng</t>
  </si>
  <si>
    <t>872.00</t>
  </si>
  <si>
    <t>2022-06-29 16:13:09</t>
  </si>
  <si>
    <t>2606352</t>
  </si>
  <si>
    <t>吉隆坡白沙罗皇家朱兰酒店</t>
  </si>
  <si>
    <t>nani Syahirah inani</t>
  </si>
  <si>
    <t>330.00</t>
  </si>
  <si>
    <t>2022-06-29 14:32:33</t>
  </si>
  <si>
    <t>2606004</t>
  </si>
  <si>
    <t>希思尔新山酒店</t>
  </si>
  <si>
    <t>soonmeng chern,soonmeng chern</t>
  </si>
  <si>
    <t>342.00</t>
  </si>
  <si>
    <t>2022-06-29 13:23:22</t>
  </si>
  <si>
    <t>2022-06-28</t>
  </si>
  <si>
    <t>2605785</t>
  </si>
  <si>
    <t>WANNATHO KRITSADA,WONGMA VIYADA</t>
  </si>
  <si>
    <t>439.00</t>
  </si>
  <si>
    <t>2022-06-29 10:42:43</t>
  </si>
  <si>
    <t>2605432</t>
  </si>
  <si>
    <t>绿宝石度假村酒店</t>
  </si>
  <si>
    <t>Musa Aliah</t>
  </si>
  <si>
    <t>636.00</t>
  </si>
  <si>
    <t>2022-06-29 10:14:02</t>
  </si>
  <si>
    <t>2605387</t>
  </si>
  <si>
    <t>铂尔曼吉隆坡城市中心大酒店</t>
  </si>
  <si>
    <t>Ng Kenneth</t>
  </si>
  <si>
    <t>1140.00</t>
  </si>
  <si>
    <t>2022-06-28 16:00:05</t>
  </si>
  <si>
    <t>2605291</t>
  </si>
  <si>
    <t>曼谷万怡酒店 - SHA Extra Plus 认证</t>
  </si>
  <si>
    <t>WANG XIAOHONG</t>
  </si>
  <si>
    <t>1433.00</t>
  </si>
  <si>
    <t>2022-06-28 15:27:38</t>
  </si>
  <si>
    <t>2022-06-27</t>
  </si>
  <si>
    <t>2604856</t>
  </si>
  <si>
    <t>吉隆坡瑞园酒店</t>
  </si>
  <si>
    <t>C. Lee Chien</t>
  </si>
  <si>
    <t>983.00</t>
  </si>
  <si>
    <t>2022-06-28 12:59:57</t>
  </si>
  <si>
    <t>2022-06-26</t>
  </si>
  <si>
    <t>2603612</t>
  </si>
  <si>
    <t>钻石崖温泉度假酒店(SHA Plus+)</t>
  </si>
  <si>
    <t>Mu Jun,Hu Xiaolei</t>
  </si>
  <si>
    <t>1860.00</t>
  </si>
  <si>
    <t>2022-06-26 16:16:20</t>
  </si>
  <si>
    <t>2022-06-25</t>
  </si>
  <si>
    <t>2602620</t>
  </si>
  <si>
    <t>奥尔迪加斯锦江之星酒店</t>
  </si>
  <si>
    <t>Huang JING</t>
  </si>
  <si>
    <t>1960.00</t>
  </si>
  <si>
    <t>2022-06-25 13:31:40</t>
  </si>
  <si>
    <t>2022-06-23</t>
  </si>
  <si>
    <t>2600640</t>
  </si>
  <si>
    <t>普吉岛假日度假酒店</t>
  </si>
  <si>
    <t>KALRA MANSI</t>
  </si>
  <si>
    <t>1202.00</t>
  </si>
  <si>
    <t>2022-06-24 15:20:36</t>
  </si>
  <si>
    <t>2600630</t>
  </si>
  <si>
    <t>SUNEJA SANDEEP</t>
  </si>
  <si>
    <t>2022-06-24 12:08:38</t>
  </si>
  <si>
    <t>2600215</t>
  </si>
  <si>
    <t>曼谷湄南河四季酒店 (SHA Plus+)</t>
  </si>
  <si>
    <t>SEO YUJIN</t>
  </si>
  <si>
    <t>2600.00</t>
  </si>
  <si>
    <t>2022-06-24 08:29:20</t>
  </si>
  <si>
    <t>2022-06-22</t>
  </si>
  <si>
    <t>2599769</t>
  </si>
  <si>
    <t>槟城温宝利酒店 (槟城对抗新冠肺炎认证)</t>
  </si>
  <si>
    <t>Ali Maisarah</t>
  </si>
  <si>
    <t>418.00</t>
  </si>
  <si>
    <t>2022-06-23 10:22:16</t>
  </si>
  <si>
    <t>2599467</t>
  </si>
  <si>
    <t>Hii ChungYao,Hii ChungYao</t>
  </si>
  <si>
    <t>2022-06-22 17:34:22</t>
  </si>
  <si>
    <t>2599416</t>
  </si>
  <si>
    <t>丹纳兰卡威酒店</t>
  </si>
  <si>
    <t>LI XIA</t>
  </si>
  <si>
    <t>6006.00</t>
  </si>
  <si>
    <t>2022-06-22 16:06:44</t>
  </si>
  <si>
    <t>2022-06-21</t>
  </si>
  <si>
    <t>2598780</t>
  </si>
  <si>
    <t>singh inderpreet</t>
  </si>
  <si>
    <t>1212.00</t>
  </si>
  <si>
    <t>2022-06-22 12:09:05</t>
  </si>
  <si>
    <t>2598220</t>
  </si>
  <si>
    <t>安达曼白沙滩度假村</t>
  </si>
  <si>
    <t>Chaudhary Aakanksha,Chaudhary Aakanksha</t>
  </si>
  <si>
    <t>355.00</t>
  </si>
  <si>
    <t>2022-06-23 12:16:43</t>
  </si>
  <si>
    <t>2022-06-18</t>
  </si>
  <si>
    <t>2594997</t>
  </si>
  <si>
    <t>LIM LAI SENG JINSON</t>
  </si>
  <si>
    <t>2880.00</t>
  </si>
  <si>
    <t>2022-06-18 13:39:20</t>
  </si>
  <si>
    <t>2022-06-16</t>
  </si>
  <si>
    <t>2593367</t>
  </si>
  <si>
    <t>双威大盒子酒店</t>
  </si>
  <si>
    <t>hong nicholas,hong nicholas</t>
  </si>
  <si>
    <t>345.00</t>
  </si>
  <si>
    <t>2022-06-17 17:17:30</t>
  </si>
  <si>
    <t>2022-06-11</t>
  </si>
  <si>
    <t>2586698</t>
  </si>
  <si>
    <t>报春花海滩酒店</t>
  </si>
  <si>
    <t>BT TAIB NORFARAHUDAH,BT TAIB NORFARAHUDAH</t>
  </si>
  <si>
    <t>450.00</t>
  </si>
  <si>
    <t>2022-06-11 20:47:17</t>
  </si>
  <si>
    <t>18241532996，</t>
  </si>
  <si>
    <t>2022-06-10</t>
  </si>
  <si>
    <t>2584417</t>
  </si>
  <si>
    <t>普吉岛西奈奢华酒店(SHA Extra Plus)</t>
  </si>
  <si>
    <t>Keong Tan Wei</t>
  </si>
  <si>
    <t>2022-06-30 18:16:28</t>
  </si>
  <si>
    <t>2022-05-28</t>
  </si>
  <si>
    <t>2566687</t>
  </si>
  <si>
    <t>马尼拉梦之城凯悦酒店</t>
  </si>
  <si>
    <t>CHEN YULIN</t>
  </si>
  <si>
    <t>1276.00</t>
  </si>
  <si>
    <t>2022-05-29 11:25:22</t>
  </si>
  <si>
    <t>2566683</t>
  </si>
  <si>
    <t>FANG PENGHSIUNG</t>
  </si>
  <si>
    <t>2022-05-29 08:50:18</t>
  </si>
  <si>
    <t>2022-05-27</t>
  </si>
  <si>
    <t>2565922</t>
  </si>
  <si>
    <t>曼谷新浩中央酒店，IHG 酒店  (SHA Extra Plus)</t>
  </si>
  <si>
    <t>Heng Lionel,Goh Pamela</t>
  </si>
  <si>
    <t>1624.00</t>
  </si>
  <si>
    <t>2022-05-28 09:48:48</t>
  </si>
  <si>
    <t>2565840</t>
  </si>
  <si>
    <t>曼谷阿玛瑞水门酒店</t>
  </si>
  <si>
    <t>TOH LYE LENG,ANG BENG HWA</t>
  </si>
  <si>
    <t>1527.00</t>
  </si>
  <si>
    <t>2022-05-28 10:34:23</t>
  </si>
  <si>
    <t>2565213</t>
  </si>
  <si>
    <t>曼谷盛泰乐水门酒店</t>
  </si>
  <si>
    <t>Tang Jiaqi Gracia,Kiew Tze Shen Kenneth,Seah Xu Man Abel</t>
  </si>
  <si>
    <t>2776.00</t>
  </si>
  <si>
    <t>2022-05-27 14:34:18</t>
  </si>
  <si>
    <t>2022-05-21</t>
  </si>
  <si>
    <t>2558990</t>
  </si>
  <si>
    <t>WONG LAI LIN</t>
  </si>
  <si>
    <t>2460.00</t>
  </si>
  <si>
    <t>2022-05-23 11:02:08</t>
  </si>
  <si>
    <t>2022-05-20</t>
  </si>
  <si>
    <t>2558042</t>
  </si>
  <si>
    <t>安纳塔拉迪沙鲁海岸度假别墅</t>
  </si>
  <si>
    <t>Lu Sonia Munsod</t>
  </si>
  <si>
    <t>1267.00</t>
  </si>
  <si>
    <t>2022-06-07 19:16:53</t>
  </si>
  <si>
    <t>2557114</t>
  </si>
  <si>
    <t>HII长滩岛度假酒店</t>
  </si>
  <si>
    <t>Lee Sangbun</t>
  </si>
  <si>
    <t>376.00</t>
  </si>
  <si>
    <t>2022-05-24 09:37:40</t>
  </si>
  <si>
    <t>17965586786,</t>
  </si>
  <si>
    <t>2022-04-01</t>
  </si>
  <si>
    <t>2493134</t>
  </si>
  <si>
    <t>2022-06-07 19:16:45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</si>
</sst>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44743</v>
      </c>
      <c r="G2" s="6">
        <v>44744</v>
      </c>
      <c r="H2" s="4">
        <v>1</v>
      </c>
      <c r="I2" s="4">
        <v>1</v>
      </c>
      <c r="J2" s="4">
        <v>1</v>
      </c>
      <c r="K2" s="4" t="s">
        <v>30</v>
      </c>
      <c r="L2" s="4">
        <v>376</v>
      </c>
      <c r="M2" s="4">
        <v>376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44747</v>
      </c>
      <c r="T2" s="4" t="s">
        <v>34</v>
      </c>
      <c r="U2" s="4">
        <v>376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44743</v>
      </c>
      <c r="G3" s="6">
        <v>44744</v>
      </c>
      <c r="H3" s="4">
        <v>1</v>
      </c>
      <c r="I3" s="4">
        <v>1</v>
      </c>
      <c r="J3" s="4">
        <v>1</v>
      </c>
      <c r="K3" s="4" t="s">
        <v>30</v>
      </c>
      <c r="L3" s="4">
        <v>1267</v>
      </c>
      <c r="M3" s="4">
        <v>1267</v>
      </c>
      <c r="N3" s="4" t="s">
        <v>40</v>
      </c>
      <c r="O3" s="4" t="s">
        <v>32</v>
      </c>
      <c r="P3" s="4" t="s">
        <v>33</v>
      </c>
      <c r="Q3" s="4">
        <v>0</v>
      </c>
      <c r="R3" s="7">
        <v>44701</v>
      </c>
      <c r="S3" s="6">
        <v>44747</v>
      </c>
      <c r="T3" s="4" t="s">
        <v>34</v>
      </c>
      <c r="U3" s="4">
        <v>1267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44741</v>
      </c>
      <c r="G4" s="6">
        <v>44744</v>
      </c>
      <c r="H4" s="4">
        <v>1</v>
      </c>
      <c r="I4" s="4">
        <v>3</v>
      </c>
      <c r="J4" s="4">
        <v>3</v>
      </c>
      <c r="K4" s="4" t="s">
        <v>30</v>
      </c>
      <c r="L4" s="4">
        <v>2460</v>
      </c>
      <c r="M4" s="4">
        <v>2460</v>
      </c>
      <c r="N4" s="4" t="s">
        <v>46</v>
      </c>
      <c r="O4" s="4" t="s">
        <v>32</v>
      </c>
      <c r="P4" s="4" t="s">
        <v>33</v>
      </c>
      <c r="Q4" s="4">
        <v>0</v>
      </c>
      <c r="R4" s="7">
        <v>44702</v>
      </c>
      <c r="S4" s="6">
        <v>44747</v>
      </c>
      <c r="T4" s="4" t="s">
        <v>34</v>
      </c>
      <c r="U4" s="4">
        <v>2460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44740</v>
      </c>
      <c r="G5" s="6">
        <v>44744</v>
      </c>
      <c r="H5" s="4">
        <v>2</v>
      </c>
      <c r="I5" s="4">
        <v>4</v>
      </c>
      <c r="J5" s="4">
        <v>8</v>
      </c>
      <c r="K5" s="4" t="s">
        <v>30</v>
      </c>
      <c r="L5" s="4">
        <v>2776</v>
      </c>
      <c r="M5" s="4">
        <v>2776</v>
      </c>
      <c r="N5" s="4" t="s">
        <v>52</v>
      </c>
      <c r="O5" s="4" t="s">
        <v>32</v>
      </c>
      <c r="P5" s="4" t="s">
        <v>33</v>
      </c>
      <c r="Q5" s="4">
        <v>0</v>
      </c>
      <c r="R5" s="7">
        <v>44708</v>
      </c>
      <c r="S5" s="6">
        <v>44747</v>
      </c>
      <c r="T5" s="4" t="s">
        <v>34</v>
      </c>
      <c r="U5" s="4">
        <v>2776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44741</v>
      </c>
      <c r="G6" s="6">
        <v>44744</v>
      </c>
      <c r="H6" s="4">
        <v>1</v>
      </c>
      <c r="I6" s="4">
        <v>3</v>
      </c>
      <c r="J6" s="4">
        <v>3</v>
      </c>
      <c r="K6" s="4" t="s">
        <v>30</v>
      </c>
      <c r="L6" s="4">
        <v>1527</v>
      </c>
      <c r="M6" s="4">
        <v>1527</v>
      </c>
      <c r="N6" s="4" t="s">
        <v>58</v>
      </c>
      <c r="O6" s="4" t="s">
        <v>32</v>
      </c>
      <c r="P6" s="4" t="s">
        <v>33</v>
      </c>
      <c r="Q6" s="4">
        <v>0</v>
      </c>
      <c r="R6" s="7">
        <v>44708</v>
      </c>
      <c r="S6" s="6">
        <v>44747</v>
      </c>
      <c r="T6" s="4" t="s">
        <v>34</v>
      </c>
      <c r="U6" s="4">
        <v>1527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44740</v>
      </c>
      <c r="G7" s="6">
        <v>44744</v>
      </c>
      <c r="H7" s="4">
        <v>1</v>
      </c>
      <c r="I7" s="4">
        <v>4</v>
      </c>
      <c r="J7" s="4">
        <v>4</v>
      </c>
      <c r="K7" s="4" t="s">
        <v>30</v>
      </c>
      <c r="L7" s="4">
        <v>1624</v>
      </c>
      <c r="M7" s="4">
        <v>1624</v>
      </c>
      <c r="N7" s="4" t="s">
        <v>64</v>
      </c>
      <c r="O7" s="4" t="s">
        <v>32</v>
      </c>
      <c r="P7" s="4" t="s">
        <v>33</v>
      </c>
      <c r="Q7" s="4">
        <v>0</v>
      </c>
      <c r="R7" s="7">
        <v>44708</v>
      </c>
      <c r="S7" s="6">
        <v>44747</v>
      </c>
      <c r="T7" s="4" t="s">
        <v>34</v>
      </c>
      <c r="U7" s="4">
        <v>1624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44743</v>
      </c>
      <c r="G8" s="6">
        <v>44744</v>
      </c>
      <c r="H8" s="4">
        <v>1</v>
      </c>
      <c r="I8" s="4">
        <v>1</v>
      </c>
      <c r="J8" s="4">
        <v>1</v>
      </c>
      <c r="K8" s="4" t="s">
        <v>30</v>
      </c>
      <c r="L8" s="4">
        <v>1276</v>
      </c>
      <c r="M8" s="4">
        <v>1276</v>
      </c>
      <c r="N8" s="4" t="s">
        <v>70</v>
      </c>
      <c r="O8" s="4" t="s">
        <v>32</v>
      </c>
      <c r="P8" s="4" t="s">
        <v>33</v>
      </c>
      <c r="Q8" s="4">
        <v>0</v>
      </c>
      <c r="R8" s="7">
        <v>44709</v>
      </c>
      <c r="S8" s="6">
        <v>44747</v>
      </c>
      <c r="T8" s="4" t="s">
        <v>34</v>
      </c>
      <c r="U8" s="4">
        <v>1276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44743</v>
      </c>
      <c r="G9" s="6">
        <v>44744</v>
      </c>
      <c r="H9" s="4">
        <v>1</v>
      </c>
      <c r="I9" s="4">
        <v>1</v>
      </c>
      <c r="J9" s="4">
        <v>1</v>
      </c>
      <c r="K9" s="4" t="s">
        <v>30</v>
      </c>
      <c r="L9" s="4">
        <v>1276</v>
      </c>
      <c r="M9" s="4">
        <v>1276</v>
      </c>
      <c r="N9" s="4" t="s">
        <v>74</v>
      </c>
      <c r="O9" s="4" t="s">
        <v>32</v>
      </c>
      <c r="P9" s="4" t="s">
        <v>33</v>
      </c>
      <c r="Q9" s="4">
        <v>0</v>
      </c>
      <c r="R9" s="7">
        <v>44709</v>
      </c>
      <c r="S9" s="6">
        <v>44747</v>
      </c>
      <c r="T9" s="4" t="s">
        <v>34</v>
      </c>
      <c r="U9" s="4">
        <v>1276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44743</v>
      </c>
      <c r="G10" s="6">
        <v>44744</v>
      </c>
      <c r="H10" s="4">
        <v>1</v>
      </c>
      <c r="I10" s="4">
        <v>1</v>
      </c>
      <c r="J10" s="4">
        <v>1</v>
      </c>
      <c r="K10" s="4" t="s">
        <v>30</v>
      </c>
      <c r="L10" s="4">
        <v>450</v>
      </c>
      <c r="M10" s="4">
        <v>450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44723</v>
      </c>
      <c r="S10" s="6">
        <v>44747</v>
      </c>
      <c r="T10" s="4" t="s">
        <v>34</v>
      </c>
      <c r="U10" s="4">
        <v>450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44743</v>
      </c>
      <c r="G11" s="6">
        <v>44744</v>
      </c>
      <c r="H11" s="4">
        <v>1</v>
      </c>
      <c r="I11" s="4">
        <v>1</v>
      </c>
      <c r="J11" s="4">
        <v>1</v>
      </c>
      <c r="K11" s="4" t="s">
        <v>30</v>
      </c>
      <c r="L11" s="4">
        <v>345</v>
      </c>
      <c r="M11" s="4">
        <v>345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44728</v>
      </c>
      <c r="S11" s="6">
        <v>44747</v>
      </c>
      <c r="T11" s="4" t="s">
        <v>34</v>
      </c>
      <c r="U11" s="4">
        <v>345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44740</v>
      </c>
      <c r="G12" s="6">
        <v>44744</v>
      </c>
      <c r="H12" s="4">
        <v>1</v>
      </c>
      <c r="I12" s="4">
        <v>4</v>
      </c>
      <c r="J12" s="4">
        <v>4</v>
      </c>
      <c r="K12" s="4" t="s">
        <v>30</v>
      </c>
      <c r="L12" s="4">
        <v>2880</v>
      </c>
      <c r="M12" s="4">
        <v>2880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44730</v>
      </c>
      <c r="S12" s="6">
        <v>44747</v>
      </c>
      <c r="T12" s="4" t="s">
        <v>34</v>
      </c>
      <c r="U12" s="4">
        <v>2880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44743</v>
      </c>
      <c r="G13" s="6">
        <v>44744</v>
      </c>
      <c r="H13" s="4">
        <v>1</v>
      </c>
      <c r="I13" s="4">
        <v>1</v>
      </c>
      <c r="J13" s="4">
        <v>1</v>
      </c>
      <c r="K13" s="4" t="s">
        <v>30</v>
      </c>
      <c r="L13" s="4">
        <v>355</v>
      </c>
      <c r="M13" s="4">
        <v>355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44733</v>
      </c>
      <c r="S13" s="6">
        <v>44747</v>
      </c>
      <c r="T13" s="4" t="s">
        <v>34</v>
      </c>
      <c r="U13" s="4">
        <v>355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44741</v>
      </c>
      <c r="G14" s="6">
        <v>44744</v>
      </c>
      <c r="H14" s="4">
        <v>1</v>
      </c>
      <c r="I14" s="4">
        <v>3</v>
      </c>
      <c r="J14" s="4">
        <v>3</v>
      </c>
      <c r="K14" s="4" t="s">
        <v>30</v>
      </c>
      <c r="L14" s="4">
        <v>1212</v>
      </c>
      <c r="M14" s="4">
        <v>1212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44733</v>
      </c>
      <c r="S14" s="6">
        <v>44747</v>
      </c>
      <c r="T14" s="4" t="s">
        <v>34</v>
      </c>
      <c r="U14" s="4">
        <v>1212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44739</v>
      </c>
      <c r="G15" s="6">
        <v>44744</v>
      </c>
      <c r="H15" s="4">
        <v>1</v>
      </c>
      <c r="I15" s="4">
        <v>5</v>
      </c>
      <c r="J15" s="4">
        <v>5</v>
      </c>
      <c r="K15" s="4" t="s">
        <v>30</v>
      </c>
      <c r="L15" s="4">
        <v>6006</v>
      </c>
      <c r="M15" s="4">
        <v>6006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44734</v>
      </c>
      <c r="S15" s="6">
        <v>44747</v>
      </c>
      <c r="T15" s="4" t="s">
        <v>34</v>
      </c>
      <c r="U15" s="4">
        <v>6006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44741</v>
      </c>
      <c r="G16" s="6">
        <v>44744</v>
      </c>
      <c r="H16" s="4">
        <v>1</v>
      </c>
      <c r="I16" s="4">
        <v>3</v>
      </c>
      <c r="J16" s="4">
        <v>3</v>
      </c>
      <c r="K16" s="4" t="s">
        <v>30</v>
      </c>
      <c r="L16" s="4">
        <v>983</v>
      </c>
      <c r="M16" s="4">
        <v>983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44734</v>
      </c>
      <c r="S16" s="6">
        <v>44747</v>
      </c>
      <c r="T16" s="4" t="s">
        <v>34</v>
      </c>
      <c r="U16" s="4">
        <v>983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44743</v>
      </c>
      <c r="G17" s="6">
        <v>44744</v>
      </c>
      <c r="H17" s="4">
        <v>1</v>
      </c>
      <c r="I17" s="4">
        <v>1</v>
      </c>
      <c r="J17" s="4">
        <v>1</v>
      </c>
      <c r="K17" s="4" t="s">
        <v>30</v>
      </c>
      <c r="L17" s="4">
        <v>418</v>
      </c>
      <c r="M17" s="4">
        <v>418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44734</v>
      </c>
      <c r="S17" s="6">
        <v>44747</v>
      </c>
      <c r="T17" s="4" t="s">
        <v>34</v>
      </c>
      <c r="U17" s="4">
        <v>418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44743</v>
      </c>
      <c r="G18" s="6">
        <v>44744</v>
      </c>
      <c r="H18" s="4">
        <v>1</v>
      </c>
      <c r="I18" s="4">
        <v>1</v>
      </c>
      <c r="J18" s="4">
        <v>1</v>
      </c>
      <c r="K18" s="4" t="s">
        <v>30</v>
      </c>
      <c r="L18" s="4">
        <v>2600</v>
      </c>
      <c r="M18" s="4">
        <v>2600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44735</v>
      </c>
      <c r="S18" s="6">
        <v>44747</v>
      </c>
      <c r="T18" s="4" t="s">
        <v>34</v>
      </c>
      <c r="U18" s="4">
        <v>2600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44741</v>
      </c>
      <c r="G19" s="6">
        <v>44744</v>
      </c>
      <c r="H19" s="4">
        <v>1</v>
      </c>
      <c r="I19" s="4">
        <v>3</v>
      </c>
      <c r="J19" s="4">
        <v>3</v>
      </c>
      <c r="K19" s="4" t="s">
        <v>30</v>
      </c>
      <c r="L19" s="4">
        <v>1202</v>
      </c>
      <c r="M19" s="4">
        <v>1202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44735</v>
      </c>
      <c r="S19" s="6">
        <v>44747</v>
      </c>
      <c r="T19" s="4" t="s">
        <v>34</v>
      </c>
      <c r="U19" s="4">
        <v>1202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44741</v>
      </c>
      <c r="G20" s="6">
        <v>44744</v>
      </c>
      <c r="H20" s="4">
        <v>1</v>
      </c>
      <c r="I20" s="4">
        <v>3</v>
      </c>
      <c r="J20" s="4">
        <v>3</v>
      </c>
      <c r="K20" s="4" t="s">
        <v>30</v>
      </c>
      <c r="L20" s="4">
        <v>1202</v>
      </c>
      <c r="M20" s="4">
        <v>1202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44735</v>
      </c>
      <c r="S20" s="6">
        <v>44747</v>
      </c>
      <c r="T20" s="4" t="s">
        <v>34</v>
      </c>
      <c r="U20" s="4">
        <v>1202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44737</v>
      </c>
      <c r="G21" s="6">
        <v>44744</v>
      </c>
      <c r="H21" s="4">
        <v>1</v>
      </c>
      <c r="I21" s="4">
        <v>7</v>
      </c>
      <c r="J21" s="4">
        <v>7</v>
      </c>
      <c r="K21" s="4" t="s">
        <v>30</v>
      </c>
      <c r="L21" s="4">
        <v>1960</v>
      </c>
      <c r="M21" s="4">
        <v>1960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44737</v>
      </c>
      <c r="S21" s="6">
        <v>44747</v>
      </c>
      <c r="T21" s="4" t="s">
        <v>34</v>
      </c>
      <c r="U21" s="4">
        <v>1960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44739</v>
      </c>
      <c r="G22" s="6">
        <v>44744</v>
      </c>
      <c r="H22" s="4">
        <v>1</v>
      </c>
      <c r="I22" s="4">
        <v>5</v>
      </c>
      <c r="J22" s="4">
        <v>5</v>
      </c>
      <c r="K22" s="4" t="s">
        <v>30</v>
      </c>
      <c r="L22" s="4">
        <v>1860</v>
      </c>
      <c r="M22" s="4">
        <v>1860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44738</v>
      </c>
      <c r="S22" s="6">
        <v>44747</v>
      </c>
      <c r="T22" s="4" t="s">
        <v>34</v>
      </c>
      <c r="U22" s="4">
        <v>1860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44739</v>
      </c>
      <c r="G23" s="6">
        <v>44744</v>
      </c>
      <c r="H23" s="4">
        <v>1</v>
      </c>
      <c r="I23" s="4">
        <v>5</v>
      </c>
      <c r="J23" s="4">
        <v>5</v>
      </c>
      <c r="K23" s="4" t="s">
        <v>30</v>
      </c>
      <c r="L23" s="4">
        <v>10264</v>
      </c>
      <c r="M23" s="4">
        <v>10264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44738</v>
      </c>
      <c r="S23" s="6">
        <v>44747</v>
      </c>
      <c r="T23" s="4" t="s">
        <v>34</v>
      </c>
      <c r="U23" s="4">
        <v>10264</v>
      </c>
      <c r="V23" s="4">
        <v>0</v>
      </c>
      <c r="W23" s="4">
        <v>0</v>
      </c>
      <c r="X23" s="4" t="s">
        <v>72</v>
      </c>
      <c r="Y23" s="4" t="s">
        <v>72</v>
      </c>
    </row>
    <row r="24" s="4" customFormat="1" spans="1:25">
      <c r="A24" s="4" t="s">
        <v>149</v>
      </c>
      <c r="B24" s="4" t="s">
        <v>26</v>
      </c>
      <c r="C24" s="4" t="s">
        <v>153</v>
      </c>
      <c r="D24" s="4" t="s">
        <v>150</v>
      </c>
      <c r="E24" s="4" t="s">
        <v>151</v>
      </c>
      <c r="F24" s="6">
        <v>44739</v>
      </c>
      <c r="G24" s="6">
        <v>44744</v>
      </c>
      <c r="H24" s="4">
        <v>1</v>
      </c>
      <c r="I24" s="4">
        <v>5</v>
      </c>
      <c r="J24" s="4">
        <v>5</v>
      </c>
      <c r="K24" s="4" t="s">
        <v>30</v>
      </c>
      <c r="L24" s="4">
        <v>-10264</v>
      </c>
      <c r="M24" s="4">
        <v>-10264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44738</v>
      </c>
      <c r="S24" s="6">
        <v>44747</v>
      </c>
      <c r="T24" s="4" t="s">
        <v>34</v>
      </c>
      <c r="U24" s="4">
        <v>-10264</v>
      </c>
      <c r="V24" s="4">
        <v>0</v>
      </c>
      <c r="W24" s="4">
        <v>0</v>
      </c>
      <c r="X24" s="4" t="s">
        <v>72</v>
      </c>
      <c r="Y24" s="4" t="s">
        <v>72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44739</v>
      </c>
      <c r="G25" s="6">
        <v>44744</v>
      </c>
      <c r="H25" s="4">
        <v>1</v>
      </c>
      <c r="I25" s="4">
        <v>5</v>
      </c>
      <c r="J25" s="4">
        <v>5</v>
      </c>
      <c r="K25" s="4" t="s">
        <v>30</v>
      </c>
      <c r="L25" s="4">
        <v>10264</v>
      </c>
      <c r="M25" s="4">
        <v>10264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44738</v>
      </c>
      <c r="S25" s="6">
        <v>44747</v>
      </c>
      <c r="T25" s="4" t="s">
        <v>34</v>
      </c>
      <c r="U25" s="4">
        <v>10264</v>
      </c>
      <c r="V25" s="4">
        <v>0</v>
      </c>
      <c r="W25" s="4">
        <v>0</v>
      </c>
      <c r="X25" s="4" t="s">
        <v>72</v>
      </c>
      <c r="Y25" s="4" t="s">
        <v>72</v>
      </c>
    </row>
    <row r="26" s="4" customFormat="1" spans="1:25">
      <c r="A26" s="4" t="s">
        <v>154</v>
      </c>
      <c r="B26" s="4" t="s">
        <v>26</v>
      </c>
      <c r="C26" s="4" t="s">
        <v>153</v>
      </c>
      <c r="D26" s="4" t="s">
        <v>150</v>
      </c>
      <c r="E26" s="4" t="s">
        <v>151</v>
      </c>
      <c r="F26" s="6">
        <v>44739</v>
      </c>
      <c r="G26" s="6">
        <v>44744</v>
      </c>
      <c r="H26" s="4">
        <v>1</v>
      </c>
      <c r="I26" s="4">
        <v>5</v>
      </c>
      <c r="J26" s="4">
        <v>5</v>
      </c>
      <c r="K26" s="4" t="s">
        <v>30</v>
      </c>
      <c r="L26" s="4">
        <v>-10264</v>
      </c>
      <c r="M26" s="4">
        <v>-10264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44738</v>
      </c>
      <c r="S26" s="6">
        <v>44747</v>
      </c>
      <c r="T26" s="4" t="s">
        <v>34</v>
      </c>
      <c r="U26" s="4">
        <v>-10264</v>
      </c>
      <c r="V26" s="4">
        <v>0</v>
      </c>
      <c r="W26" s="4">
        <v>0</v>
      </c>
      <c r="X26" s="4" t="s">
        <v>72</v>
      </c>
      <c r="Y26" s="4" t="s">
        <v>72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112</v>
      </c>
      <c r="E27" s="4" t="s">
        <v>157</v>
      </c>
      <c r="F27" s="6">
        <v>44741</v>
      </c>
      <c r="G27" s="6">
        <v>44744</v>
      </c>
      <c r="H27" s="4">
        <v>1</v>
      </c>
      <c r="I27" s="4">
        <v>3</v>
      </c>
      <c r="J27" s="4">
        <v>3</v>
      </c>
      <c r="K27" s="4" t="s">
        <v>30</v>
      </c>
      <c r="L27" s="4">
        <v>983</v>
      </c>
      <c r="M27" s="4">
        <v>983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44739</v>
      </c>
      <c r="S27" s="6">
        <v>44747</v>
      </c>
      <c r="T27" s="4" t="s">
        <v>34</v>
      </c>
      <c r="U27" s="4">
        <v>983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44741</v>
      </c>
      <c r="G28" s="6">
        <v>44744</v>
      </c>
      <c r="H28" s="4">
        <v>1</v>
      </c>
      <c r="I28" s="4">
        <v>3</v>
      </c>
      <c r="J28" s="4">
        <v>3</v>
      </c>
      <c r="K28" s="4" t="s">
        <v>30</v>
      </c>
      <c r="L28" s="4">
        <v>1433</v>
      </c>
      <c r="M28" s="4">
        <v>1433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44740</v>
      </c>
      <c r="S28" s="6">
        <v>44747</v>
      </c>
      <c r="T28" s="4" t="s">
        <v>34</v>
      </c>
      <c r="U28" s="4">
        <v>1433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44742</v>
      </c>
      <c r="G29" s="6">
        <v>44744</v>
      </c>
      <c r="H29" s="4">
        <v>1</v>
      </c>
      <c r="I29" s="4">
        <v>2</v>
      </c>
      <c r="J29" s="4">
        <v>2</v>
      </c>
      <c r="K29" s="4" t="s">
        <v>30</v>
      </c>
      <c r="L29" s="4">
        <v>1140</v>
      </c>
      <c r="M29" s="4">
        <v>1140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44740</v>
      </c>
      <c r="S29" s="6">
        <v>44747</v>
      </c>
      <c r="T29" s="4" t="s">
        <v>34</v>
      </c>
      <c r="U29" s="4">
        <v>1140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44743</v>
      </c>
      <c r="G30" s="6">
        <v>44744</v>
      </c>
      <c r="H30" s="4">
        <v>1</v>
      </c>
      <c r="I30" s="4">
        <v>1</v>
      </c>
      <c r="J30" s="4">
        <v>1</v>
      </c>
      <c r="K30" s="4" t="s">
        <v>30</v>
      </c>
      <c r="L30" s="4">
        <v>636</v>
      </c>
      <c r="M30" s="4">
        <v>636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44740</v>
      </c>
      <c r="S30" s="6">
        <v>44747</v>
      </c>
      <c r="T30" s="4" t="s">
        <v>34</v>
      </c>
      <c r="U30" s="4">
        <v>636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44743</v>
      </c>
      <c r="G31" s="6">
        <v>44744</v>
      </c>
      <c r="H31" s="4">
        <v>1</v>
      </c>
      <c r="I31" s="4">
        <v>1</v>
      </c>
      <c r="J31" s="4">
        <v>1</v>
      </c>
      <c r="K31" s="4" t="s">
        <v>30</v>
      </c>
      <c r="L31" s="4">
        <v>439</v>
      </c>
      <c r="M31" s="4">
        <v>439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44740</v>
      </c>
      <c r="S31" s="6">
        <v>44747</v>
      </c>
      <c r="T31" s="4" t="s">
        <v>34</v>
      </c>
      <c r="U31" s="4">
        <v>439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85</v>
      </c>
      <c r="F32" s="6">
        <v>44743</v>
      </c>
      <c r="G32" s="6">
        <v>44744</v>
      </c>
      <c r="H32" s="4">
        <v>1</v>
      </c>
      <c r="I32" s="4">
        <v>1</v>
      </c>
      <c r="J32" s="4">
        <v>1</v>
      </c>
      <c r="K32" s="4" t="s">
        <v>30</v>
      </c>
      <c r="L32" s="4">
        <v>342</v>
      </c>
      <c r="M32" s="4">
        <v>342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44741</v>
      </c>
      <c r="S32" s="6">
        <v>44747</v>
      </c>
      <c r="T32" s="4" t="s">
        <v>34</v>
      </c>
      <c r="U32" s="4">
        <v>342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44743</v>
      </c>
      <c r="G33" s="6">
        <v>44744</v>
      </c>
      <c r="H33" s="4">
        <v>1</v>
      </c>
      <c r="I33" s="4">
        <v>1</v>
      </c>
      <c r="J33" s="4">
        <v>1</v>
      </c>
      <c r="K33" s="4" t="s">
        <v>30</v>
      </c>
      <c r="L33" s="4">
        <v>330</v>
      </c>
      <c r="M33" s="4">
        <v>330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44741</v>
      </c>
      <c r="S33" s="6">
        <v>44747</v>
      </c>
      <c r="T33" s="4" t="s">
        <v>34</v>
      </c>
      <c r="U33" s="4">
        <v>330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44742</v>
      </c>
      <c r="G34" s="6">
        <v>44744</v>
      </c>
      <c r="H34" s="4">
        <v>1</v>
      </c>
      <c r="I34" s="4">
        <v>2</v>
      </c>
      <c r="J34" s="4">
        <v>2</v>
      </c>
      <c r="K34" s="4" t="s">
        <v>30</v>
      </c>
      <c r="L34" s="4">
        <v>872</v>
      </c>
      <c r="M34" s="4">
        <v>872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44741</v>
      </c>
      <c r="S34" s="6">
        <v>44747</v>
      </c>
      <c r="T34" s="4" t="s">
        <v>34</v>
      </c>
      <c r="U34" s="4">
        <v>872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192</v>
      </c>
      <c r="F35" s="6">
        <v>44742</v>
      </c>
      <c r="G35" s="6">
        <v>44744</v>
      </c>
      <c r="H35" s="4">
        <v>1</v>
      </c>
      <c r="I35" s="4">
        <v>2</v>
      </c>
      <c r="J35" s="4">
        <v>2</v>
      </c>
      <c r="K35" s="4" t="s">
        <v>30</v>
      </c>
      <c r="L35" s="4">
        <v>381</v>
      </c>
      <c r="M35" s="4">
        <v>381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44741</v>
      </c>
      <c r="S35" s="6">
        <v>44747</v>
      </c>
      <c r="T35" s="4" t="s">
        <v>34</v>
      </c>
      <c r="U35" s="4">
        <v>381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44743</v>
      </c>
      <c r="G36" s="6">
        <v>44744</v>
      </c>
      <c r="H36" s="4">
        <v>1</v>
      </c>
      <c r="I36" s="4">
        <v>1</v>
      </c>
      <c r="J36" s="4">
        <v>1</v>
      </c>
      <c r="K36" s="4" t="s">
        <v>30</v>
      </c>
      <c r="L36" s="4">
        <v>3048</v>
      </c>
      <c r="M36" s="4">
        <v>3048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44741</v>
      </c>
      <c r="S36" s="6">
        <v>44747</v>
      </c>
      <c r="T36" s="4" t="s">
        <v>34</v>
      </c>
      <c r="U36" s="4">
        <v>3048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44743</v>
      </c>
      <c r="G37" s="6">
        <v>44744</v>
      </c>
      <c r="H37" s="4">
        <v>3</v>
      </c>
      <c r="I37" s="4">
        <v>1</v>
      </c>
      <c r="J37" s="4">
        <v>3</v>
      </c>
      <c r="K37" s="4" t="s">
        <v>30</v>
      </c>
      <c r="L37" s="4">
        <v>1896</v>
      </c>
      <c r="M37" s="4">
        <v>1896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44741</v>
      </c>
      <c r="S37" s="6">
        <v>44747</v>
      </c>
      <c r="T37" s="4" t="s">
        <v>34</v>
      </c>
      <c r="U37" s="4">
        <v>1896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180</v>
      </c>
      <c r="E38" s="4" t="s">
        <v>181</v>
      </c>
      <c r="F38" s="6">
        <v>44742</v>
      </c>
      <c r="G38" s="6">
        <v>44744</v>
      </c>
      <c r="H38" s="4">
        <v>1</v>
      </c>
      <c r="I38" s="4">
        <v>2</v>
      </c>
      <c r="J38" s="4">
        <v>2</v>
      </c>
      <c r="K38" s="4" t="s">
        <v>30</v>
      </c>
      <c r="L38" s="4">
        <v>878</v>
      </c>
      <c r="M38" s="4">
        <v>878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44741</v>
      </c>
      <c r="S38" s="6">
        <v>44747</v>
      </c>
      <c r="T38" s="4" t="s">
        <v>34</v>
      </c>
      <c r="U38" s="4">
        <v>878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44743</v>
      </c>
      <c r="G39" s="6">
        <v>44744</v>
      </c>
      <c r="H39" s="4">
        <v>1</v>
      </c>
      <c r="I39" s="4">
        <v>1</v>
      </c>
      <c r="J39" s="4">
        <v>1</v>
      </c>
      <c r="K39" s="4" t="s">
        <v>30</v>
      </c>
      <c r="L39" s="4">
        <v>677</v>
      </c>
      <c r="M39" s="4">
        <v>677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44742</v>
      </c>
      <c r="S39" s="6">
        <v>44747</v>
      </c>
      <c r="T39" s="4" t="s">
        <v>34</v>
      </c>
      <c r="U39" s="4">
        <v>677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44</v>
      </c>
      <c r="E40" s="4" t="s">
        <v>45</v>
      </c>
      <c r="F40" s="6">
        <v>44743</v>
      </c>
      <c r="G40" s="6">
        <v>44744</v>
      </c>
      <c r="H40" s="4">
        <v>2</v>
      </c>
      <c r="I40" s="4">
        <v>1</v>
      </c>
      <c r="J40" s="4">
        <v>2</v>
      </c>
      <c r="K40" s="4" t="s">
        <v>30</v>
      </c>
      <c r="L40" s="4">
        <v>1412</v>
      </c>
      <c r="M40" s="4">
        <v>1412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44742</v>
      </c>
      <c r="S40" s="6">
        <v>44747</v>
      </c>
      <c r="T40" s="4" t="s">
        <v>34</v>
      </c>
      <c r="U40" s="4">
        <v>1412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44742</v>
      </c>
      <c r="G41" s="6">
        <v>44744</v>
      </c>
      <c r="H41" s="4">
        <v>1</v>
      </c>
      <c r="I41" s="4">
        <v>2</v>
      </c>
      <c r="J41" s="4">
        <v>2</v>
      </c>
      <c r="K41" s="4" t="s">
        <v>30</v>
      </c>
      <c r="L41" s="4">
        <v>262</v>
      </c>
      <c r="M41" s="4">
        <v>262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44742</v>
      </c>
      <c r="S41" s="6">
        <v>44747</v>
      </c>
      <c r="T41" s="4" t="s">
        <v>34</v>
      </c>
      <c r="U41" s="4">
        <v>262</v>
      </c>
      <c r="V41" s="4">
        <v>0</v>
      </c>
      <c r="W41" s="4">
        <v>0</v>
      </c>
      <c r="X41" s="4" t="s">
        <v>237</v>
      </c>
      <c r="Y41" s="4" t="s">
        <v>238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44</v>
      </c>
      <c r="E42" s="4" t="s">
        <v>240</v>
      </c>
      <c r="F42" s="6">
        <v>44742</v>
      </c>
      <c r="G42" s="6">
        <v>44744</v>
      </c>
      <c r="H42" s="4">
        <v>1</v>
      </c>
      <c r="I42" s="4">
        <v>2</v>
      </c>
      <c r="J42" s="4">
        <v>2</v>
      </c>
      <c r="K42" s="4" t="s">
        <v>30</v>
      </c>
      <c r="L42" s="4">
        <v>1800</v>
      </c>
      <c r="M42" s="4">
        <v>1800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44742</v>
      </c>
      <c r="S42" s="6">
        <v>44747</v>
      </c>
      <c r="T42" s="4" t="s">
        <v>34</v>
      </c>
      <c r="U42" s="4">
        <v>1800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44743</v>
      </c>
      <c r="G43" s="6">
        <v>44744</v>
      </c>
      <c r="H43" s="4">
        <v>1</v>
      </c>
      <c r="I43" s="4">
        <v>1</v>
      </c>
      <c r="J43" s="4">
        <v>1</v>
      </c>
      <c r="K43" s="4" t="s">
        <v>30</v>
      </c>
      <c r="L43" s="4">
        <v>940</v>
      </c>
      <c r="M43" s="4">
        <v>940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44742</v>
      </c>
      <c r="S43" s="6">
        <v>44747</v>
      </c>
      <c r="T43" s="4" t="s">
        <v>34</v>
      </c>
      <c r="U43" s="4">
        <v>940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44742</v>
      </c>
      <c r="G44" s="6">
        <v>44744</v>
      </c>
      <c r="H44" s="4">
        <v>1</v>
      </c>
      <c r="I44" s="4">
        <v>2</v>
      </c>
      <c r="J44" s="4">
        <v>2</v>
      </c>
      <c r="K44" s="4" t="s">
        <v>30</v>
      </c>
      <c r="L44" s="4">
        <v>1062</v>
      </c>
      <c r="M44" s="4">
        <v>1062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44742</v>
      </c>
      <c r="S44" s="6">
        <v>44747</v>
      </c>
      <c r="T44" s="4" t="s">
        <v>34</v>
      </c>
      <c r="U44" s="4">
        <v>1062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44743</v>
      </c>
      <c r="G45" s="6">
        <v>44744</v>
      </c>
      <c r="H45" s="4">
        <v>1</v>
      </c>
      <c r="I45" s="4">
        <v>1</v>
      </c>
      <c r="J45" s="4">
        <v>1</v>
      </c>
      <c r="K45" s="4" t="s">
        <v>30</v>
      </c>
      <c r="L45" s="4">
        <v>1030</v>
      </c>
      <c r="M45" s="4">
        <v>1030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44742</v>
      </c>
      <c r="S45" s="6">
        <v>44747</v>
      </c>
      <c r="T45" s="4" t="s">
        <v>34</v>
      </c>
      <c r="U45" s="4">
        <v>1030</v>
      </c>
      <c r="V45" s="4">
        <v>0</v>
      </c>
      <c r="W45" s="4">
        <v>0</v>
      </c>
      <c r="X45" s="4" t="s">
        <v>72</v>
      </c>
      <c r="Y45" s="4" t="s">
        <v>72</v>
      </c>
    </row>
    <row r="46" s="4" customFormat="1" spans="1:25">
      <c r="A46" s="4" t="s">
        <v>256</v>
      </c>
      <c r="B46" s="4" t="s">
        <v>26</v>
      </c>
      <c r="C46" s="4" t="s">
        <v>153</v>
      </c>
      <c r="D46" s="4" t="s">
        <v>257</v>
      </c>
      <c r="E46" s="4" t="s">
        <v>258</v>
      </c>
      <c r="F46" s="6">
        <v>44743</v>
      </c>
      <c r="G46" s="6">
        <v>44744</v>
      </c>
      <c r="H46" s="4">
        <v>1</v>
      </c>
      <c r="I46" s="4">
        <v>1</v>
      </c>
      <c r="J46" s="4">
        <v>1</v>
      </c>
      <c r="K46" s="4" t="s">
        <v>30</v>
      </c>
      <c r="L46" s="4">
        <v>-1030</v>
      </c>
      <c r="M46" s="4">
        <v>-1030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44742</v>
      </c>
      <c r="S46" s="6">
        <v>44747</v>
      </c>
      <c r="T46" s="4" t="s">
        <v>34</v>
      </c>
      <c r="U46" s="4">
        <v>-1030</v>
      </c>
      <c r="V46" s="4">
        <v>0</v>
      </c>
      <c r="W46" s="4">
        <v>0</v>
      </c>
      <c r="X46" s="4" t="s">
        <v>72</v>
      </c>
      <c r="Y46" s="4" t="s">
        <v>72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44743</v>
      </c>
      <c r="G47" s="6">
        <v>44744</v>
      </c>
      <c r="H47" s="4">
        <v>1</v>
      </c>
      <c r="I47" s="4">
        <v>1</v>
      </c>
      <c r="J47" s="4">
        <v>1</v>
      </c>
      <c r="K47" s="4" t="s">
        <v>30</v>
      </c>
      <c r="L47" s="4">
        <v>300</v>
      </c>
      <c r="M47" s="4">
        <v>300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44743</v>
      </c>
      <c r="S47" s="6">
        <v>44747</v>
      </c>
      <c r="T47" s="4" t="s">
        <v>34</v>
      </c>
      <c r="U47" s="4">
        <v>300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251</v>
      </c>
      <c r="E48" s="4" t="s">
        <v>267</v>
      </c>
      <c r="F48" s="6">
        <v>44743</v>
      </c>
      <c r="G48" s="6">
        <v>44744</v>
      </c>
      <c r="H48" s="4">
        <v>1</v>
      </c>
      <c r="I48" s="4">
        <v>1</v>
      </c>
      <c r="J48" s="4">
        <v>1</v>
      </c>
      <c r="K48" s="4" t="s">
        <v>30</v>
      </c>
      <c r="L48" s="4">
        <v>430</v>
      </c>
      <c r="M48" s="4">
        <v>430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44743</v>
      </c>
      <c r="S48" s="6">
        <v>44747</v>
      </c>
      <c r="T48" s="4" t="s">
        <v>34</v>
      </c>
      <c r="U48" s="4">
        <v>430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224</v>
      </c>
      <c r="E49" s="4" t="s">
        <v>272</v>
      </c>
      <c r="F49" s="6">
        <v>44743</v>
      </c>
      <c r="G49" s="6">
        <v>44744</v>
      </c>
      <c r="H49" s="4">
        <v>1</v>
      </c>
      <c r="I49" s="4">
        <v>1</v>
      </c>
      <c r="J49" s="4">
        <v>1</v>
      </c>
      <c r="K49" s="4" t="s">
        <v>30</v>
      </c>
      <c r="L49" s="4">
        <v>536</v>
      </c>
      <c r="M49" s="4">
        <v>536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44743</v>
      </c>
      <c r="S49" s="6">
        <v>44747</v>
      </c>
      <c r="T49" s="4" t="s">
        <v>34</v>
      </c>
      <c r="U49" s="4">
        <v>536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44743</v>
      </c>
      <c r="G50" s="6">
        <v>44744</v>
      </c>
      <c r="H50" s="4">
        <v>1</v>
      </c>
      <c r="I50" s="4">
        <v>1</v>
      </c>
      <c r="J50" s="4">
        <v>1</v>
      </c>
      <c r="K50" s="4" t="s">
        <v>30</v>
      </c>
      <c r="L50" s="4">
        <v>289</v>
      </c>
      <c r="M50" s="4">
        <v>289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44743</v>
      </c>
      <c r="S50" s="6">
        <v>44747</v>
      </c>
      <c r="T50" s="4" t="s">
        <v>34</v>
      </c>
      <c r="U50" s="4">
        <v>289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251</v>
      </c>
      <c r="E51" s="4" t="s">
        <v>283</v>
      </c>
      <c r="F51" s="6">
        <v>44743</v>
      </c>
      <c r="G51" s="6">
        <v>44744</v>
      </c>
      <c r="H51" s="4">
        <v>1</v>
      </c>
      <c r="I51" s="4">
        <v>1</v>
      </c>
      <c r="J51" s="4">
        <v>1</v>
      </c>
      <c r="K51" s="4" t="s">
        <v>30</v>
      </c>
      <c r="L51" s="4">
        <v>430</v>
      </c>
      <c r="M51" s="4">
        <v>430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44743</v>
      </c>
      <c r="S51" s="6">
        <v>44747</v>
      </c>
      <c r="T51" s="4" t="s">
        <v>34</v>
      </c>
      <c r="U51" s="4">
        <v>430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224</v>
      </c>
      <c r="E52" s="4" t="s">
        <v>225</v>
      </c>
      <c r="F52" s="6">
        <v>44743</v>
      </c>
      <c r="G52" s="6">
        <v>44744</v>
      </c>
      <c r="H52" s="4">
        <v>1</v>
      </c>
      <c r="I52" s="4">
        <v>1</v>
      </c>
      <c r="J52" s="4">
        <v>1</v>
      </c>
      <c r="K52" s="4" t="s">
        <v>30</v>
      </c>
      <c r="L52" s="4">
        <v>777</v>
      </c>
      <c r="M52" s="4">
        <v>777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44743</v>
      </c>
      <c r="S52" s="6">
        <v>44747</v>
      </c>
      <c r="T52" s="4" t="s">
        <v>34</v>
      </c>
      <c r="U52" s="4">
        <v>777</v>
      </c>
      <c r="V52" s="4">
        <v>0</v>
      </c>
      <c r="W52" s="4">
        <v>0</v>
      </c>
      <c r="X52" s="4" t="s">
        <v>289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44743</v>
      </c>
      <c r="G53" s="6">
        <v>44744</v>
      </c>
      <c r="H53" s="4">
        <v>1</v>
      </c>
      <c r="I53" s="4">
        <v>1</v>
      </c>
      <c r="J53" s="4">
        <v>1</v>
      </c>
      <c r="K53" s="4" t="s">
        <v>30</v>
      </c>
      <c r="L53" s="4">
        <v>135</v>
      </c>
      <c r="M53" s="4">
        <v>135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44743</v>
      </c>
      <c r="S53" s="6">
        <v>44747</v>
      </c>
      <c r="T53" s="4" t="s">
        <v>34</v>
      </c>
      <c r="U53" s="4">
        <v>135</v>
      </c>
      <c r="V53" s="4">
        <v>0</v>
      </c>
      <c r="W53" s="4">
        <v>0</v>
      </c>
      <c r="X53" s="4" t="s">
        <v>295</v>
      </c>
      <c r="Y53" s="4" t="s">
        <v>295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9"/>
  <sheetViews>
    <sheetView tabSelected="1" topLeftCell="A34" workbookViewId="0">
      <selection activeCell="A57" sqref="A57:A5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296</v>
      </c>
    </row>
    <row r="2" s="4" customFormat="1" spans="1:9">
      <c r="A2" s="5">
        <v>17961356626</v>
      </c>
      <c r="B2" s="6">
        <v>44743</v>
      </c>
      <c r="C2" s="6">
        <v>44744</v>
      </c>
      <c r="D2" s="4">
        <v>376</v>
      </c>
      <c r="E2" s="4" t="str">
        <f>VLOOKUP(A2,HOP!A:L,12,0)</f>
        <v>376.00</v>
      </c>
      <c r="F2" s="4" t="str">
        <f>VLOOKUP(A2,HOP!A:C,3,0)</f>
        <v>2557114</v>
      </c>
      <c r="G2" s="4">
        <f>D2-E2</f>
        <v>0</v>
      </c>
      <c r="H2" s="4" t="str">
        <f>$H$1&amp;F2</f>
        <v>，2557114</v>
      </c>
      <c r="I2" s="4" t="str">
        <f>VLOOKUP(A2,HOP!A:U,21,0)</f>
        <v>直采</v>
      </c>
    </row>
    <row r="3" s="4" customFormat="1" spans="1:9">
      <c r="A3" s="5">
        <v>17965586786</v>
      </c>
      <c r="B3" s="6">
        <v>44743</v>
      </c>
      <c r="C3" s="6">
        <v>44744</v>
      </c>
      <c r="D3" s="4">
        <v>1267</v>
      </c>
      <c r="E3" s="4" t="str">
        <f>VLOOKUP(A3,HOP!A:L,12,0)</f>
        <v>1267.00</v>
      </c>
      <c r="F3" s="4" t="str">
        <f>VLOOKUP(A3,HOP!A:C,3,0)</f>
        <v>2558042</v>
      </c>
      <c r="G3" s="4">
        <f t="shared" ref="G3:G50" si="0">D3-E3</f>
        <v>0</v>
      </c>
      <c r="H3" s="4" t="str">
        <f t="shared" ref="H3:H50" si="1">$H$1&amp;F3</f>
        <v>，2558042</v>
      </c>
      <c r="I3" s="4" t="str">
        <f>VLOOKUP(A3,HOP!A:U,21,0)</f>
        <v>直采</v>
      </c>
    </row>
    <row r="4" s="4" customFormat="1" spans="1:9">
      <c r="A4" s="5">
        <v>17971530450</v>
      </c>
      <c r="B4" s="6">
        <v>44741</v>
      </c>
      <c r="C4" s="6">
        <v>44744</v>
      </c>
      <c r="D4" s="4">
        <v>2460</v>
      </c>
      <c r="E4" s="4" t="str">
        <f>VLOOKUP(A4,HOP!A:L,12,0)</f>
        <v>2460.00</v>
      </c>
      <c r="F4" s="4" t="str">
        <f>VLOOKUP(A4,HOP!A:C,3,0)</f>
        <v>2558990</v>
      </c>
      <c r="G4" s="4">
        <f t="shared" si="0"/>
        <v>0</v>
      </c>
      <c r="H4" s="4" t="str">
        <f t="shared" si="1"/>
        <v>，2558990</v>
      </c>
      <c r="I4" s="4" t="str">
        <f>VLOOKUP(A4,HOP!A:U,21,0)</f>
        <v>直采</v>
      </c>
    </row>
    <row r="5" s="4" customFormat="1" spans="1:9">
      <c r="A5" s="5">
        <v>18004379530</v>
      </c>
      <c r="B5" s="6">
        <v>44740</v>
      </c>
      <c r="C5" s="6">
        <v>44744</v>
      </c>
      <c r="D5" s="4">
        <v>2776</v>
      </c>
      <c r="E5" s="4" t="str">
        <f>VLOOKUP(A5,HOP!A:L,12,0)</f>
        <v>2776.00</v>
      </c>
      <c r="F5" s="4" t="str">
        <f>VLOOKUP(A5,HOP!A:C,3,0)</f>
        <v>2565213</v>
      </c>
      <c r="G5" s="4">
        <f t="shared" si="0"/>
        <v>0</v>
      </c>
      <c r="H5" s="4" t="str">
        <f t="shared" si="1"/>
        <v>，2565213</v>
      </c>
      <c r="I5" s="4" t="str">
        <f>VLOOKUP(A5,HOP!A:U,21,0)</f>
        <v>直采</v>
      </c>
    </row>
    <row r="6" s="4" customFormat="1" spans="1:9">
      <c r="A6" s="5">
        <v>18008527504</v>
      </c>
      <c r="B6" s="6">
        <v>44741</v>
      </c>
      <c r="C6" s="6">
        <v>44744</v>
      </c>
      <c r="D6" s="4">
        <v>1527</v>
      </c>
      <c r="E6" s="4" t="str">
        <f>VLOOKUP(A6,HOP!A:L,12,0)</f>
        <v>1527.00</v>
      </c>
      <c r="F6" s="4" t="str">
        <f>VLOOKUP(A6,HOP!A:C,3,0)</f>
        <v>2565840</v>
      </c>
      <c r="G6" s="4">
        <f t="shared" si="0"/>
        <v>0</v>
      </c>
      <c r="H6" s="4" t="str">
        <f t="shared" si="1"/>
        <v>，2565840</v>
      </c>
      <c r="I6" s="4" t="str">
        <f>VLOOKUP(A6,HOP!A:U,21,0)</f>
        <v>直采</v>
      </c>
    </row>
    <row r="7" s="4" customFormat="1" spans="1:9">
      <c r="A7" s="5">
        <v>18008726154</v>
      </c>
      <c r="B7" s="6">
        <v>44740</v>
      </c>
      <c r="C7" s="6">
        <v>44744</v>
      </c>
      <c r="D7" s="4">
        <v>1624</v>
      </c>
      <c r="E7" s="4" t="str">
        <f>VLOOKUP(A7,HOP!A:L,12,0)</f>
        <v>1624.00</v>
      </c>
      <c r="F7" s="4" t="str">
        <f>VLOOKUP(A7,HOP!A:C,3,0)</f>
        <v>2565922</v>
      </c>
      <c r="G7" s="4">
        <f t="shared" si="0"/>
        <v>0</v>
      </c>
      <c r="H7" s="4" t="str">
        <f t="shared" si="1"/>
        <v>，2565922</v>
      </c>
      <c r="I7" s="4" t="str">
        <f>VLOOKUP(A7,HOP!A:U,21,0)</f>
        <v>直采</v>
      </c>
    </row>
    <row r="8" s="4" customFormat="1" spans="1:9">
      <c r="A8" s="5">
        <v>18012453855</v>
      </c>
      <c r="B8" s="6">
        <v>44743</v>
      </c>
      <c r="C8" s="6">
        <v>44744</v>
      </c>
      <c r="D8" s="4">
        <v>1276</v>
      </c>
      <c r="E8" s="4" t="str">
        <f>VLOOKUP(A8,HOP!A:L,12,0)</f>
        <v>1276.00</v>
      </c>
      <c r="F8" s="4" t="str">
        <f>VLOOKUP(A8,HOP!A:C,3,0)</f>
        <v>2566683</v>
      </c>
      <c r="G8" s="4">
        <f t="shared" si="0"/>
        <v>0</v>
      </c>
      <c r="H8" s="4" t="str">
        <f t="shared" si="1"/>
        <v>，2566683</v>
      </c>
      <c r="I8" s="4" t="str">
        <f>VLOOKUP(A8,HOP!A:U,21,0)</f>
        <v>直采</v>
      </c>
    </row>
    <row r="9" s="4" customFormat="1" spans="1:9">
      <c r="A9" s="5">
        <v>18012466701</v>
      </c>
      <c r="B9" s="6">
        <v>44743</v>
      </c>
      <c r="C9" s="6">
        <v>44744</v>
      </c>
      <c r="D9" s="4">
        <v>1276</v>
      </c>
      <c r="E9" s="4" t="str">
        <f>VLOOKUP(A9,HOP!A:L,12,0)</f>
        <v>1276.00</v>
      </c>
      <c r="F9" s="4" t="str">
        <f>VLOOKUP(A9,HOP!A:C,3,0)</f>
        <v>2566687</v>
      </c>
      <c r="G9" s="4">
        <f t="shared" si="0"/>
        <v>0</v>
      </c>
      <c r="H9" s="4" t="str">
        <f t="shared" si="1"/>
        <v>，2566687</v>
      </c>
      <c r="I9" s="4" t="str">
        <f>VLOOKUP(A9,HOP!A:U,21,0)</f>
        <v>直采</v>
      </c>
    </row>
    <row r="10" s="4" customFormat="1" spans="1:9">
      <c r="A10" s="5">
        <v>18097063659</v>
      </c>
      <c r="B10" s="6">
        <v>44743</v>
      </c>
      <c r="C10" s="6">
        <v>44744</v>
      </c>
      <c r="D10" s="4">
        <v>450</v>
      </c>
      <c r="E10" s="4" t="str">
        <f>VLOOKUP(A10,HOP!A:L,12,0)</f>
        <v>450.00</v>
      </c>
      <c r="F10" s="4" t="str">
        <f>VLOOKUP(A10,HOP!A:C,3,0)</f>
        <v>2586698</v>
      </c>
      <c r="G10" s="4">
        <f t="shared" si="0"/>
        <v>0</v>
      </c>
      <c r="H10" s="4" t="str">
        <f t="shared" si="1"/>
        <v>，2586698</v>
      </c>
      <c r="I10" s="4" t="str">
        <f>VLOOKUP(A10,HOP!A:U,21,0)</f>
        <v>直采</v>
      </c>
    </row>
    <row r="11" s="4" customFormat="1" spans="1:9">
      <c r="A11" s="5">
        <v>18133565607</v>
      </c>
      <c r="B11" s="6">
        <v>44743</v>
      </c>
      <c r="C11" s="6">
        <v>44744</v>
      </c>
      <c r="D11" s="4">
        <v>345</v>
      </c>
      <c r="E11" s="4" t="str">
        <f>VLOOKUP(A11,HOP!A:L,12,0)</f>
        <v>345.00</v>
      </c>
      <c r="F11" s="4" t="str">
        <f>VLOOKUP(A11,HOP!A:C,3,0)</f>
        <v>2593367</v>
      </c>
      <c r="G11" s="4">
        <f t="shared" si="0"/>
        <v>0</v>
      </c>
      <c r="H11" s="4" t="str">
        <f t="shared" si="1"/>
        <v>，2593367</v>
      </c>
      <c r="I11" s="4" t="str">
        <f>VLOOKUP(A11,HOP!A:U,21,0)</f>
        <v>直采</v>
      </c>
    </row>
    <row r="12" s="4" customFormat="1" spans="1:9">
      <c r="A12" s="5">
        <v>18145633022</v>
      </c>
      <c r="B12" s="6">
        <v>44740</v>
      </c>
      <c r="C12" s="6">
        <v>44744</v>
      </c>
      <c r="D12" s="4">
        <v>2880</v>
      </c>
      <c r="E12" s="4" t="str">
        <f>VLOOKUP(A12,HOP!A:L,12,0)</f>
        <v>2880.00</v>
      </c>
      <c r="F12" s="4" t="str">
        <f>VLOOKUP(A12,HOP!A:C,3,0)</f>
        <v>2594997</v>
      </c>
      <c r="G12" s="4">
        <f t="shared" si="0"/>
        <v>0</v>
      </c>
      <c r="H12" s="4" t="str">
        <f t="shared" si="1"/>
        <v>，2594997</v>
      </c>
      <c r="I12" s="4" t="str">
        <f>VLOOKUP(A12,HOP!A:U,21,0)</f>
        <v>直采</v>
      </c>
    </row>
    <row r="13" s="4" customFormat="1" spans="1:9">
      <c r="A13" s="5">
        <v>18168724260</v>
      </c>
      <c r="B13" s="6">
        <v>44743</v>
      </c>
      <c r="C13" s="6">
        <v>44744</v>
      </c>
      <c r="D13" s="4">
        <v>355</v>
      </c>
      <c r="E13" s="4" t="str">
        <f>VLOOKUP(A13,HOP!A:L,12,0)</f>
        <v>355.00</v>
      </c>
      <c r="F13" s="4" t="str">
        <f>VLOOKUP(A13,HOP!A:C,3,0)</f>
        <v>2598220</v>
      </c>
      <c r="G13" s="4">
        <f t="shared" si="0"/>
        <v>0</v>
      </c>
      <c r="H13" s="4" t="str">
        <f t="shared" si="1"/>
        <v>，2598220</v>
      </c>
      <c r="I13" s="4" t="str">
        <f>VLOOKUP(A13,HOP!A:U,21,0)</f>
        <v>直采</v>
      </c>
    </row>
    <row r="14" s="4" customFormat="1" spans="1:9">
      <c r="A14" s="5">
        <v>18173823598</v>
      </c>
      <c r="B14" s="6">
        <v>44741</v>
      </c>
      <c r="C14" s="6">
        <v>44744</v>
      </c>
      <c r="D14" s="4">
        <v>1212</v>
      </c>
      <c r="E14" s="4" t="str">
        <f>VLOOKUP(A14,HOP!A:L,12,0)</f>
        <v>1212.00</v>
      </c>
      <c r="F14" s="4" t="str">
        <f>VLOOKUP(A14,HOP!A:C,3,0)</f>
        <v>2598780</v>
      </c>
      <c r="G14" s="4">
        <f t="shared" si="0"/>
        <v>0</v>
      </c>
      <c r="H14" s="4" t="str">
        <f t="shared" si="1"/>
        <v>，2598780</v>
      </c>
      <c r="I14" s="4" t="str">
        <f>VLOOKUP(A14,HOP!A:U,21,0)</f>
        <v>直采</v>
      </c>
    </row>
    <row r="15" s="4" customFormat="1" spans="1:9">
      <c r="A15" s="5">
        <v>18178421342</v>
      </c>
      <c r="B15" s="6">
        <v>44739</v>
      </c>
      <c r="C15" s="6">
        <v>44744</v>
      </c>
      <c r="D15" s="4">
        <v>6006</v>
      </c>
      <c r="E15" s="4" t="str">
        <f>VLOOKUP(A15,HOP!A:L,12,0)</f>
        <v>6006.00</v>
      </c>
      <c r="F15" s="4" t="str">
        <f>VLOOKUP(A15,HOP!A:C,3,0)</f>
        <v>2599416</v>
      </c>
      <c r="G15" s="4">
        <f t="shared" si="0"/>
        <v>0</v>
      </c>
      <c r="H15" s="4" t="str">
        <f t="shared" si="1"/>
        <v>，2599416</v>
      </c>
      <c r="I15" s="4" t="str">
        <f>VLOOKUP(A15,HOP!A:U,21,0)</f>
        <v>直采</v>
      </c>
    </row>
    <row r="16" s="4" customFormat="1" spans="1:9">
      <c r="A16" s="5">
        <v>18178733902</v>
      </c>
      <c r="B16" s="6">
        <v>44741</v>
      </c>
      <c r="C16" s="6">
        <v>44744</v>
      </c>
      <c r="D16" s="4">
        <v>983</v>
      </c>
      <c r="E16" s="4" t="str">
        <f>VLOOKUP(A16,HOP!A:L,12,0)</f>
        <v>983.00</v>
      </c>
      <c r="F16" s="4" t="str">
        <f>VLOOKUP(A16,HOP!A:C,3,0)</f>
        <v>2599467</v>
      </c>
      <c r="G16" s="4">
        <f t="shared" si="0"/>
        <v>0</v>
      </c>
      <c r="H16" s="4" t="str">
        <f t="shared" si="1"/>
        <v>，2599467</v>
      </c>
      <c r="I16" s="4" t="str">
        <f>VLOOKUP(A16,HOP!A:U,21,0)</f>
        <v>直采</v>
      </c>
    </row>
    <row r="17" s="4" customFormat="1" spans="1:9">
      <c r="A17" s="5">
        <v>18182246571</v>
      </c>
      <c r="B17" s="6">
        <v>44743</v>
      </c>
      <c r="C17" s="6">
        <v>44744</v>
      </c>
      <c r="D17" s="4">
        <v>418</v>
      </c>
      <c r="E17" s="4" t="str">
        <f>VLOOKUP(A17,HOP!A:L,12,0)</f>
        <v>418.00</v>
      </c>
      <c r="F17" s="4" t="str">
        <f>VLOOKUP(A17,HOP!A:C,3,0)</f>
        <v>2599769</v>
      </c>
      <c r="G17" s="4">
        <f t="shared" si="0"/>
        <v>0</v>
      </c>
      <c r="H17" s="4" t="str">
        <f t="shared" si="1"/>
        <v>，2599769</v>
      </c>
      <c r="I17" s="4" t="str">
        <f>VLOOKUP(A17,HOP!A:U,21,0)</f>
        <v>直采</v>
      </c>
    </row>
    <row r="18" s="4" customFormat="1" spans="1:9">
      <c r="A18" s="5">
        <v>18183676569</v>
      </c>
      <c r="B18" s="6">
        <v>44743</v>
      </c>
      <c r="C18" s="6">
        <v>44744</v>
      </c>
      <c r="D18" s="4">
        <v>2600</v>
      </c>
      <c r="E18" s="4" t="str">
        <f>VLOOKUP(A18,HOP!A:L,12,0)</f>
        <v>2600.00</v>
      </c>
      <c r="F18" s="4" t="str">
        <f>VLOOKUP(A18,HOP!A:C,3,0)</f>
        <v>2600215</v>
      </c>
      <c r="G18" s="4">
        <f t="shared" si="0"/>
        <v>0</v>
      </c>
      <c r="H18" s="4" t="str">
        <f t="shared" si="1"/>
        <v>，2600215</v>
      </c>
      <c r="I18" s="4" t="str">
        <f>VLOOKUP(A18,HOP!A:U,21,0)</f>
        <v>直采</v>
      </c>
    </row>
    <row r="19" s="4" customFormat="1" spans="1:9">
      <c r="A19" s="5">
        <v>18187533329</v>
      </c>
      <c r="B19" s="6">
        <v>44741</v>
      </c>
      <c r="C19" s="6">
        <v>44744</v>
      </c>
      <c r="D19" s="4">
        <v>1202</v>
      </c>
      <c r="E19" s="4" t="str">
        <f>VLOOKUP(A19,HOP!A:L,12,0)</f>
        <v>1202.00</v>
      </c>
      <c r="F19" s="4" t="str">
        <f>VLOOKUP(A19,HOP!A:C,3,0)</f>
        <v>2600630</v>
      </c>
      <c r="G19" s="4">
        <f t="shared" si="0"/>
        <v>0</v>
      </c>
      <c r="H19" s="4" t="str">
        <f t="shared" si="1"/>
        <v>，2600630</v>
      </c>
      <c r="I19" s="4" t="str">
        <f>VLOOKUP(A19,HOP!A:U,21,0)</f>
        <v>直采</v>
      </c>
    </row>
    <row r="20" s="4" customFormat="1" spans="1:9">
      <c r="A20" s="5">
        <v>18187621570</v>
      </c>
      <c r="B20" s="6">
        <v>44741</v>
      </c>
      <c r="C20" s="6">
        <v>44744</v>
      </c>
      <c r="D20" s="4">
        <v>1202</v>
      </c>
      <c r="E20" s="4" t="str">
        <f>VLOOKUP(A20,HOP!A:L,12,0)</f>
        <v>1202.00</v>
      </c>
      <c r="F20" s="4" t="str">
        <f>VLOOKUP(A20,HOP!A:C,3,0)</f>
        <v>2600640</v>
      </c>
      <c r="G20" s="4">
        <f t="shared" si="0"/>
        <v>0</v>
      </c>
      <c r="H20" s="4" t="str">
        <f t="shared" si="1"/>
        <v>，2600640</v>
      </c>
      <c r="I20" s="4" t="str">
        <f>VLOOKUP(A20,HOP!A:U,21,0)</f>
        <v>直采</v>
      </c>
    </row>
    <row r="21" s="4" customFormat="1" spans="1:9">
      <c r="A21" s="5">
        <v>18203441895</v>
      </c>
      <c r="B21" s="6">
        <v>44737</v>
      </c>
      <c r="C21" s="6">
        <v>44744</v>
      </c>
      <c r="D21" s="4">
        <v>1960</v>
      </c>
      <c r="E21" s="4" t="str">
        <f>VLOOKUP(A21,HOP!A:L,12,0)</f>
        <v>1960.00</v>
      </c>
      <c r="F21" s="4" t="str">
        <f>VLOOKUP(A21,HOP!A:C,3,0)</f>
        <v>2602620</v>
      </c>
      <c r="G21" s="4">
        <f t="shared" si="0"/>
        <v>0</v>
      </c>
      <c r="H21" s="4" t="str">
        <f t="shared" si="1"/>
        <v>，2602620</v>
      </c>
      <c r="I21" s="4" t="str">
        <f>VLOOKUP(A21,HOP!A:U,21,0)</f>
        <v>直采</v>
      </c>
    </row>
    <row r="22" s="4" customFormat="1" spans="1:9">
      <c r="A22" s="5">
        <v>18211271050</v>
      </c>
      <c r="B22" s="6">
        <v>44739</v>
      </c>
      <c r="C22" s="6">
        <v>44744</v>
      </c>
      <c r="D22" s="4">
        <v>1860</v>
      </c>
      <c r="E22" s="4" t="str">
        <f>VLOOKUP(A22,HOP!A:L,12,0)</f>
        <v>1860.00</v>
      </c>
      <c r="F22" s="4" t="str">
        <f>VLOOKUP(A22,HOP!A:C,3,0)</f>
        <v>2603612</v>
      </c>
      <c r="G22" s="4">
        <f t="shared" si="0"/>
        <v>0</v>
      </c>
      <c r="H22" s="4" t="str">
        <f t="shared" si="1"/>
        <v>，2603612</v>
      </c>
      <c r="I22" s="4" t="str">
        <f>VLOOKUP(A22,HOP!A:U,21,0)</f>
        <v>直采</v>
      </c>
    </row>
    <row r="23" s="4" customFormat="1" hidden="1" spans="1:9">
      <c r="A23" s="5">
        <v>18214471439</v>
      </c>
      <c r="B23" s="6">
        <v>44739</v>
      </c>
      <c r="C23" s="6">
        <v>44744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18214902483</v>
      </c>
      <c r="B24" s="6">
        <v>44739</v>
      </c>
      <c r="C24" s="6">
        <v>44744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18222700912</v>
      </c>
      <c r="B25" s="6">
        <v>44741</v>
      </c>
      <c r="C25" s="6">
        <v>44744</v>
      </c>
      <c r="D25" s="4">
        <v>983</v>
      </c>
      <c r="E25" s="4" t="str">
        <f>VLOOKUP(A25,HOP!A:L,12,0)</f>
        <v>983.00</v>
      </c>
      <c r="F25" s="4" t="str">
        <f>VLOOKUP(A25,HOP!A:C,3,0)</f>
        <v>2604856</v>
      </c>
      <c r="G25" s="4">
        <f t="shared" si="0"/>
        <v>0</v>
      </c>
      <c r="H25" s="4" t="str">
        <f t="shared" si="1"/>
        <v>，2604856</v>
      </c>
      <c r="I25" s="4" t="str">
        <f>VLOOKUP(A25,HOP!A:U,21,0)</f>
        <v>直采</v>
      </c>
    </row>
    <row r="26" s="4" customFormat="1" spans="1:9">
      <c r="A26" s="5">
        <v>18226732658</v>
      </c>
      <c r="B26" s="6">
        <v>44741</v>
      </c>
      <c r="C26" s="6">
        <v>44744</v>
      </c>
      <c r="D26" s="4">
        <v>1433</v>
      </c>
      <c r="E26" s="4" t="str">
        <f>VLOOKUP(A26,HOP!A:L,12,0)</f>
        <v>1433.00</v>
      </c>
      <c r="F26" s="4" t="str">
        <f>VLOOKUP(A26,HOP!A:C,3,0)</f>
        <v>2605291</v>
      </c>
      <c r="G26" s="4">
        <f t="shared" si="0"/>
        <v>0</v>
      </c>
      <c r="H26" s="4" t="str">
        <f t="shared" si="1"/>
        <v>，2605291</v>
      </c>
      <c r="I26" s="4" t="str">
        <f>VLOOKUP(A26,HOP!A:U,21,0)</f>
        <v>直采</v>
      </c>
    </row>
    <row r="27" s="4" customFormat="1" spans="1:9">
      <c r="A27" s="5">
        <v>18227110439</v>
      </c>
      <c r="B27" s="6">
        <v>44742</v>
      </c>
      <c r="C27" s="6">
        <v>44744</v>
      </c>
      <c r="D27" s="4">
        <v>1140</v>
      </c>
      <c r="E27" s="4" t="str">
        <f>VLOOKUP(A27,HOP!A:L,12,0)</f>
        <v>1140.00</v>
      </c>
      <c r="F27" s="4" t="str">
        <f>VLOOKUP(A27,HOP!A:C,3,0)</f>
        <v>2605387</v>
      </c>
      <c r="G27" s="4">
        <f t="shared" si="0"/>
        <v>0</v>
      </c>
      <c r="H27" s="4" t="str">
        <f t="shared" si="1"/>
        <v>，2605387</v>
      </c>
      <c r="I27" s="4" t="str">
        <f>VLOOKUP(A27,HOP!A:U,21,0)</f>
        <v>直采</v>
      </c>
    </row>
    <row r="28" s="4" customFormat="1" spans="1:9">
      <c r="A28" s="5">
        <v>18227446572</v>
      </c>
      <c r="B28" s="6">
        <v>44743</v>
      </c>
      <c r="C28" s="6">
        <v>44744</v>
      </c>
      <c r="D28" s="4">
        <v>636</v>
      </c>
      <c r="E28" s="4" t="str">
        <f>VLOOKUP(A28,HOP!A:L,12,0)</f>
        <v>636.00</v>
      </c>
      <c r="F28" s="4" t="str">
        <f>VLOOKUP(A28,HOP!A:C,3,0)</f>
        <v>2605432</v>
      </c>
      <c r="G28" s="4">
        <f t="shared" si="0"/>
        <v>0</v>
      </c>
      <c r="H28" s="4" t="str">
        <f t="shared" si="1"/>
        <v>，2605432</v>
      </c>
      <c r="I28" s="4" t="str">
        <f>VLOOKUP(A28,HOP!A:U,21,0)</f>
        <v>直采</v>
      </c>
    </row>
    <row r="29" s="4" customFormat="1" spans="1:9">
      <c r="A29" s="5">
        <v>18231125787</v>
      </c>
      <c r="B29" s="6">
        <v>44743</v>
      </c>
      <c r="C29" s="6">
        <v>44744</v>
      </c>
      <c r="D29" s="4">
        <v>439</v>
      </c>
      <c r="E29" s="4" t="str">
        <f>VLOOKUP(A29,HOP!A:L,12,0)</f>
        <v>439.00</v>
      </c>
      <c r="F29" s="4" t="str">
        <f>VLOOKUP(A29,HOP!A:C,3,0)</f>
        <v>2605785</v>
      </c>
      <c r="G29" s="4">
        <f t="shared" si="0"/>
        <v>0</v>
      </c>
      <c r="H29" s="4" t="str">
        <f t="shared" si="1"/>
        <v>，2605785</v>
      </c>
      <c r="I29" s="4" t="str">
        <f>VLOOKUP(A29,HOP!A:U,21,0)</f>
        <v>直采</v>
      </c>
    </row>
    <row r="30" s="4" customFormat="1" spans="1:9">
      <c r="A30" s="5">
        <v>18231916693</v>
      </c>
      <c r="B30" s="6">
        <v>44743</v>
      </c>
      <c r="C30" s="6">
        <v>44744</v>
      </c>
      <c r="D30" s="4">
        <v>342</v>
      </c>
      <c r="E30" s="4" t="str">
        <f>VLOOKUP(A30,HOP!A:L,12,0)</f>
        <v>342.00</v>
      </c>
      <c r="F30" s="4" t="str">
        <f>VLOOKUP(A30,HOP!A:C,3,0)</f>
        <v>2606004</v>
      </c>
      <c r="G30" s="4">
        <f t="shared" si="0"/>
        <v>0</v>
      </c>
      <c r="H30" s="4" t="str">
        <f t="shared" si="1"/>
        <v>，2606004</v>
      </c>
      <c r="I30" s="4" t="str">
        <f>VLOOKUP(A30,HOP!A:U,21,0)</f>
        <v>直采</v>
      </c>
    </row>
    <row r="31" s="4" customFormat="1" spans="1:9">
      <c r="A31" s="5">
        <v>18235908068</v>
      </c>
      <c r="B31" s="6">
        <v>44743</v>
      </c>
      <c r="C31" s="6">
        <v>44744</v>
      </c>
      <c r="D31" s="4">
        <v>330</v>
      </c>
      <c r="E31" s="4" t="str">
        <f>VLOOKUP(A31,HOP!A:L,12,0)</f>
        <v>330.00</v>
      </c>
      <c r="F31" s="4" t="str">
        <f>VLOOKUP(A31,HOP!A:C,3,0)</f>
        <v>2606352</v>
      </c>
      <c r="G31" s="4">
        <f t="shared" si="0"/>
        <v>0</v>
      </c>
      <c r="H31" s="4" t="str">
        <f t="shared" si="1"/>
        <v>，2606352</v>
      </c>
      <c r="I31" s="4" t="str">
        <f>VLOOKUP(A31,HOP!A:U,21,0)</f>
        <v>直采</v>
      </c>
    </row>
    <row r="32" s="4" customFormat="1" spans="1:9">
      <c r="A32" s="5">
        <v>18236055861</v>
      </c>
      <c r="B32" s="6">
        <v>44742</v>
      </c>
      <c r="C32" s="6">
        <v>44744</v>
      </c>
      <c r="D32" s="4">
        <v>872</v>
      </c>
      <c r="E32" s="4" t="str">
        <f>VLOOKUP(A32,HOP!A:L,12,0)</f>
        <v>872.00</v>
      </c>
      <c r="F32" s="4" t="str">
        <f>VLOOKUP(A32,HOP!A:C,3,0)</f>
        <v>2606392</v>
      </c>
      <c r="G32" s="4">
        <f t="shared" si="0"/>
        <v>0</v>
      </c>
      <c r="H32" s="4" t="str">
        <f t="shared" si="1"/>
        <v>，2606392</v>
      </c>
      <c r="I32" s="4" t="str">
        <f>VLOOKUP(A32,HOP!A:U,21,0)</f>
        <v>直采</v>
      </c>
    </row>
    <row r="33" s="4" customFormat="1" spans="1:9">
      <c r="A33" s="5">
        <v>18236117822</v>
      </c>
      <c r="B33" s="6">
        <v>44742</v>
      </c>
      <c r="C33" s="6">
        <v>44744</v>
      </c>
      <c r="D33" s="4">
        <v>381</v>
      </c>
      <c r="E33" s="4" t="str">
        <f>VLOOKUP(A33,HOP!A:L,12,0)</f>
        <v>381.00</v>
      </c>
      <c r="F33" s="4" t="str">
        <f>VLOOKUP(A33,HOP!A:C,3,0)</f>
        <v>2606408</v>
      </c>
      <c r="G33" s="4">
        <f t="shared" si="0"/>
        <v>0</v>
      </c>
      <c r="H33" s="4" t="str">
        <f t="shared" si="1"/>
        <v>，2606408</v>
      </c>
      <c r="I33" s="4" t="str">
        <f>VLOOKUP(A33,HOP!A:U,21,0)</f>
        <v>直采</v>
      </c>
    </row>
    <row r="34" s="4" customFormat="1" spans="1:9">
      <c r="A34" s="5">
        <v>18236123003</v>
      </c>
      <c r="B34" s="6">
        <v>44743</v>
      </c>
      <c r="C34" s="6">
        <v>44744</v>
      </c>
      <c r="D34" s="4">
        <v>3048</v>
      </c>
      <c r="E34" s="4" t="str">
        <f>VLOOKUP(A34,HOP!A:L,12,0)</f>
        <v>3048.00</v>
      </c>
      <c r="F34" s="4" t="str">
        <f>VLOOKUP(A34,HOP!A:C,3,0)</f>
        <v>2606411</v>
      </c>
      <c r="G34" s="4">
        <f t="shared" si="0"/>
        <v>0</v>
      </c>
      <c r="H34" s="4" t="str">
        <f t="shared" si="1"/>
        <v>，2606411</v>
      </c>
      <c r="I34" s="4" t="str">
        <f>VLOOKUP(A34,HOP!A:U,21,0)</f>
        <v>直采</v>
      </c>
    </row>
    <row r="35" s="4" customFormat="1" spans="1:9">
      <c r="A35" s="5">
        <v>18236603190</v>
      </c>
      <c r="B35" s="6">
        <v>44743</v>
      </c>
      <c r="C35" s="6">
        <v>44744</v>
      </c>
      <c r="D35" s="4">
        <v>1896</v>
      </c>
      <c r="E35" s="4" t="str">
        <f>VLOOKUP(A35,HOP!A:L,12,0)</f>
        <v>1896.00</v>
      </c>
      <c r="F35" s="4" t="str">
        <f>VLOOKUP(A35,HOP!A:C,3,0)</f>
        <v>2606502</v>
      </c>
      <c r="G35" s="4">
        <f t="shared" si="0"/>
        <v>0</v>
      </c>
      <c r="H35" s="4" t="str">
        <f t="shared" si="1"/>
        <v>，2606502</v>
      </c>
      <c r="I35" s="4" t="str">
        <f>VLOOKUP(A35,HOP!A:U,21,0)</f>
        <v>直采</v>
      </c>
    </row>
    <row r="36" s="4" customFormat="1" spans="1:9">
      <c r="A36" s="5">
        <v>18237436485</v>
      </c>
      <c r="B36" s="6">
        <v>44742</v>
      </c>
      <c r="C36" s="6">
        <v>44744</v>
      </c>
      <c r="D36" s="4">
        <v>878</v>
      </c>
      <c r="E36" s="4" t="str">
        <f>VLOOKUP(A36,HOP!A:L,12,0)</f>
        <v>878.00</v>
      </c>
      <c r="F36" s="4" t="str">
        <f>VLOOKUP(A36,HOP!A:C,3,0)</f>
        <v>2606644</v>
      </c>
      <c r="G36" s="4">
        <f t="shared" si="0"/>
        <v>0</v>
      </c>
      <c r="H36" s="4" t="str">
        <f t="shared" si="1"/>
        <v>，2606644</v>
      </c>
      <c r="I36" s="4" t="str">
        <f>VLOOKUP(A36,HOP!A:U,21,0)</f>
        <v>直采</v>
      </c>
    </row>
    <row r="37" s="4" customFormat="1" spans="1:9">
      <c r="A37" s="5">
        <v>18241906241</v>
      </c>
      <c r="B37" s="6">
        <v>44743</v>
      </c>
      <c r="C37" s="6">
        <v>44744</v>
      </c>
      <c r="D37" s="4">
        <v>677</v>
      </c>
      <c r="E37" s="4" t="str">
        <f>VLOOKUP(A37,HOP!A:L,12,0)</f>
        <v>677.00</v>
      </c>
      <c r="F37" s="4" t="str">
        <f>VLOOKUP(A37,HOP!A:C,3,0)</f>
        <v>2607049</v>
      </c>
      <c r="G37" s="4">
        <f t="shared" si="0"/>
        <v>0</v>
      </c>
      <c r="H37" s="4" t="str">
        <f t="shared" si="1"/>
        <v>，2607049</v>
      </c>
      <c r="I37" s="4" t="str">
        <f>VLOOKUP(A37,HOP!A:U,21,0)</f>
        <v>直采</v>
      </c>
    </row>
    <row r="38" s="4" customFormat="1" spans="1:9">
      <c r="A38" s="5">
        <v>18241956615</v>
      </c>
      <c r="B38" s="6">
        <v>44743</v>
      </c>
      <c r="C38" s="6">
        <v>44744</v>
      </c>
      <c r="D38" s="4">
        <v>1412</v>
      </c>
      <c r="E38" s="4" t="str">
        <f>VLOOKUP(A38,HOP!A:L,12,0)</f>
        <v>1412.00</v>
      </c>
      <c r="F38" s="4" t="str">
        <f>VLOOKUP(A38,HOP!A:C,3,0)</f>
        <v>2607063</v>
      </c>
      <c r="G38" s="4">
        <f t="shared" si="0"/>
        <v>0</v>
      </c>
      <c r="H38" s="4" t="str">
        <f t="shared" si="1"/>
        <v>，2607063</v>
      </c>
      <c r="I38" s="4" t="str">
        <f>VLOOKUP(A38,HOP!A:U,21,0)</f>
        <v>直采</v>
      </c>
    </row>
    <row r="39" s="4" customFormat="1" spans="1:9">
      <c r="A39" s="5">
        <v>18242762081</v>
      </c>
      <c r="B39" s="6">
        <v>44742</v>
      </c>
      <c r="C39" s="6">
        <v>44744</v>
      </c>
      <c r="D39" s="4">
        <v>262</v>
      </c>
      <c r="E39" s="4" t="str">
        <f>VLOOKUP(A39,HOP!A:L,12,0)</f>
        <v>262.00</v>
      </c>
      <c r="F39" s="4" t="str">
        <f>VLOOKUP(A39,HOP!A:C,3,0)</f>
        <v>2607211</v>
      </c>
      <c r="G39" s="4">
        <f t="shared" si="0"/>
        <v>0</v>
      </c>
      <c r="H39" s="4" t="str">
        <f t="shared" si="1"/>
        <v>，2607211</v>
      </c>
      <c r="I39" s="4" t="str">
        <f>VLOOKUP(A39,HOP!A:U,21,0)</f>
        <v>直采</v>
      </c>
    </row>
    <row r="40" s="4" customFormat="1" spans="1:9">
      <c r="A40" s="5">
        <v>18243486609</v>
      </c>
      <c r="B40" s="6">
        <v>44742</v>
      </c>
      <c r="C40" s="6">
        <v>44744</v>
      </c>
      <c r="D40" s="4">
        <v>1800</v>
      </c>
      <c r="E40" s="4" t="str">
        <f>VLOOKUP(A40,HOP!A:L,12,0)</f>
        <v>1800.00</v>
      </c>
      <c r="F40" s="4" t="str">
        <f>VLOOKUP(A40,HOP!A:C,3,0)</f>
        <v>2607310</v>
      </c>
      <c r="G40" s="4">
        <f t="shared" si="0"/>
        <v>0</v>
      </c>
      <c r="H40" s="4" t="str">
        <f t="shared" si="1"/>
        <v>，2607310</v>
      </c>
      <c r="I40" s="4" t="str">
        <f>VLOOKUP(A40,HOP!A:U,21,0)</f>
        <v>直采</v>
      </c>
    </row>
    <row r="41" s="4" customFormat="1" spans="1:9">
      <c r="A41" s="5">
        <v>18243600421</v>
      </c>
      <c r="B41" s="6">
        <v>44743</v>
      </c>
      <c r="C41" s="6">
        <v>44744</v>
      </c>
      <c r="D41" s="4">
        <v>940</v>
      </c>
      <c r="E41" s="4" t="str">
        <f>VLOOKUP(A41,HOP!A:L,12,0)</f>
        <v>940.00</v>
      </c>
      <c r="F41" s="4" t="str">
        <f>VLOOKUP(A41,HOP!A:C,3,0)</f>
        <v>2607326</v>
      </c>
      <c r="G41" s="4">
        <f t="shared" si="0"/>
        <v>0</v>
      </c>
      <c r="H41" s="4" t="str">
        <f t="shared" si="1"/>
        <v>，2607326</v>
      </c>
      <c r="I41" s="4" t="str">
        <f>VLOOKUP(A41,HOP!A:U,21,0)</f>
        <v>直采</v>
      </c>
    </row>
    <row r="42" s="4" customFormat="1" spans="1:9">
      <c r="A42" s="5">
        <v>18247084539</v>
      </c>
      <c r="B42" s="6">
        <v>44742</v>
      </c>
      <c r="C42" s="6">
        <v>44744</v>
      </c>
      <c r="D42" s="4">
        <v>1062</v>
      </c>
      <c r="E42" s="4" t="str">
        <f>VLOOKUP(A42,HOP!A:L,12,0)</f>
        <v>1062.00</v>
      </c>
      <c r="F42" s="4" t="str">
        <f>VLOOKUP(A42,HOP!A:C,3,0)</f>
        <v>2607484</v>
      </c>
      <c r="G42" s="4">
        <f t="shared" si="0"/>
        <v>0</v>
      </c>
      <c r="H42" s="4" t="str">
        <f t="shared" si="1"/>
        <v>，2607484</v>
      </c>
      <c r="I42" s="4" t="str">
        <f>VLOOKUP(A42,HOP!A:U,21,0)</f>
        <v>直采</v>
      </c>
    </row>
    <row r="43" s="4" customFormat="1" hidden="1" spans="1:9">
      <c r="A43" s="5">
        <v>18249143455</v>
      </c>
      <c r="B43" s="6">
        <v>44743</v>
      </c>
      <c r="C43" s="6">
        <v>44744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spans="1:9">
      <c r="A44" s="5">
        <v>18252922855</v>
      </c>
      <c r="B44" s="6">
        <v>44743</v>
      </c>
      <c r="C44" s="6">
        <v>44744</v>
      </c>
      <c r="D44" s="4">
        <v>300</v>
      </c>
      <c r="E44" s="4" t="str">
        <f>VLOOKUP(A44,HOP!A:L,12,0)</f>
        <v>300.00</v>
      </c>
      <c r="F44" s="4" t="str">
        <f>VLOOKUP(A44,HOP!A:C,3,0)</f>
        <v>2608164</v>
      </c>
      <c r="G44" s="4">
        <f t="shared" si="0"/>
        <v>0</v>
      </c>
      <c r="H44" s="4" t="str">
        <f t="shared" si="1"/>
        <v>，2608164</v>
      </c>
      <c r="I44" s="4" t="str">
        <f>VLOOKUP(A44,HOP!A:U,21,0)</f>
        <v>直采</v>
      </c>
    </row>
    <row r="45" s="4" customFormat="1" spans="1:9">
      <c r="A45" s="5">
        <v>18253950820</v>
      </c>
      <c r="B45" s="6">
        <v>44743</v>
      </c>
      <c r="C45" s="6">
        <v>44744</v>
      </c>
      <c r="D45" s="4">
        <v>430</v>
      </c>
      <c r="E45" s="4" t="str">
        <f>VLOOKUP(A45,HOP!A:L,12,0)</f>
        <v>430.00</v>
      </c>
      <c r="F45" s="4" t="str">
        <f>VLOOKUP(A45,HOP!A:C,3,0)</f>
        <v>2608308</v>
      </c>
      <c r="G45" s="4">
        <f t="shared" si="0"/>
        <v>0</v>
      </c>
      <c r="H45" s="4" t="str">
        <f t="shared" si="1"/>
        <v>，2608308</v>
      </c>
      <c r="I45" s="4" t="str">
        <f>VLOOKUP(A45,HOP!A:U,21,0)</f>
        <v>直采</v>
      </c>
    </row>
    <row r="46" s="4" customFormat="1" spans="1:9">
      <c r="A46" s="5">
        <v>18254146463</v>
      </c>
      <c r="B46" s="6">
        <v>44743</v>
      </c>
      <c r="C46" s="6">
        <v>44744</v>
      </c>
      <c r="D46" s="4">
        <v>536</v>
      </c>
      <c r="E46" s="4" t="str">
        <f>VLOOKUP(A46,HOP!A:L,12,0)</f>
        <v>536.00</v>
      </c>
      <c r="F46" s="4" t="str">
        <f>VLOOKUP(A46,HOP!A:C,3,0)</f>
        <v>2608348</v>
      </c>
      <c r="G46" s="4">
        <f t="shared" si="0"/>
        <v>0</v>
      </c>
      <c r="H46" s="4" t="str">
        <f t="shared" si="1"/>
        <v>，2608348</v>
      </c>
      <c r="I46" s="4" t="str">
        <f>VLOOKUP(A46,HOP!A:U,21,0)</f>
        <v>直采</v>
      </c>
    </row>
    <row r="47" s="4" customFormat="1" spans="1:9">
      <c r="A47" s="5">
        <v>18254289645</v>
      </c>
      <c r="B47" s="6">
        <v>44743</v>
      </c>
      <c r="C47" s="6">
        <v>44744</v>
      </c>
      <c r="D47" s="4">
        <v>289</v>
      </c>
      <c r="E47" s="4" t="str">
        <f>VLOOKUP(A47,HOP!A:L,12,0)</f>
        <v>289.00</v>
      </c>
      <c r="F47" s="4" t="str">
        <f>VLOOKUP(A47,HOP!A:C,3,0)</f>
        <v>2608372</v>
      </c>
      <c r="G47" s="4">
        <f t="shared" si="0"/>
        <v>0</v>
      </c>
      <c r="H47" s="4" t="str">
        <f t="shared" si="1"/>
        <v>，2608372</v>
      </c>
      <c r="I47" s="4" t="str">
        <f>VLOOKUP(A47,HOP!A:U,21,0)</f>
        <v>直采</v>
      </c>
    </row>
    <row r="48" s="4" customFormat="1" spans="1:9">
      <c r="A48" s="5">
        <v>18255016719</v>
      </c>
      <c r="B48" s="6">
        <v>44743</v>
      </c>
      <c r="C48" s="6">
        <v>44744</v>
      </c>
      <c r="D48" s="4">
        <v>430</v>
      </c>
      <c r="E48" s="4" t="str">
        <f>VLOOKUP(A48,HOP!A:L,12,0)</f>
        <v>430.00</v>
      </c>
      <c r="F48" s="4" t="str">
        <f>VLOOKUP(A48,HOP!A:C,3,0)</f>
        <v>2608490</v>
      </c>
      <c r="G48" s="4">
        <f t="shared" si="0"/>
        <v>0</v>
      </c>
      <c r="H48" s="4" t="str">
        <f t="shared" si="1"/>
        <v>，2608490</v>
      </c>
      <c r="I48" s="4" t="str">
        <f>VLOOKUP(A48,HOP!A:U,21,0)</f>
        <v>直采</v>
      </c>
    </row>
    <row r="49" s="4" customFormat="1" spans="1:9">
      <c r="A49" s="5">
        <v>18255058709</v>
      </c>
      <c r="B49" s="6">
        <v>44743</v>
      </c>
      <c r="C49" s="6">
        <v>44744</v>
      </c>
      <c r="D49" s="4">
        <v>777</v>
      </c>
      <c r="E49" s="4" t="str">
        <f>VLOOKUP(A49,HOP!A:L,12,0)</f>
        <v>777.00</v>
      </c>
      <c r="F49" s="4" t="str">
        <f>VLOOKUP(A49,HOP!A:C,3,0)</f>
        <v>2608498</v>
      </c>
      <c r="G49" s="4">
        <f t="shared" si="0"/>
        <v>0</v>
      </c>
      <c r="H49" s="4" t="str">
        <f t="shared" si="1"/>
        <v>，2608498</v>
      </c>
      <c r="I49" s="4" t="str">
        <f>VLOOKUP(A49,HOP!A:U,21,0)</f>
        <v>直采</v>
      </c>
    </row>
    <row r="50" s="4" customFormat="1" spans="1:9">
      <c r="A50" s="5">
        <v>18259001728</v>
      </c>
      <c r="B50" s="6">
        <v>44743</v>
      </c>
      <c r="C50" s="6">
        <v>44744</v>
      </c>
      <c r="D50" s="4">
        <v>135</v>
      </c>
      <c r="E50" s="4" t="str">
        <f>VLOOKUP(A50,HOP!A:L,12,0)</f>
        <v>135.00</v>
      </c>
      <c r="F50" s="4" t="str">
        <f>VLOOKUP(A50,HOP!A:C,3,0)</f>
        <v>2608688</v>
      </c>
      <c r="G50" s="4">
        <f t="shared" si="0"/>
        <v>0</v>
      </c>
      <c r="H50" s="4" t="str">
        <f t="shared" si="1"/>
        <v>，2608688</v>
      </c>
      <c r="I50" s="4" t="str">
        <f>VLOOKUP(A50,HOP!A:U,21,0)</f>
        <v>直采</v>
      </c>
    </row>
    <row r="52" spans="4:4">
      <c r="D52" s="4">
        <f>SUM(D2:D51)</f>
        <v>55483</v>
      </c>
    </row>
    <row r="57" spans="1:1">
      <c r="A57" s="4" t="s">
        <v>297</v>
      </c>
    </row>
    <row r="58" spans="1:1">
      <c r="A58" s="4" t="s">
        <v>298</v>
      </c>
    </row>
    <row r="59" spans="1:1">
      <c r="A59" s="4" t="s">
        <v>299</v>
      </c>
    </row>
  </sheetData>
  <autoFilter ref="A1:X50">
    <filterColumn colId="3">
      <filters>
        <filter val="450"/>
        <filter val="1212"/>
        <filter val="1412"/>
        <filter val="355"/>
        <filter val="1896"/>
        <filter val="418"/>
        <filter val="1860"/>
        <filter val="1960"/>
        <filter val="2460"/>
        <filter val="262"/>
        <filter val="1062"/>
        <filter val="1624"/>
        <filter val="1267"/>
        <filter val="1527"/>
        <filter val="330"/>
        <filter val="430"/>
        <filter val="872"/>
        <filter val="1433"/>
        <filter val="135"/>
        <filter val="376"/>
        <filter val="536"/>
        <filter val="636"/>
        <filter val="1276"/>
        <filter val="2776"/>
        <filter val="677"/>
        <filter val="777"/>
        <filter val="878"/>
        <filter val="439"/>
        <filter val="300"/>
        <filter val="940"/>
        <filter val="1140"/>
        <filter val="1800"/>
        <filter val="2600"/>
        <filter val="2880"/>
        <filter val="381"/>
        <filter val="342"/>
        <filter val="1202"/>
        <filter val="983"/>
        <filter val="345"/>
        <filter val="6006"/>
        <filter val="304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300</v>
      </c>
      <c r="B1" s="2" t="s">
        <v>301</v>
      </c>
      <c r="C1" s="2" t="s">
        <v>302</v>
      </c>
      <c r="D1" s="2" t="s">
        <v>303</v>
      </c>
      <c r="E1" s="2" t="s">
        <v>13</v>
      </c>
      <c r="F1" s="2" t="s">
        <v>5</v>
      </c>
      <c r="G1" s="2" t="s">
        <v>6</v>
      </c>
      <c r="H1" s="2" t="s">
        <v>304</v>
      </c>
      <c r="I1" s="2" t="s">
        <v>305</v>
      </c>
      <c r="J1" s="2" t="s">
        <v>306</v>
      </c>
      <c r="K1" s="2" t="s">
        <v>307</v>
      </c>
      <c r="L1" s="2" t="s">
        <v>308</v>
      </c>
      <c r="M1" s="2" t="s">
        <v>309</v>
      </c>
      <c r="N1" s="2" t="s">
        <v>310</v>
      </c>
      <c r="O1" s="2" t="s">
        <v>311</v>
      </c>
      <c r="P1" s="2" t="s">
        <v>312</v>
      </c>
      <c r="Q1" s="2" t="s">
        <v>313</v>
      </c>
      <c r="R1" s="2" t="s">
        <v>314</v>
      </c>
      <c r="S1" s="2" t="s">
        <v>315</v>
      </c>
      <c r="T1" s="2" t="s">
        <v>316</v>
      </c>
      <c r="U1" s="2" t="s">
        <v>317</v>
      </c>
    </row>
    <row r="2" s="1" customFormat="1" spans="1:21">
      <c r="A2" s="3">
        <v>18259001728</v>
      </c>
      <c r="B2" s="1" t="s">
        <v>318</v>
      </c>
      <c r="C2" s="1" t="s">
        <v>319</v>
      </c>
      <c r="D2" s="1" t="s">
        <v>320</v>
      </c>
      <c r="E2" s="1" t="s">
        <v>321</v>
      </c>
      <c r="F2" s="1" t="s">
        <v>318</v>
      </c>
      <c r="G2" s="1" t="s">
        <v>322</v>
      </c>
      <c r="H2" s="1" t="s">
        <v>323</v>
      </c>
      <c r="I2" s="1" t="s">
        <v>324</v>
      </c>
      <c r="J2" s="1" t="s">
        <v>325</v>
      </c>
      <c r="K2" s="1" t="s">
        <v>324</v>
      </c>
      <c r="L2" s="1" t="s">
        <v>324</v>
      </c>
      <c r="M2" s="1" t="s">
        <v>326</v>
      </c>
      <c r="N2" s="1" t="s">
        <v>326</v>
      </c>
      <c r="O2" s="1" t="s">
        <v>327</v>
      </c>
      <c r="P2" s="1" t="s">
        <v>328</v>
      </c>
      <c r="Q2" s="1" t="s">
        <v>329</v>
      </c>
      <c r="R2" s="1" t="s">
        <v>330</v>
      </c>
      <c r="S2" s="1" t="s">
        <v>331</v>
      </c>
      <c r="T2" s="1" t="s">
        <v>332</v>
      </c>
      <c r="U2" s="1" t="s">
        <v>333</v>
      </c>
    </row>
    <row r="3" s="1" customFormat="1" spans="1:21">
      <c r="A3" s="3">
        <v>18255058709</v>
      </c>
      <c r="B3" s="1" t="s">
        <v>318</v>
      </c>
      <c r="C3" s="1" t="s">
        <v>334</v>
      </c>
      <c r="D3" s="1" t="s">
        <v>335</v>
      </c>
      <c r="E3" s="1" t="s">
        <v>336</v>
      </c>
      <c r="F3" s="1" t="s">
        <v>318</v>
      </c>
      <c r="G3" s="1" t="s">
        <v>322</v>
      </c>
      <c r="H3" s="1" t="s">
        <v>323</v>
      </c>
      <c r="I3" s="1" t="s">
        <v>337</v>
      </c>
      <c r="J3" s="1" t="s">
        <v>325</v>
      </c>
      <c r="K3" s="1" t="s">
        <v>337</v>
      </c>
      <c r="L3" s="1" t="s">
        <v>337</v>
      </c>
      <c r="M3" s="1" t="s">
        <v>326</v>
      </c>
      <c r="N3" s="1" t="s">
        <v>326</v>
      </c>
      <c r="O3" s="1" t="s">
        <v>327</v>
      </c>
      <c r="P3" s="1" t="s">
        <v>328</v>
      </c>
      <c r="Q3" s="1" t="s">
        <v>329</v>
      </c>
      <c r="R3" s="1" t="s">
        <v>338</v>
      </c>
      <c r="S3" s="1" t="s">
        <v>331</v>
      </c>
      <c r="T3" s="1" t="s">
        <v>332</v>
      </c>
      <c r="U3" s="1" t="s">
        <v>333</v>
      </c>
    </row>
    <row r="4" s="1" customFormat="1" spans="1:21">
      <c r="A4" s="3">
        <v>18255016719</v>
      </c>
      <c r="B4" s="1" t="s">
        <v>318</v>
      </c>
      <c r="C4" s="1" t="s">
        <v>339</v>
      </c>
      <c r="D4" s="1" t="s">
        <v>340</v>
      </c>
      <c r="E4" s="1" t="s">
        <v>341</v>
      </c>
      <c r="F4" s="1" t="s">
        <v>318</v>
      </c>
      <c r="G4" s="1" t="s">
        <v>322</v>
      </c>
      <c r="H4" s="1" t="s">
        <v>323</v>
      </c>
      <c r="I4" s="1" t="s">
        <v>342</v>
      </c>
      <c r="J4" s="1" t="s">
        <v>325</v>
      </c>
      <c r="K4" s="1" t="s">
        <v>342</v>
      </c>
      <c r="L4" s="1" t="s">
        <v>342</v>
      </c>
      <c r="M4" s="1" t="s">
        <v>326</v>
      </c>
      <c r="N4" s="1" t="s">
        <v>326</v>
      </c>
      <c r="O4" s="1" t="s">
        <v>327</v>
      </c>
      <c r="P4" s="1" t="s">
        <v>328</v>
      </c>
      <c r="Q4" s="1" t="s">
        <v>329</v>
      </c>
      <c r="R4" s="1" t="s">
        <v>343</v>
      </c>
      <c r="S4" s="1" t="s">
        <v>331</v>
      </c>
      <c r="T4" s="1" t="s">
        <v>332</v>
      </c>
      <c r="U4" s="1" t="s">
        <v>333</v>
      </c>
    </row>
    <row r="5" s="1" customFormat="1" spans="1:21">
      <c r="A5" s="3">
        <v>18254289645</v>
      </c>
      <c r="B5" s="1" t="s">
        <v>318</v>
      </c>
      <c r="C5" s="1" t="s">
        <v>344</v>
      </c>
      <c r="D5" s="1" t="s">
        <v>345</v>
      </c>
      <c r="E5" s="1" t="s">
        <v>346</v>
      </c>
      <c r="F5" s="1" t="s">
        <v>318</v>
      </c>
      <c r="G5" s="1" t="s">
        <v>322</v>
      </c>
      <c r="H5" s="1" t="s">
        <v>323</v>
      </c>
      <c r="I5" s="1" t="s">
        <v>347</v>
      </c>
      <c r="J5" s="1" t="s">
        <v>325</v>
      </c>
      <c r="K5" s="1" t="s">
        <v>347</v>
      </c>
      <c r="L5" s="1" t="s">
        <v>347</v>
      </c>
      <c r="M5" s="1" t="s">
        <v>326</v>
      </c>
      <c r="N5" s="1" t="s">
        <v>326</v>
      </c>
      <c r="O5" s="1" t="s">
        <v>327</v>
      </c>
      <c r="P5" s="1" t="s">
        <v>328</v>
      </c>
      <c r="Q5" s="1" t="s">
        <v>329</v>
      </c>
      <c r="R5" s="1" t="s">
        <v>348</v>
      </c>
      <c r="S5" s="1" t="s">
        <v>331</v>
      </c>
      <c r="T5" s="1" t="s">
        <v>332</v>
      </c>
      <c r="U5" s="1" t="s">
        <v>333</v>
      </c>
    </row>
    <row r="6" s="1" customFormat="1" spans="1:21">
      <c r="A6" s="3">
        <v>18254146463</v>
      </c>
      <c r="B6" s="1" t="s">
        <v>318</v>
      </c>
      <c r="C6" s="1" t="s">
        <v>349</v>
      </c>
      <c r="D6" s="1" t="s">
        <v>335</v>
      </c>
      <c r="E6" s="1" t="s">
        <v>350</v>
      </c>
      <c r="F6" s="1" t="s">
        <v>318</v>
      </c>
      <c r="G6" s="1" t="s">
        <v>322</v>
      </c>
      <c r="H6" s="1" t="s">
        <v>323</v>
      </c>
      <c r="I6" s="1" t="s">
        <v>351</v>
      </c>
      <c r="J6" s="1" t="s">
        <v>325</v>
      </c>
      <c r="K6" s="1" t="s">
        <v>351</v>
      </c>
      <c r="L6" s="1" t="s">
        <v>351</v>
      </c>
      <c r="M6" s="1" t="s">
        <v>326</v>
      </c>
      <c r="N6" s="1" t="s">
        <v>326</v>
      </c>
      <c r="O6" s="1" t="s">
        <v>327</v>
      </c>
      <c r="P6" s="1" t="s">
        <v>328</v>
      </c>
      <c r="Q6" s="1" t="s">
        <v>329</v>
      </c>
      <c r="R6" s="1" t="s">
        <v>352</v>
      </c>
      <c r="S6" s="1" t="s">
        <v>331</v>
      </c>
      <c r="T6" s="1" t="s">
        <v>332</v>
      </c>
      <c r="U6" s="1" t="s">
        <v>333</v>
      </c>
    </row>
    <row r="7" s="1" customFormat="1" spans="1:21">
      <c r="A7" s="3">
        <v>18253950820</v>
      </c>
      <c r="B7" s="1" t="s">
        <v>318</v>
      </c>
      <c r="C7" s="1" t="s">
        <v>353</v>
      </c>
      <c r="D7" s="1" t="s">
        <v>340</v>
      </c>
      <c r="E7" s="1" t="s">
        <v>354</v>
      </c>
      <c r="F7" s="1" t="s">
        <v>318</v>
      </c>
      <c r="G7" s="1" t="s">
        <v>322</v>
      </c>
      <c r="H7" s="1" t="s">
        <v>323</v>
      </c>
      <c r="I7" s="1" t="s">
        <v>342</v>
      </c>
      <c r="J7" s="1" t="s">
        <v>325</v>
      </c>
      <c r="K7" s="1" t="s">
        <v>342</v>
      </c>
      <c r="L7" s="1" t="s">
        <v>342</v>
      </c>
      <c r="M7" s="1" t="s">
        <v>326</v>
      </c>
      <c r="N7" s="1" t="s">
        <v>326</v>
      </c>
      <c r="O7" s="1" t="s">
        <v>327</v>
      </c>
      <c r="P7" s="1" t="s">
        <v>328</v>
      </c>
      <c r="Q7" s="1" t="s">
        <v>329</v>
      </c>
      <c r="R7" s="1" t="s">
        <v>355</v>
      </c>
      <c r="S7" s="1" t="s">
        <v>331</v>
      </c>
      <c r="T7" s="1" t="s">
        <v>332</v>
      </c>
      <c r="U7" s="1" t="s">
        <v>333</v>
      </c>
    </row>
    <row r="8" s="1" customFormat="1" spans="1:21">
      <c r="A8" s="3">
        <v>18252922855</v>
      </c>
      <c r="B8" s="1" t="s">
        <v>318</v>
      </c>
      <c r="C8" s="1" t="s">
        <v>356</v>
      </c>
      <c r="D8" s="1" t="s">
        <v>357</v>
      </c>
      <c r="E8" s="1" t="s">
        <v>358</v>
      </c>
      <c r="F8" s="1" t="s">
        <v>318</v>
      </c>
      <c r="G8" s="1" t="s">
        <v>322</v>
      </c>
      <c r="H8" s="1" t="s">
        <v>323</v>
      </c>
      <c r="I8" s="1" t="s">
        <v>359</v>
      </c>
      <c r="J8" s="1" t="s">
        <v>325</v>
      </c>
      <c r="K8" s="1" t="s">
        <v>359</v>
      </c>
      <c r="L8" s="1" t="s">
        <v>359</v>
      </c>
      <c r="M8" s="1" t="s">
        <v>326</v>
      </c>
      <c r="N8" s="1" t="s">
        <v>326</v>
      </c>
      <c r="O8" s="1" t="s">
        <v>327</v>
      </c>
      <c r="P8" s="1" t="s">
        <v>328</v>
      </c>
      <c r="Q8" s="1" t="s">
        <v>329</v>
      </c>
      <c r="R8" s="1" t="s">
        <v>360</v>
      </c>
      <c r="S8" s="1" t="s">
        <v>331</v>
      </c>
      <c r="T8" s="1" t="s">
        <v>332</v>
      </c>
      <c r="U8" s="1" t="s">
        <v>333</v>
      </c>
    </row>
    <row r="9" s="1" customFormat="1" spans="1:21">
      <c r="A9" s="3">
        <v>18247084539</v>
      </c>
      <c r="B9" s="1" t="s">
        <v>361</v>
      </c>
      <c r="C9" s="1" t="s">
        <v>362</v>
      </c>
      <c r="D9" s="1" t="s">
        <v>340</v>
      </c>
      <c r="E9" s="1" t="s">
        <v>363</v>
      </c>
      <c r="F9" s="1" t="s">
        <v>361</v>
      </c>
      <c r="G9" s="1" t="s">
        <v>322</v>
      </c>
      <c r="H9" s="1" t="s">
        <v>323</v>
      </c>
      <c r="I9" s="1" t="s">
        <v>364</v>
      </c>
      <c r="J9" s="1" t="s">
        <v>325</v>
      </c>
      <c r="K9" s="1" t="s">
        <v>364</v>
      </c>
      <c r="L9" s="1" t="s">
        <v>364</v>
      </c>
      <c r="M9" s="1" t="s">
        <v>326</v>
      </c>
      <c r="N9" s="1" t="s">
        <v>326</v>
      </c>
      <c r="O9" s="1" t="s">
        <v>327</v>
      </c>
      <c r="P9" s="1" t="s">
        <v>328</v>
      </c>
      <c r="Q9" s="1" t="s">
        <v>329</v>
      </c>
      <c r="R9" s="1" t="s">
        <v>365</v>
      </c>
      <c r="S9" s="1" t="s">
        <v>331</v>
      </c>
      <c r="T9" s="1" t="s">
        <v>332</v>
      </c>
      <c r="U9" s="1" t="s">
        <v>333</v>
      </c>
    </row>
    <row r="10" s="1" customFormat="1" spans="1:21">
      <c r="A10" s="3">
        <v>18243600421</v>
      </c>
      <c r="B10" s="1" t="s">
        <v>361</v>
      </c>
      <c r="C10" s="1" t="s">
        <v>366</v>
      </c>
      <c r="D10" s="1" t="s">
        <v>367</v>
      </c>
      <c r="E10" s="1" t="s">
        <v>368</v>
      </c>
      <c r="F10" s="1" t="s">
        <v>318</v>
      </c>
      <c r="G10" s="1" t="s">
        <v>322</v>
      </c>
      <c r="H10" s="1" t="s">
        <v>323</v>
      </c>
      <c r="I10" s="1" t="s">
        <v>369</v>
      </c>
      <c r="J10" s="1" t="s">
        <v>325</v>
      </c>
      <c r="K10" s="1" t="s">
        <v>369</v>
      </c>
      <c r="L10" s="1" t="s">
        <v>369</v>
      </c>
      <c r="M10" s="1" t="s">
        <v>326</v>
      </c>
      <c r="N10" s="1" t="s">
        <v>326</v>
      </c>
      <c r="O10" s="1" t="s">
        <v>327</v>
      </c>
      <c r="P10" s="1" t="s">
        <v>328</v>
      </c>
      <c r="Q10" s="1" t="s">
        <v>329</v>
      </c>
      <c r="R10" s="1" t="s">
        <v>370</v>
      </c>
      <c r="S10" s="1" t="s">
        <v>331</v>
      </c>
      <c r="T10" s="1" t="s">
        <v>332</v>
      </c>
      <c r="U10" s="1" t="s">
        <v>333</v>
      </c>
    </row>
    <row r="11" s="1" customFormat="1" spans="1:21">
      <c r="A11" s="3">
        <v>18243486609</v>
      </c>
      <c r="B11" s="1" t="s">
        <v>361</v>
      </c>
      <c r="C11" s="1" t="s">
        <v>371</v>
      </c>
      <c r="D11" s="1" t="s">
        <v>372</v>
      </c>
      <c r="E11" s="1" t="s">
        <v>373</v>
      </c>
      <c r="F11" s="1" t="s">
        <v>361</v>
      </c>
      <c r="G11" s="1" t="s">
        <v>322</v>
      </c>
      <c r="H11" s="1" t="s">
        <v>323</v>
      </c>
      <c r="I11" s="1" t="s">
        <v>374</v>
      </c>
      <c r="J11" s="1" t="s">
        <v>325</v>
      </c>
      <c r="K11" s="1" t="s">
        <v>374</v>
      </c>
      <c r="L11" s="1" t="s">
        <v>374</v>
      </c>
      <c r="M11" s="1" t="s">
        <v>326</v>
      </c>
      <c r="N11" s="1" t="s">
        <v>326</v>
      </c>
      <c r="O11" s="1" t="s">
        <v>327</v>
      </c>
      <c r="P11" s="1" t="s">
        <v>328</v>
      </c>
      <c r="Q11" s="1" t="s">
        <v>329</v>
      </c>
      <c r="R11" s="1" t="s">
        <v>375</v>
      </c>
      <c r="S11" s="1" t="s">
        <v>331</v>
      </c>
      <c r="T11" s="1" t="s">
        <v>332</v>
      </c>
      <c r="U11" s="1" t="s">
        <v>333</v>
      </c>
    </row>
    <row r="12" s="1" customFormat="1" spans="1:21">
      <c r="A12" s="3">
        <v>18242762081</v>
      </c>
      <c r="B12" s="1" t="s">
        <v>361</v>
      </c>
      <c r="C12" s="1" t="s">
        <v>376</v>
      </c>
      <c r="D12" s="1" t="s">
        <v>377</v>
      </c>
      <c r="E12" s="1" t="s">
        <v>378</v>
      </c>
      <c r="F12" s="1" t="s">
        <v>361</v>
      </c>
      <c r="G12" s="1" t="s">
        <v>322</v>
      </c>
      <c r="H12" s="1" t="s">
        <v>323</v>
      </c>
      <c r="I12" s="1" t="s">
        <v>379</v>
      </c>
      <c r="J12" s="1" t="s">
        <v>325</v>
      </c>
      <c r="K12" s="1" t="s">
        <v>379</v>
      </c>
      <c r="L12" s="1" t="s">
        <v>379</v>
      </c>
      <c r="M12" s="1" t="s">
        <v>326</v>
      </c>
      <c r="N12" s="1" t="s">
        <v>326</v>
      </c>
      <c r="O12" s="1" t="s">
        <v>327</v>
      </c>
      <c r="P12" s="1" t="s">
        <v>328</v>
      </c>
      <c r="Q12" s="1" t="s">
        <v>329</v>
      </c>
      <c r="R12" s="1" t="s">
        <v>380</v>
      </c>
      <c r="S12" s="1" t="s">
        <v>331</v>
      </c>
      <c r="T12" s="1" t="s">
        <v>332</v>
      </c>
      <c r="U12" s="1" t="s">
        <v>333</v>
      </c>
    </row>
    <row r="13" s="1" customFormat="1" spans="1:21">
      <c r="A13" s="3">
        <v>18241956615</v>
      </c>
      <c r="B13" s="1" t="s">
        <v>361</v>
      </c>
      <c r="C13" s="1" t="s">
        <v>381</v>
      </c>
      <c r="D13" s="1" t="s">
        <v>372</v>
      </c>
      <c r="E13" s="1" t="s">
        <v>382</v>
      </c>
      <c r="F13" s="1" t="s">
        <v>318</v>
      </c>
      <c r="G13" s="1" t="s">
        <v>322</v>
      </c>
      <c r="H13" s="1" t="s">
        <v>323</v>
      </c>
      <c r="I13" s="1" t="s">
        <v>383</v>
      </c>
      <c r="J13" s="1" t="s">
        <v>325</v>
      </c>
      <c r="K13" s="1" t="s">
        <v>383</v>
      </c>
      <c r="L13" s="1" t="s">
        <v>383</v>
      </c>
      <c r="M13" s="1" t="s">
        <v>326</v>
      </c>
      <c r="N13" s="1" t="s">
        <v>326</v>
      </c>
      <c r="O13" s="1" t="s">
        <v>327</v>
      </c>
      <c r="P13" s="1" t="s">
        <v>328</v>
      </c>
      <c r="Q13" s="1" t="s">
        <v>329</v>
      </c>
      <c r="R13" s="1" t="s">
        <v>384</v>
      </c>
      <c r="S13" s="1" t="s">
        <v>331</v>
      </c>
      <c r="T13" s="1" t="s">
        <v>332</v>
      </c>
      <c r="U13" s="1" t="s">
        <v>333</v>
      </c>
    </row>
    <row r="14" s="1" customFormat="1" spans="1:21">
      <c r="A14" s="3">
        <v>18241906241</v>
      </c>
      <c r="B14" s="1" t="s">
        <v>361</v>
      </c>
      <c r="C14" s="1" t="s">
        <v>385</v>
      </c>
      <c r="D14" s="1" t="s">
        <v>335</v>
      </c>
      <c r="E14" s="1" t="s">
        <v>386</v>
      </c>
      <c r="F14" s="1" t="s">
        <v>318</v>
      </c>
      <c r="G14" s="1" t="s">
        <v>322</v>
      </c>
      <c r="H14" s="1" t="s">
        <v>323</v>
      </c>
      <c r="I14" s="1" t="s">
        <v>387</v>
      </c>
      <c r="J14" s="1" t="s">
        <v>325</v>
      </c>
      <c r="K14" s="1" t="s">
        <v>387</v>
      </c>
      <c r="L14" s="1" t="s">
        <v>387</v>
      </c>
      <c r="M14" s="1" t="s">
        <v>326</v>
      </c>
      <c r="N14" s="1" t="s">
        <v>326</v>
      </c>
      <c r="O14" s="1" t="s">
        <v>327</v>
      </c>
      <c r="P14" s="1" t="s">
        <v>328</v>
      </c>
      <c r="Q14" s="1" t="s">
        <v>329</v>
      </c>
      <c r="R14" s="1" t="s">
        <v>388</v>
      </c>
      <c r="S14" s="1" t="s">
        <v>331</v>
      </c>
      <c r="T14" s="1" t="s">
        <v>332</v>
      </c>
      <c r="U14" s="1" t="s">
        <v>333</v>
      </c>
    </row>
    <row r="15" s="1" customFormat="1" spans="1:21">
      <c r="A15" s="3">
        <v>18237436485</v>
      </c>
      <c r="B15" s="1" t="s">
        <v>389</v>
      </c>
      <c r="C15" s="1" t="s">
        <v>390</v>
      </c>
      <c r="D15" s="1" t="s">
        <v>391</v>
      </c>
      <c r="E15" s="1" t="s">
        <v>392</v>
      </c>
      <c r="F15" s="1" t="s">
        <v>361</v>
      </c>
      <c r="G15" s="1" t="s">
        <v>322</v>
      </c>
      <c r="H15" s="1" t="s">
        <v>323</v>
      </c>
      <c r="I15" s="1" t="s">
        <v>393</v>
      </c>
      <c r="J15" s="1" t="s">
        <v>325</v>
      </c>
      <c r="K15" s="1" t="s">
        <v>393</v>
      </c>
      <c r="L15" s="1" t="s">
        <v>393</v>
      </c>
      <c r="M15" s="1" t="s">
        <v>326</v>
      </c>
      <c r="N15" s="1" t="s">
        <v>326</v>
      </c>
      <c r="O15" s="1" t="s">
        <v>327</v>
      </c>
      <c r="P15" s="1" t="s">
        <v>328</v>
      </c>
      <c r="Q15" s="1" t="s">
        <v>329</v>
      </c>
      <c r="R15" s="1" t="s">
        <v>394</v>
      </c>
      <c r="S15" s="1" t="s">
        <v>331</v>
      </c>
      <c r="T15" s="1" t="s">
        <v>332</v>
      </c>
      <c r="U15" s="1" t="s">
        <v>333</v>
      </c>
    </row>
    <row r="16" s="1" customFormat="1" spans="1:21">
      <c r="A16" s="3">
        <v>18236603190</v>
      </c>
      <c r="B16" s="1" t="s">
        <v>389</v>
      </c>
      <c r="C16" s="1" t="s">
        <v>395</v>
      </c>
      <c r="D16" s="1" t="s">
        <v>396</v>
      </c>
      <c r="E16" s="1" t="s">
        <v>397</v>
      </c>
      <c r="F16" s="1" t="s">
        <v>318</v>
      </c>
      <c r="G16" s="1" t="s">
        <v>322</v>
      </c>
      <c r="H16" s="1" t="s">
        <v>323</v>
      </c>
      <c r="I16" s="1" t="s">
        <v>398</v>
      </c>
      <c r="J16" s="1" t="s">
        <v>325</v>
      </c>
      <c r="K16" s="1" t="s">
        <v>398</v>
      </c>
      <c r="L16" s="1" t="s">
        <v>398</v>
      </c>
      <c r="M16" s="1" t="s">
        <v>326</v>
      </c>
      <c r="N16" s="1" t="s">
        <v>326</v>
      </c>
      <c r="O16" s="1" t="s">
        <v>327</v>
      </c>
      <c r="P16" s="1" t="s">
        <v>328</v>
      </c>
      <c r="Q16" s="1" t="s">
        <v>329</v>
      </c>
      <c r="R16" s="1" t="s">
        <v>399</v>
      </c>
      <c r="S16" s="1" t="s">
        <v>331</v>
      </c>
      <c r="T16" s="1" t="s">
        <v>332</v>
      </c>
      <c r="U16" s="1" t="s">
        <v>333</v>
      </c>
    </row>
    <row r="17" s="1" customFormat="1" spans="1:21">
      <c r="A17" s="3">
        <v>18236123003</v>
      </c>
      <c r="B17" s="1" t="s">
        <v>389</v>
      </c>
      <c r="C17" s="1" t="s">
        <v>400</v>
      </c>
      <c r="D17" s="1" t="s">
        <v>401</v>
      </c>
      <c r="E17" s="1" t="s">
        <v>402</v>
      </c>
      <c r="F17" s="1" t="s">
        <v>318</v>
      </c>
      <c r="G17" s="1" t="s">
        <v>322</v>
      </c>
      <c r="H17" s="1" t="s">
        <v>323</v>
      </c>
      <c r="I17" s="1" t="s">
        <v>403</v>
      </c>
      <c r="J17" s="1" t="s">
        <v>325</v>
      </c>
      <c r="K17" s="1" t="s">
        <v>403</v>
      </c>
      <c r="L17" s="1" t="s">
        <v>403</v>
      </c>
      <c r="M17" s="1" t="s">
        <v>326</v>
      </c>
      <c r="N17" s="1" t="s">
        <v>326</v>
      </c>
      <c r="O17" s="1" t="s">
        <v>327</v>
      </c>
      <c r="P17" s="1" t="s">
        <v>328</v>
      </c>
      <c r="Q17" s="1" t="s">
        <v>329</v>
      </c>
      <c r="R17" s="1" t="s">
        <v>404</v>
      </c>
      <c r="S17" s="1" t="s">
        <v>331</v>
      </c>
      <c r="T17" s="1" t="s">
        <v>332</v>
      </c>
      <c r="U17" s="1" t="s">
        <v>333</v>
      </c>
    </row>
    <row r="18" s="1" customFormat="1" spans="1:21">
      <c r="A18" s="3">
        <v>18236117822</v>
      </c>
      <c r="B18" s="1" t="s">
        <v>389</v>
      </c>
      <c r="C18" s="1" t="s">
        <v>405</v>
      </c>
      <c r="D18" s="1" t="s">
        <v>406</v>
      </c>
      <c r="E18" s="1" t="s">
        <v>407</v>
      </c>
      <c r="F18" s="1" t="s">
        <v>361</v>
      </c>
      <c r="G18" s="1" t="s">
        <v>322</v>
      </c>
      <c r="H18" s="1" t="s">
        <v>323</v>
      </c>
      <c r="I18" s="1" t="s">
        <v>408</v>
      </c>
      <c r="J18" s="1" t="s">
        <v>325</v>
      </c>
      <c r="K18" s="1" t="s">
        <v>408</v>
      </c>
      <c r="L18" s="1" t="s">
        <v>408</v>
      </c>
      <c r="M18" s="1" t="s">
        <v>326</v>
      </c>
      <c r="N18" s="1" t="s">
        <v>326</v>
      </c>
      <c r="O18" s="1" t="s">
        <v>327</v>
      </c>
      <c r="P18" s="1" t="s">
        <v>328</v>
      </c>
      <c r="Q18" s="1" t="s">
        <v>329</v>
      </c>
      <c r="R18" s="1" t="s">
        <v>409</v>
      </c>
      <c r="S18" s="1" t="s">
        <v>331</v>
      </c>
      <c r="T18" s="1" t="s">
        <v>332</v>
      </c>
      <c r="U18" s="1" t="s">
        <v>333</v>
      </c>
    </row>
    <row r="19" s="1" customFormat="1" spans="1:21">
      <c r="A19" s="3">
        <v>18236055861</v>
      </c>
      <c r="B19" s="1" t="s">
        <v>389</v>
      </c>
      <c r="C19" s="1" t="s">
        <v>410</v>
      </c>
      <c r="D19" s="1" t="s">
        <v>411</v>
      </c>
      <c r="E19" s="1" t="s">
        <v>412</v>
      </c>
      <c r="F19" s="1" t="s">
        <v>361</v>
      </c>
      <c r="G19" s="1" t="s">
        <v>322</v>
      </c>
      <c r="H19" s="1" t="s">
        <v>323</v>
      </c>
      <c r="I19" s="1" t="s">
        <v>413</v>
      </c>
      <c r="J19" s="1" t="s">
        <v>325</v>
      </c>
      <c r="K19" s="1" t="s">
        <v>413</v>
      </c>
      <c r="L19" s="1" t="s">
        <v>413</v>
      </c>
      <c r="M19" s="1" t="s">
        <v>326</v>
      </c>
      <c r="N19" s="1" t="s">
        <v>326</v>
      </c>
      <c r="O19" s="1" t="s">
        <v>327</v>
      </c>
      <c r="P19" s="1" t="s">
        <v>328</v>
      </c>
      <c r="Q19" s="1" t="s">
        <v>329</v>
      </c>
      <c r="R19" s="1" t="s">
        <v>414</v>
      </c>
      <c r="S19" s="1" t="s">
        <v>331</v>
      </c>
      <c r="T19" s="1" t="s">
        <v>332</v>
      </c>
      <c r="U19" s="1" t="s">
        <v>333</v>
      </c>
    </row>
    <row r="20" s="1" customFormat="1" spans="1:21">
      <c r="A20" s="3">
        <v>18235908068</v>
      </c>
      <c r="B20" s="1" t="s">
        <v>389</v>
      </c>
      <c r="C20" s="1" t="s">
        <v>415</v>
      </c>
      <c r="D20" s="1" t="s">
        <v>416</v>
      </c>
      <c r="E20" s="1" t="s">
        <v>417</v>
      </c>
      <c r="F20" s="1" t="s">
        <v>318</v>
      </c>
      <c r="G20" s="1" t="s">
        <v>322</v>
      </c>
      <c r="H20" s="1" t="s">
        <v>323</v>
      </c>
      <c r="I20" s="1" t="s">
        <v>418</v>
      </c>
      <c r="J20" s="1" t="s">
        <v>325</v>
      </c>
      <c r="K20" s="1" t="s">
        <v>418</v>
      </c>
      <c r="L20" s="1" t="s">
        <v>418</v>
      </c>
      <c r="M20" s="1" t="s">
        <v>326</v>
      </c>
      <c r="N20" s="1" t="s">
        <v>326</v>
      </c>
      <c r="O20" s="1" t="s">
        <v>327</v>
      </c>
      <c r="P20" s="1" t="s">
        <v>328</v>
      </c>
      <c r="Q20" s="1" t="s">
        <v>329</v>
      </c>
      <c r="R20" s="1" t="s">
        <v>419</v>
      </c>
      <c r="S20" s="1" t="s">
        <v>331</v>
      </c>
      <c r="T20" s="1" t="s">
        <v>332</v>
      </c>
      <c r="U20" s="1" t="s">
        <v>333</v>
      </c>
    </row>
    <row r="21" s="1" customFormat="1" spans="1:21">
      <c r="A21" s="3">
        <v>18231916693</v>
      </c>
      <c r="B21" s="1" t="s">
        <v>389</v>
      </c>
      <c r="C21" s="1" t="s">
        <v>420</v>
      </c>
      <c r="D21" s="1" t="s">
        <v>421</v>
      </c>
      <c r="E21" s="1" t="s">
        <v>422</v>
      </c>
      <c r="F21" s="1" t="s">
        <v>318</v>
      </c>
      <c r="G21" s="1" t="s">
        <v>322</v>
      </c>
      <c r="H21" s="1" t="s">
        <v>323</v>
      </c>
      <c r="I21" s="1" t="s">
        <v>423</v>
      </c>
      <c r="J21" s="1" t="s">
        <v>325</v>
      </c>
      <c r="K21" s="1" t="s">
        <v>423</v>
      </c>
      <c r="L21" s="1" t="s">
        <v>423</v>
      </c>
      <c r="M21" s="1" t="s">
        <v>326</v>
      </c>
      <c r="N21" s="1" t="s">
        <v>326</v>
      </c>
      <c r="O21" s="1" t="s">
        <v>327</v>
      </c>
      <c r="P21" s="1" t="s">
        <v>328</v>
      </c>
      <c r="Q21" s="1" t="s">
        <v>329</v>
      </c>
      <c r="R21" s="1" t="s">
        <v>424</v>
      </c>
      <c r="S21" s="1" t="s">
        <v>331</v>
      </c>
      <c r="T21" s="1" t="s">
        <v>332</v>
      </c>
      <c r="U21" s="1" t="s">
        <v>333</v>
      </c>
    </row>
    <row r="22" s="1" customFormat="1" spans="1:21">
      <c r="A22" s="3">
        <v>18231125787</v>
      </c>
      <c r="B22" s="1" t="s">
        <v>425</v>
      </c>
      <c r="C22" s="1" t="s">
        <v>426</v>
      </c>
      <c r="D22" s="1" t="s">
        <v>391</v>
      </c>
      <c r="E22" s="1" t="s">
        <v>427</v>
      </c>
      <c r="F22" s="1" t="s">
        <v>318</v>
      </c>
      <c r="G22" s="1" t="s">
        <v>322</v>
      </c>
      <c r="H22" s="1" t="s">
        <v>323</v>
      </c>
      <c r="I22" s="1" t="s">
        <v>428</v>
      </c>
      <c r="J22" s="1" t="s">
        <v>325</v>
      </c>
      <c r="K22" s="1" t="s">
        <v>428</v>
      </c>
      <c r="L22" s="1" t="s">
        <v>428</v>
      </c>
      <c r="M22" s="1" t="s">
        <v>326</v>
      </c>
      <c r="N22" s="1" t="s">
        <v>326</v>
      </c>
      <c r="O22" s="1" t="s">
        <v>327</v>
      </c>
      <c r="P22" s="1" t="s">
        <v>328</v>
      </c>
      <c r="Q22" s="1" t="s">
        <v>329</v>
      </c>
      <c r="R22" s="1" t="s">
        <v>429</v>
      </c>
      <c r="S22" s="1" t="s">
        <v>331</v>
      </c>
      <c r="T22" s="1" t="s">
        <v>332</v>
      </c>
      <c r="U22" s="1" t="s">
        <v>333</v>
      </c>
    </row>
    <row r="23" s="1" customFormat="1" spans="1:21">
      <c r="A23" s="3">
        <v>18227446572</v>
      </c>
      <c r="B23" s="1" t="s">
        <v>425</v>
      </c>
      <c r="C23" s="1" t="s">
        <v>430</v>
      </c>
      <c r="D23" s="1" t="s">
        <v>431</v>
      </c>
      <c r="E23" s="1" t="s">
        <v>432</v>
      </c>
      <c r="F23" s="1" t="s">
        <v>318</v>
      </c>
      <c r="G23" s="1" t="s">
        <v>322</v>
      </c>
      <c r="H23" s="1" t="s">
        <v>323</v>
      </c>
      <c r="I23" s="1" t="s">
        <v>433</v>
      </c>
      <c r="J23" s="1" t="s">
        <v>325</v>
      </c>
      <c r="K23" s="1" t="s">
        <v>433</v>
      </c>
      <c r="L23" s="1" t="s">
        <v>433</v>
      </c>
      <c r="M23" s="1" t="s">
        <v>326</v>
      </c>
      <c r="N23" s="1" t="s">
        <v>326</v>
      </c>
      <c r="O23" s="1" t="s">
        <v>327</v>
      </c>
      <c r="P23" s="1" t="s">
        <v>328</v>
      </c>
      <c r="Q23" s="1" t="s">
        <v>329</v>
      </c>
      <c r="R23" s="1" t="s">
        <v>434</v>
      </c>
      <c r="S23" s="1" t="s">
        <v>331</v>
      </c>
      <c r="T23" s="1" t="s">
        <v>332</v>
      </c>
      <c r="U23" s="1" t="s">
        <v>333</v>
      </c>
    </row>
    <row r="24" s="1" customFormat="1" spans="1:21">
      <c r="A24" s="3">
        <v>18227110439</v>
      </c>
      <c r="B24" s="1" t="s">
        <v>425</v>
      </c>
      <c r="C24" s="1" t="s">
        <v>435</v>
      </c>
      <c r="D24" s="1" t="s">
        <v>436</v>
      </c>
      <c r="E24" s="1" t="s">
        <v>437</v>
      </c>
      <c r="F24" s="1" t="s">
        <v>361</v>
      </c>
      <c r="G24" s="1" t="s">
        <v>322</v>
      </c>
      <c r="H24" s="1" t="s">
        <v>323</v>
      </c>
      <c r="I24" s="1" t="s">
        <v>438</v>
      </c>
      <c r="J24" s="1" t="s">
        <v>325</v>
      </c>
      <c r="K24" s="1" t="s">
        <v>438</v>
      </c>
      <c r="L24" s="1" t="s">
        <v>438</v>
      </c>
      <c r="M24" s="1" t="s">
        <v>326</v>
      </c>
      <c r="N24" s="1" t="s">
        <v>326</v>
      </c>
      <c r="O24" s="1" t="s">
        <v>327</v>
      </c>
      <c r="P24" s="1" t="s">
        <v>328</v>
      </c>
      <c r="Q24" s="1" t="s">
        <v>329</v>
      </c>
      <c r="R24" s="1" t="s">
        <v>439</v>
      </c>
      <c r="S24" s="1" t="s">
        <v>331</v>
      </c>
      <c r="T24" s="1" t="s">
        <v>332</v>
      </c>
      <c r="U24" s="1" t="s">
        <v>333</v>
      </c>
    </row>
    <row r="25" s="1" customFormat="1" spans="1:21">
      <c r="A25" s="3">
        <v>18226732658</v>
      </c>
      <c r="B25" s="1" t="s">
        <v>425</v>
      </c>
      <c r="C25" s="1" t="s">
        <v>440</v>
      </c>
      <c r="D25" s="1" t="s">
        <v>441</v>
      </c>
      <c r="E25" s="1" t="s">
        <v>442</v>
      </c>
      <c r="F25" s="1" t="s">
        <v>389</v>
      </c>
      <c r="G25" s="1" t="s">
        <v>322</v>
      </c>
      <c r="H25" s="1" t="s">
        <v>323</v>
      </c>
      <c r="I25" s="1" t="s">
        <v>443</v>
      </c>
      <c r="J25" s="1" t="s">
        <v>325</v>
      </c>
      <c r="K25" s="1" t="s">
        <v>443</v>
      </c>
      <c r="L25" s="1" t="s">
        <v>443</v>
      </c>
      <c r="M25" s="1" t="s">
        <v>326</v>
      </c>
      <c r="N25" s="1" t="s">
        <v>326</v>
      </c>
      <c r="O25" s="1" t="s">
        <v>327</v>
      </c>
      <c r="P25" s="1" t="s">
        <v>328</v>
      </c>
      <c r="Q25" s="1" t="s">
        <v>329</v>
      </c>
      <c r="R25" s="1" t="s">
        <v>444</v>
      </c>
      <c r="S25" s="1" t="s">
        <v>331</v>
      </c>
      <c r="T25" s="1" t="s">
        <v>332</v>
      </c>
      <c r="U25" s="1" t="s">
        <v>333</v>
      </c>
    </row>
    <row r="26" s="1" customFormat="1" spans="1:21">
      <c r="A26" s="3">
        <v>18222700912</v>
      </c>
      <c r="B26" s="1" t="s">
        <v>445</v>
      </c>
      <c r="C26" s="1" t="s">
        <v>446</v>
      </c>
      <c r="D26" s="1" t="s">
        <v>447</v>
      </c>
      <c r="E26" s="1" t="s">
        <v>448</v>
      </c>
      <c r="F26" s="1" t="s">
        <v>389</v>
      </c>
      <c r="G26" s="1" t="s">
        <v>322</v>
      </c>
      <c r="H26" s="1" t="s">
        <v>323</v>
      </c>
      <c r="I26" s="1" t="s">
        <v>449</v>
      </c>
      <c r="J26" s="1" t="s">
        <v>325</v>
      </c>
      <c r="K26" s="1" t="s">
        <v>449</v>
      </c>
      <c r="L26" s="1" t="s">
        <v>449</v>
      </c>
      <c r="M26" s="1" t="s">
        <v>326</v>
      </c>
      <c r="N26" s="1" t="s">
        <v>326</v>
      </c>
      <c r="O26" s="1" t="s">
        <v>327</v>
      </c>
      <c r="P26" s="1" t="s">
        <v>328</v>
      </c>
      <c r="Q26" s="1" t="s">
        <v>329</v>
      </c>
      <c r="R26" s="1" t="s">
        <v>450</v>
      </c>
      <c r="S26" s="1" t="s">
        <v>331</v>
      </c>
      <c r="T26" s="1" t="s">
        <v>332</v>
      </c>
      <c r="U26" s="1" t="s">
        <v>333</v>
      </c>
    </row>
    <row r="27" s="1" customFormat="1" spans="1:21">
      <c r="A27" s="3">
        <v>18211271050</v>
      </c>
      <c r="B27" s="1" t="s">
        <v>451</v>
      </c>
      <c r="C27" s="1" t="s">
        <v>452</v>
      </c>
      <c r="D27" s="1" t="s">
        <v>453</v>
      </c>
      <c r="E27" s="1" t="s">
        <v>454</v>
      </c>
      <c r="F27" s="1" t="s">
        <v>445</v>
      </c>
      <c r="G27" s="1" t="s">
        <v>322</v>
      </c>
      <c r="H27" s="1" t="s">
        <v>323</v>
      </c>
      <c r="I27" s="1" t="s">
        <v>455</v>
      </c>
      <c r="J27" s="1" t="s">
        <v>325</v>
      </c>
      <c r="K27" s="1" t="s">
        <v>455</v>
      </c>
      <c r="L27" s="1" t="s">
        <v>455</v>
      </c>
      <c r="M27" s="1" t="s">
        <v>326</v>
      </c>
      <c r="N27" s="1" t="s">
        <v>326</v>
      </c>
      <c r="O27" s="1" t="s">
        <v>327</v>
      </c>
      <c r="P27" s="1" t="s">
        <v>328</v>
      </c>
      <c r="Q27" s="1" t="s">
        <v>329</v>
      </c>
      <c r="R27" s="1" t="s">
        <v>456</v>
      </c>
      <c r="S27" s="1" t="s">
        <v>331</v>
      </c>
      <c r="T27" s="1" t="s">
        <v>332</v>
      </c>
      <c r="U27" s="1" t="s">
        <v>333</v>
      </c>
    </row>
    <row r="28" s="1" customFormat="1" spans="1:21">
      <c r="A28" s="3">
        <v>18203441895</v>
      </c>
      <c r="B28" s="1" t="s">
        <v>457</v>
      </c>
      <c r="C28" s="1" t="s">
        <v>458</v>
      </c>
      <c r="D28" s="1" t="s">
        <v>459</v>
      </c>
      <c r="E28" s="1" t="s">
        <v>460</v>
      </c>
      <c r="F28" s="1" t="s">
        <v>457</v>
      </c>
      <c r="G28" s="1" t="s">
        <v>322</v>
      </c>
      <c r="H28" s="1" t="s">
        <v>323</v>
      </c>
      <c r="I28" s="1" t="s">
        <v>461</v>
      </c>
      <c r="J28" s="1" t="s">
        <v>325</v>
      </c>
      <c r="K28" s="1" t="s">
        <v>461</v>
      </c>
      <c r="L28" s="1" t="s">
        <v>461</v>
      </c>
      <c r="M28" s="1" t="s">
        <v>326</v>
      </c>
      <c r="N28" s="1" t="s">
        <v>326</v>
      </c>
      <c r="O28" s="1" t="s">
        <v>327</v>
      </c>
      <c r="P28" s="1" t="s">
        <v>328</v>
      </c>
      <c r="Q28" s="1" t="s">
        <v>329</v>
      </c>
      <c r="R28" s="1" t="s">
        <v>462</v>
      </c>
      <c r="S28" s="1" t="s">
        <v>331</v>
      </c>
      <c r="T28" s="1" t="s">
        <v>332</v>
      </c>
      <c r="U28" s="1" t="s">
        <v>333</v>
      </c>
    </row>
    <row r="29" s="1" customFormat="1" spans="1:21">
      <c r="A29" s="3">
        <v>18187621570</v>
      </c>
      <c r="B29" s="1" t="s">
        <v>463</v>
      </c>
      <c r="C29" s="1" t="s">
        <v>464</v>
      </c>
      <c r="D29" s="1" t="s">
        <v>465</v>
      </c>
      <c r="E29" s="1" t="s">
        <v>466</v>
      </c>
      <c r="F29" s="1" t="s">
        <v>389</v>
      </c>
      <c r="G29" s="1" t="s">
        <v>322</v>
      </c>
      <c r="H29" s="1" t="s">
        <v>323</v>
      </c>
      <c r="I29" s="1" t="s">
        <v>467</v>
      </c>
      <c r="J29" s="1" t="s">
        <v>325</v>
      </c>
      <c r="K29" s="1" t="s">
        <v>467</v>
      </c>
      <c r="L29" s="1" t="s">
        <v>467</v>
      </c>
      <c r="M29" s="1" t="s">
        <v>326</v>
      </c>
      <c r="N29" s="1" t="s">
        <v>326</v>
      </c>
      <c r="O29" s="1" t="s">
        <v>327</v>
      </c>
      <c r="P29" s="1" t="s">
        <v>328</v>
      </c>
      <c r="Q29" s="1" t="s">
        <v>329</v>
      </c>
      <c r="R29" s="1" t="s">
        <v>468</v>
      </c>
      <c r="S29" s="1" t="s">
        <v>331</v>
      </c>
      <c r="T29" s="1" t="s">
        <v>332</v>
      </c>
      <c r="U29" s="1" t="s">
        <v>333</v>
      </c>
    </row>
    <row r="30" s="1" customFormat="1" spans="1:21">
      <c r="A30" s="3">
        <v>18187533329</v>
      </c>
      <c r="B30" s="1" t="s">
        <v>463</v>
      </c>
      <c r="C30" s="1" t="s">
        <v>469</v>
      </c>
      <c r="D30" s="1" t="s">
        <v>465</v>
      </c>
      <c r="E30" s="1" t="s">
        <v>470</v>
      </c>
      <c r="F30" s="1" t="s">
        <v>389</v>
      </c>
      <c r="G30" s="1" t="s">
        <v>322</v>
      </c>
      <c r="H30" s="1" t="s">
        <v>323</v>
      </c>
      <c r="I30" s="1" t="s">
        <v>467</v>
      </c>
      <c r="J30" s="1" t="s">
        <v>325</v>
      </c>
      <c r="K30" s="1" t="s">
        <v>467</v>
      </c>
      <c r="L30" s="1" t="s">
        <v>467</v>
      </c>
      <c r="M30" s="1" t="s">
        <v>326</v>
      </c>
      <c r="N30" s="1" t="s">
        <v>326</v>
      </c>
      <c r="O30" s="1" t="s">
        <v>327</v>
      </c>
      <c r="P30" s="1" t="s">
        <v>328</v>
      </c>
      <c r="Q30" s="1" t="s">
        <v>329</v>
      </c>
      <c r="R30" s="1" t="s">
        <v>471</v>
      </c>
      <c r="S30" s="1" t="s">
        <v>331</v>
      </c>
      <c r="T30" s="1" t="s">
        <v>332</v>
      </c>
      <c r="U30" s="1" t="s">
        <v>333</v>
      </c>
    </row>
    <row r="31" s="1" customFormat="1" spans="1:21">
      <c r="A31" s="3">
        <v>18183676569</v>
      </c>
      <c r="B31" s="1" t="s">
        <v>463</v>
      </c>
      <c r="C31" s="1" t="s">
        <v>472</v>
      </c>
      <c r="D31" s="1" t="s">
        <v>473</v>
      </c>
      <c r="E31" s="1" t="s">
        <v>474</v>
      </c>
      <c r="F31" s="1" t="s">
        <v>318</v>
      </c>
      <c r="G31" s="1" t="s">
        <v>322</v>
      </c>
      <c r="H31" s="1" t="s">
        <v>323</v>
      </c>
      <c r="I31" s="1" t="s">
        <v>475</v>
      </c>
      <c r="J31" s="1" t="s">
        <v>325</v>
      </c>
      <c r="K31" s="1" t="s">
        <v>475</v>
      </c>
      <c r="L31" s="1" t="s">
        <v>475</v>
      </c>
      <c r="M31" s="1" t="s">
        <v>326</v>
      </c>
      <c r="N31" s="1" t="s">
        <v>326</v>
      </c>
      <c r="O31" s="1" t="s">
        <v>327</v>
      </c>
      <c r="P31" s="1" t="s">
        <v>328</v>
      </c>
      <c r="Q31" s="1" t="s">
        <v>329</v>
      </c>
      <c r="R31" s="1" t="s">
        <v>476</v>
      </c>
      <c r="S31" s="1" t="s">
        <v>331</v>
      </c>
      <c r="T31" s="1" t="s">
        <v>332</v>
      </c>
      <c r="U31" s="1" t="s">
        <v>333</v>
      </c>
    </row>
    <row r="32" s="1" customFormat="1" spans="1:21">
      <c r="A32" s="3">
        <v>18182246571</v>
      </c>
      <c r="B32" s="1" t="s">
        <v>477</v>
      </c>
      <c r="C32" s="1" t="s">
        <v>478</v>
      </c>
      <c r="D32" s="1" t="s">
        <v>479</v>
      </c>
      <c r="E32" s="1" t="s">
        <v>480</v>
      </c>
      <c r="F32" s="1" t="s">
        <v>318</v>
      </c>
      <c r="G32" s="1" t="s">
        <v>322</v>
      </c>
      <c r="H32" s="1" t="s">
        <v>323</v>
      </c>
      <c r="I32" s="1" t="s">
        <v>481</v>
      </c>
      <c r="J32" s="1" t="s">
        <v>325</v>
      </c>
      <c r="K32" s="1" t="s">
        <v>481</v>
      </c>
      <c r="L32" s="1" t="s">
        <v>481</v>
      </c>
      <c r="M32" s="1" t="s">
        <v>326</v>
      </c>
      <c r="N32" s="1" t="s">
        <v>326</v>
      </c>
      <c r="O32" s="1" t="s">
        <v>327</v>
      </c>
      <c r="P32" s="1" t="s">
        <v>328</v>
      </c>
      <c r="Q32" s="1" t="s">
        <v>329</v>
      </c>
      <c r="R32" s="1" t="s">
        <v>482</v>
      </c>
      <c r="S32" s="1" t="s">
        <v>331</v>
      </c>
      <c r="T32" s="1" t="s">
        <v>332</v>
      </c>
      <c r="U32" s="1" t="s">
        <v>333</v>
      </c>
    </row>
    <row r="33" s="1" customFormat="1" spans="1:21">
      <c r="A33" s="3">
        <v>18178733902</v>
      </c>
      <c r="B33" s="1" t="s">
        <v>477</v>
      </c>
      <c r="C33" s="1" t="s">
        <v>483</v>
      </c>
      <c r="D33" s="1" t="s">
        <v>447</v>
      </c>
      <c r="E33" s="1" t="s">
        <v>484</v>
      </c>
      <c r="F33" s="1" t="s">
        <v>389</v>
      </c>
      <c r="G33" s="1" t="s">
        <v>322</v>
      </c>
      <c r="H33" s="1" t="s">
        <v>323</v>
      </c>
      <c r="I33" s="1" t="s">
        <v>449</v>
      </c>
      <c r="J33" s="1" t="s">
        <v>325</v>
      </c>
      <c r="K33" s="1" t="s">
        <v>449</v>
      </c>
      <c r="L33" s="1" t="s">
        <v>449</v>
      </c>
      <c r="M33" s="1" t="s">
        <v>326</v>
      </c>
      <c r="N33" s="1" t="s">
        <v>326</v>
      </c>
      <c r="O33" s="1" t="s">
        <v>327</v>
      </c>
      <c r="P33" s="1" t="s">
        <v>328</v>
      </c>
      <c r="Q33" s="1" t="s">
        <v>329</v>
      </c>
      <c r="R33" s="1" t="s">
        <v>485</v>
      </c>
      <c r="S33" s="1" t="s">
        <v>331</v>
      </c>
      <c r="T33" s="1" t="s">
        <v>332</v>
      </c>
      <c r="U33" s="1" t="s">
        <v>333</v>
      </c>
    </row>
    <row r="34" s="1" customFormat="1" spans="1:21">
      <c r="A34" s="3">
        <v>18178421342</v>
      </c>
      <c r="B34" s="1" t="s">
        <v>477</v>
      </c>
      <c r="C34" s="1" t="s">
        <v>486</v>
      </c>
      <c r="D34" s="1" t="s">
        <v>487</v>
      </c>
      <c r="E34" s="1" t="s">
        <v>488</v>
      </c>
      <c r="F34" s="1" t="s">
        <v>445</v>
      </c>
      <c r="G34" s="1" t="s">
        <v>322</v>
      </c>
      <c r="H34" s="1" t="s">
        <v>323</v>
      </c>
      <c r="I34" s="1" t="s">
        <v>489</v>
      </c>
      <c r="J34" s="1" t="s">
        <v>325</v>
      </c>
      <c r="K34" s="1" t="s">
        <v>489</v>
      </c>
      <c r="L34" s="1" t="s">
        <v>489</v>
      </c>
      <c r="M34" s="1" t="s">
        <v>326</v>
      </c>
      <c r="N34" s="1" t="s">
        <v>326</v>
      </c>
      <c r="O34" s="1" t="s">
        <v>327</v>
      </c>
      <c r="P34" s="1" t="s">
        <v>328</v>
      </c>
      <c r="Q34" s="1" t="s">
        <v>329</v>
      </c>
      <c r="R34" s="1" t="s">
        <v>490</v>
      </c>
      <c r="S34" s="1" t="s">
        <v>331</v>
      </c>
      <c r="T34" s="1" t="s">
        <v>332</v>
      </c>
      <c r="U34" s="1" t="s">
        <v>333</v>
      </c>
    </row>
    <row r="35" s="1" customFormat="1" spans="1:21">
      <c r="A35" s="3">
        <v>18173823598</v>
      </c>
      <c r="B35" s="1" t="s">
        <v>491</v>
      </c>
      <c r="C35" s="1" t="s">
        <v>492</v>
      </c>
      <c r="D35" s="1" t="s">
        <v>465</v>
      </c>
      <c r="E35" s="1" t="s">
        <v>493</v>
      </c>
      <c r="F35" s="1" t="s">
        <v>389</v>
      </c>
      <c r="G35" s="1" t="s">
        <v>322</v>
      </c>
      <c r="H35" s="1" t="s">
        <v>323</v>
      </c>
      <c r="I35" s="1" t="s">
        <v>494</v>
      </c>
      <c r="J35" s="1" t="s">
        <v>325</v>
      </c>
      <c r="K35" s="1" t="s">
        <v>494</v>
      </c>
      <c r="L35" s="1" t="s">
        <v>494</v>
      </c>
      <c r="M35" s="1" t="s">
        <v>326</v>
      </c>
      <c r="N35" s="1" t="s">
        <v>326</v>
      </c>
      <c r="O35" s="1" t="s">
        <v>327</v>
      </c>
      <c r="P35" s="1" t="s">
        <v>328</v>
      </c>
      <c r="Q35" s="1" t="s">
        <v>329</v>
      </c>
      <c r="R35" s="1" t="s">
        <v>495</v>
      </c>
      <c r="S35" s="1" t="s">
        <v>331</v>
      </c>
      <c r="T35" s="1" t="s">
        <v>332</v>
      </c>
      <c r="U35" s="1" t="s">
        <v>333</v>
      </c>
    </row>
    <row r="36" s="1" customFormat="1" spans="1:21">
      <c r="A36" s="3">
        <v>18168724260</v>
      </c>
      <c r="B36" s="1" t="s">
        <v>491</v>
      </c>
      <c r="C36" s="1" t="s">
        <v>496</v>
      </c>
      <c r="D36" s="1" t="s">
        <v>497</v>
      </c>
      <c r="E36" s="1" t="s">
        <v>498</v>
      </c>
      <c r="F36" s="1" t="s">
        <v>318</v>
      </c>
      <c r="G36" s="1" t="s">
        <v>322</v>
      </c>
      <c r="H36" s="1" t="s">
        <v>323</v>
      </c>
      <c r="I36" s="1" t="s">
        <v>499</v>
      </c>
      <c r="J36" s="1" t="s">
        <v>325</v>
      </c>
      <c r="K36" s="1" t="s">
        <v>499</v>
      </c>
      <c r="L36" s="1" t="s">
        <v>499</v>
      </c>
      <c r="M36" s="1" t="s">
        <v>326</v>
      </c>
      <c r="N36" s="1" t="s">
        <v>326</v>
      </c>
      <c r="O36" s="1" t="s">
        <v>327</v>
      </c>
      <c r="P36" s="1" t="s">
        <v>328</v>
      </c>
      <c r="Q36" s="1" t="s">
        <v>329</v>
      </c>
      <c r="R36" s="1" t="s">
        <v>500</v>
      </c>
      <c r="S36" s="1" t="s">
        <v>331</v>
      </c>
      <c r="T36" s="1" t="s">
        <v>332</v>
      </c>
      <c r="U36" s="1" t="s">
        <v>333</v>
      </c>
    </row>
    <row r="37" s="1" customFormat="1" spans="1:21">
      <c r="A37" s="3">
        <v>18145633022</v>
      </c>
      <c r="B37" s="1" t="s">
        <v>501</v>
      </c>
      <c r="C37" s="1" t="s">
        <v>502</v>
      </c>
      <c r="D37" s="1" t="s">
        <v>372</v>
      </c>
      <c r="E37" s="1" t="s">
        <v>503</v>
      </c>
      <c r="F37" s="1" t="s">
        <v>425</v>
      </c>
      <c r="G37" s="1" t="s">
        <v>322</v>
      </c>
      <c r="H37" s="1" t="s">
        <v>323</v>
      </c>
      <c r="I37" s="1" t="s">
        <v>504</v>
      </c>
      <c r="J37" s="1" t="s">
        <v>325</v>
      </c>
      <c r="K37" s="1" t="s">
        <v>504</v>
      </c>
      <c r="L37" s="1" t="s">
        <v>504</v>
      </c>
      <c r="M37" s="1" t="s">
        <v>326</v>
      </c>
      <c r="N37" s="1" t="s">
        <v>326</v>
      </c>
      <c r="O37" s="1" t="s">
        <v>327</v>
      </c>
      <c r="P37" s="1" t="s">
        <v>328</v>
      </c>
      <c r="Q37" s="1" t="s">
        <v>329</v>
      </c>
      <c r="R37" s="1" t="s">
        <v>505</v>
      </c>
      <c r="S37" s="1" t="s">
        <v>331</v>
      </c>
      <c r="T37" s="1" t="s">
        <v>332</v>
      </c>
      <c r="U37" s="1" t="s">
        <v>333</v>
      </c>
    </row>
    <row r="38" s="1" customFormat="1" spans="1:21">
      <c r="A38" s="3">
        <v>18133565607</v>
      </c>
      <c r="B38" s="1" t="s">
        <v>506</v>
      </c>
      <c r="C38" s="1" t="s">
        <v>507</v>
      </c>
      <c r="D38" s="1" t="s">
        <v>508</v>
      </c>
      <c r="E38" s="1" t="s">
        <v>509</v>
      </c>
      <c r="F38" s="1" t="s">
        <v>318</v>
      </c>
      <c r="G38" s="1" t="s">
        <v>322</v>
      </c>
      <c r="H38" s="1" t="s">
        <v>323</v>
      </c>
      <c r="I38" s="1" t="s">
        <v>510</v>
      </c>
      <c r="J38" s="1" t="s">
        <v>325</v>
      </c>
      <c r="K38" s="1" t="s">
        <v>510</v>
      </c>
      <c r="L38" s="1" t="s">
        <v>510</v>
      </c>
      <c r="M38" s="1" t="s">
        <v>326</v>
      </c>
      <c r="N38" s="1" t="s">
        <v>326</v>
      </c>
      <c r="O38" s="1" t="s">
        <v>327</v>
      </c>
      <c r="P38" s="1" t="s">
        <v>328</v>
      </c>
      <c r="Q38" s="1" t="s">
        <v>329</v>
      </c>
      <c r="R38" s="1" t="s">
        <v>511</v>
      </c>
      <c r="S38" s="1" t="s">
        <v>331</v>
      </c>
      <c r="T38" s="1" t="s">
        <v>332</v>
      </c>
      <c r="U38" s="1" t="s">
        <v>333</v>
      </c>
    </row>
    <row r="39" s="1" customFormat="1" spans="1:21">
      <c r="A39" s="3">
        <v>18097063659</v>
      </c>
      <c r="B39" s="1" t="s">
        <v>512</v>
      </c>
      <c r="C39" s="1" t="s">
        <v>513</v>
      </c>
      <c r="D39" s="1" t="s">
        <v>514</v>
      </c>
      <c r="E39" s="1" t="s">
        <v>515</v>
      </c>
      <c r="F39" s="1" t="s">
        <v>318</v>
      </c>
      <c r="G39" s="1" t="s">
        <v>322</v>
      </c>
      <c r="H39" s="1" t="s">
        <v>323</v>
      </c>
      <c r="I39" s="1" t="s">
        <v>516</v>
      </c>
      <c r="J39" s="1" t="s">
        <v>325</v>
      </c>
      <c r="K39" s="1" t="s">
        <v>516</v>
      </c>
      <c r="L39" s="1" t="s">
        <v>516</v>
      </c>
      <c r="M39" s="1" t="s">
        <v>326</v>
      </c>
      <c r="N39" s="1" t="s">
        <v>326</v>
      </c>
      <c r="O39" s="1" t="s">
        <v>327</v>
      </c>
      <c r="P39" s="1" t="s">
        <v>328</v>
      </c>
      <c r="Q39" s="1" t="s">
        <v>329</v>
      </c>
      <c r="R39" s="1" t="s">
        <v>517</v>
      </c>
      <c r="S39" s="1" t="s">
        <v>331</v>
      </c>
      <c r="T39" s="1" t="s">
        <v>332</v>
      </c>
      <c r="U39" s="1" t="s">
        <v>333</v>
      </c>
    </row>
    <row r="40" s="1" customFormat="1" spans="1:21">
      <c r="A40" s="1" t="s">
        <v>518</v>
      </c>
      <c r="B40" s="1" t="s">
        <v>519</v>
      </c>
      <c r="C40" s="1" t="s">
        <v>520</v>
      </c>
      <c r="D40" s="1" t="s">
        <v>521</v>
      </c>
      <c r="E40" s="1" t="s">
        <v>522</v>
      </c>
      <c r="F40" s="1" t="s">
        <v>318</v>
      </c>
      <c r="G40" s="1" t="s">
        <v>322</v>
      </c>
      <c r="H40" s="1" t="s">
        <v>323</v>
      </c>
      <c r="I40" s="1" t="s">
        <v>327</v>
      </c>
      <c r="J40" s="1" t="s">
        <v>325</v>
      </c>
      <c r="K40" s="1" t="s">
        <v>327</v>
      </c>
      <c r="L40" s="1" t="s">
        <v>327</v>
      </c>
      <c r="M40" s="1" t="s">
        <v>326</v>
      </c>
      <c r="N40" s="1" t="s">
        <v>326</v>
      </c>
      <c r="O40" s="1" t="s">
        <v>327</v>
      </c>
      <c r="P40" s="1" t="s">
        <v>328</v>
      </c>
      <c r="Q40" s="1" t="s">
        <v>329</v>
      </c>
      <c r="R40" s="1" t="s">
        <v>523</v>
      </c>
      <c r="S40" s="1" t="s">
        <v>331</v>
      </c>
      <c r="T40" s="1" t="s">
        <v>332</v>
      </c>
      <c r="U40" s="1" t="s">
        <v>333</v>
      </c>
    </row>
    <row r="41" s="1" customFormat="1" spans="1:21">
      <c r="A41" s="3">
        <v>18012466701</v>
      </c>
      <c r="B41" s="1" t="s">
        <v>524</v>
      </c>
      <c r="C41" s="1" t="s">
        <v>525</v>
      </c>
      <c r="D41" s="1" t="s">
        <v>526</v>
      </c>
      <c r="E41" s="1" t="s">
        <v>527</v>
      </c>
      <c r="F41" s="1" t="s">
        <v>318</v>
      </c>
      <c r="G41" s="1" t="s">
        <v>322</v>
      </c>
      <c r="H41" s="1" t="s">
        <v>323</v>
      </c>
      <c r="I41" s="1" t="s">
        <v>528</v>
      </c>
      <c r="J41" s="1" t="s">
        <v>325</v>
      </c>
      <c r="K41" s="1" t="s">
        <v>528</v>
      </c>
      <c r="L41" s="1" t="s">
        <v>528</v>
      </c>
      <c r="M41" s="1" t="s">
        <v>326</v>
      </c>
      <c r="N41" s="1" t="s">
        <v>326</v>
      </c>
      <c r="O41" s="1" t="s">
        <v>327</v>
      </c>
      <c r="P41" s="1" t="s">
        <v>328</v>
      </c>
      <c r="Q41" s="1" t="s">
        <v>329</v>
      </c>
      <c r="R41" s="1" t="s">
        <v>529</v>
      </c>
      <c r="S41" s="1" t="s">
        <v>331</v>
      </c>
      <c r="T41" s="1" t="s">
        <v>332</v>
      </c>
      <c r="U41" s="1" t="s">
        <v>333</v>
      </c>
    </row>
    <row r="42" s="1" customFormat="1" spans="1:21">
      <c r="A42" s="3">
        <v>18012453855</v>
      </c>
      <c r="B42" s="1" t="s">
        <v>524</v>
      </c>
      <c r="C42" s="1" t="s">
        <v>530</v>
      </c>
      <c r="D42" s="1" t="s">
        <v>526</v>
      </c>
      <c r="E42" s="1" t="s">
        <v>531</v>
      </c>
      <c r="F42" s="1" t="s">
        <v>318</v>
      </c>
      <c r="G42" s="1" t="s">
        <v>322</v>
      </c>
      <c r="H42" s="1" t="s">
        <v>323</v>
      </c>
      <c r="I42" s="1" t="s">
        <v>528</v>
      </c>
      <c r="J42" s="1" t="s">
        <v>325</v>
      </c>
      <c r="K42" s="1" t="s">
        <v>528</v>
      </c>
      <c r="L42" s="1" t="s">
        <v>528</v>
      </c>
      <c r="M42" s="1" t="s">
        <v>326</v>
      </c>
      <c r="N42" s="1" t="s">
        <v>326</v>
      </c>
      <c r="O42" s="1" t="s">
        <v>327</v>
      </c>
      <c r="P42" s="1" t="s">
        <v>328</v>
      </c>
      <c r="Q42" s="1" t="s">
        <v>329</v>
      </c>
      <c r="R42" s="1" t="s">
        <v>532</v>
      </c>
      <c r="S42" s="1" t="s">
        <v>331</v>
      </c>
      <c r="T42" s="1" t="s">
        <v>332</v>
      </c>
      <c r="U42" s="1" t="s">
        <v>333</v>
      </c>
    </row>
    <row r="43" s="1" customFormat="1" spans="1:21">
      <c r="A43" s="3">
        <v>18008726154</v>
      </c>
      <c r="B43" s="1" t="s">
        <v>533</v>
      </c>
      <c r="C43" s="1" t="s">
        <v>534</v>
      </c>
      <c r="D43" s="1" t="s">
        <v>535</v>
      </c>
      <c r="E43" s="1" t="s">
        <v>536</v>
      </c>
      <c r="F43" s="1" t="s">
        <v>425</v>
      </c>
      <c r="G43" s="1" t="s">
        <v>322</v>
      </c>
      <c r="H43" s="1" t="s">
        <v>323</v>
      </c>
      <c r="I43" s="1" t="s">
        <v>537</v>
      </c>
      <c r="J43" s="1" t="s">
        <v>325</v>
      </c>
      <c r="K43" s="1" t="s">
        <v>537</v>
      </c>
      <c r="L43" s="1" t="s">
        <v>537</v>
      </c>
      <c r="M43" s="1" t="s">
        <v>326</v>
      </c>
      <c r="N43" s="1" t="s">
        <v>326</v>
      </c>
      <c r="O43" s="1" t="s">
        <v>327</v>
      </c>
      <c r="P43" s="1" t="s">
        <v>328</v>
      </c>
      <c r="Q43" s="1" t="s">
        <v>329</v>
      </c>
      <c r="R43" s="1" t="s">
        <v>538</v>
      </c>
      <c r="S43" s="1" t="s">
        <v>331</v>
      </c>
      <c r="T43" s="1" t="s">
        <v>332</v>
      </c>
      <c r="U43" s="1" t="s">
        <v>333</v>
      </c>
    </row>
    <row r="44" s="1" customFormat="1" spans="1:21">
      <c r="A44" s="3">
        <v>18008527504</v>
      </c>
      <c r="B44" s="1" t="s">
        <v>533</v>
      </c>
      <c r="C44" s="1" t="s">
        <v>539</v>
      </c>
      <c r="D44" s="1" t="s">
        <v>540</v>
      </c>
      <c r="E44" s="1" t="s">
        <v>541</v>
      </c>
      <c r="F44" s="1" t="s">
        <v>389</v>
      </c>
      <c r="G44" s="1" t="s">
        <v>322</v>
      </c>
      <c r="H44" s="1" t="s">
        <v>323</v>
      </c>
      <c r="I44" s="1" t="s">
        <v>542</v>
      </c>
      <c r="J44" s="1" t="s">
        <v>325</v>
      </c>
      <c r="K44" s="1" t="s">
        <v>542</v>
      </c>
      <c r="L44" s="1" t="s">
        <v>542</v>
      </c>
      <c r="M44" s="1" t="s">
        <v>326</v>
      </c>
      <c r="N44" s="1" t="s">
        <v>326</v>
      </c>
      <c r="O44" s="1" t="s">
        <v>327</v>
      </c>
      <c r="P44" s="1" t="s">
        <v>328</v>
      </c>
      <c r="Q44" s="1" t="s">
        <v>329</v>
      </c>
      <c r="R44" s="1" t="s">
        <v>543</v>
      </c>
      <c r="S44" s="1" t="s">
        <v>331</v>
      </c>
      <c r="T44" s="1" t="s">
        <v>332</v>
      </c>
      <c r="U44" s="1" t="s">
        <v>333</v>
      </c>
    </row>
    <row r="45" s="1" customFormat="1" spans="1:21">
      <c r="A45" s="3">
        <v>18004379530</v>
      </c>
      <c r="B45" s="1" t="s">
        <v>533</v>
      </c>
      <c r="C45" s="1" t="s">
        <v>544</v>
      </c>
      <c r="D45" s="1" t="s">
        <v>545</v>
      </c>
      <c r="E45" s="1" t="s">
        <v>546</v>
      </c>
      <c r="F45" s="1" t="s">
        <v>425</v>
      </c>
      <c r="G45" s="1" t="s">
        <v>322</v>
      </c>
      <c r="H45" s="1" t="s">
        <v>323</v>
      </c>
      <c r="I45" s="1" t="s">
        <v>547</v>
      </c>
      <c r="J45" s="1" t="s">
        <v>325</v>
      </c>
      <c r="K45" s="1" t="s">
        <v>547</v>
      </c>
      <c r="L45" s="1" t="s">
        <v>547</v>
      </c>
      <c r="M45" s="1" t="s">
        <v>326</v>
      </c>
      <c r="N45" s="1" t="s">
        <v>326</v>
      </c>
      <c r="O45" s="1" t="s">
        <v>327</v>
      </c>
      <c r="P45" s="1" t="s">
        <v>328</v>
      </c>
      <c r="Q45" s="1" t="s">
        <v>329</v>
      </c>
      <c r="R45" s="1" t="s">
        <v>548</v>
      </c>
      <c r="S45" s="1" t="s">
        <v>331</v>
      </c>
      <c r="T45" s="1" t="s">
        <v>332</v>
      </c>
      <c r="U45" s="1" t="s">
        <v>333</v>
      </c>
    </row>
    <row r="46" s="1" customFormat="1" spans="1:21">
      <c r="A46" s="3">
        <v>17971530450</v>
      </c>
      <c r="B46" s="1" t="s">
        <v>549</v>
      </c>
      <c r="C46" s="1" t="s">
        <v>550</v>
      </c>
      <c r="D46" s="1" t="s">
        <v>372</v>
      </c>
      <c r="E46" s="1" t="s">
        <v>551</v>
      </c>
      <c r="F46" s="1" t="s">
        <v>389</v>
      </c>
      <c r="G46" s="1" t="s">
        <v>322</v>
      </c>
      <c r="H46" s="1" t="s">
        <v>323</v>
      </c>
      <c r="I46" s="1" t="s">
        <v>552</v>
      </c>
      <c r="J46" s="1" t="s">
        <v>325</v>
      </c>
      <c r="K46" s="1" t="s">
        <v>552</v>
      </c>
      <c r="L46" s="1" t="s">
        <v>552</v>
      </c>
      <c r="M46" s="1" t="s">
        <v>326</v>
      </c>
      <c r="N46" s="1" t="s">
        <v>326</v>
      </c>
      <c r="O46" s="1" t="s">
        <v>327</v>
      </c>
      <c r="P46" s="1" t="s">
        <v>328</v>
      </c>
      <c r="Q46" s="1" t="s">
        <v>329</v>
      </c>
      <c r="R46" s="1" t="s">
        <v>553</v>
      </c>
      <c r="S46" s="1" t="s">
        <v>331</v>
      </c>
      <c r="T46" s="1" t="s">
        <v>332</v>
      </c>
      <c r="U46" s="1" t="s">
        <v>333</v>
      </c>
    </row>
    <row r="47" s="1" customFormat="1" spans="1:21">
      <c r="A47" s="3">
        <v>17965586786</v>
      </c>
      <c r="B47" s="1" t="s">
        <v>554</v>
      </c>
      <c r="C47" s="1" t="s">
        <v>555</v>
      </c>
      <c r="D47" s="1" t="s">
        <v>556</v>
      </c>
      <c r="E47" s="1" t="s">
        <v>557</v>
      </c>
      <c r="F47" s="1" t="s">
        <v>318</v>
      </c>
      <c r="G47" s="1" t="s">
        <v>322</v>
      </c>
      <c r="H47" s="1" t="s">
        <v>323</v>
      </c>
      <c r="I47" s="1" t="s">
        <v>558</v>
      </c>
      <c r="J47" s="1" t="s">
        <v>325</v>
      </c>
      <c r="K47" s="1" t="s">
        <v>558</v>
      </c>
      <c r="L47" s="1" t="s">
        <v>558</v>
      </c>
      <c r="M47" s="1" t="s">
        <v>326</v>
      </c>
      <c r="N47" s="1" t="s">
        <v>326</v>
      </c>
      <c r="O47" s="1" t="s">
        <v>327</v>
      </c>
      <c r="P47" s="1" t="s">
        <v>328</v>
      </c>
      <c r="Q47" s="1" t="s">
        <v>329</v>
      </c>
      <c r="R47" s="1" t="s">
        <v>559</v>
      </c>
      <c r="S47" s="1" t="s">
        <v>331</v>
      </c>
      <c r="T47" s="1" t="s">
        <v>332</v>
      </c>
      <c r="U47" s="1" t="s">
        <v>333</v>
      </c>
    </row>
    <row r="48" s="1" customFormat="1" spans="1:21">
      <c r="A48" s="3">
        <v>17961356626</v>
      </c>
      <c r="B48" s="1" t="s">
        <v>554</v>
      </c>
      <c r="C48" s="1" t="s">
        <v>560</v>
      </c>
      <c r="D48" s="1" t="s">
        <v>561</v>
      </c>
      <c r="E48" s="1" t="s">
        <v>562</v>
      </c>
      <c r="F48" s="1" t="s">
        <v>318</v>
      </c>
      <c r="G48" s="1" t="s">
        <v>322</v>
      </c>
      <c r="H48" s="1" t="s">
        <v>323</v>
      </c>
      <c r="I48" s="1" t="s">
        <v>563</v>
      </c>
      <c r="J48" s="1" t="s">
        <v>325</v>
      </c>
      <c r="K48" s="1" t="s">
        <v>563</v>
      </c>
      <c r="L48" s="1" t="s">
        <v>563</v>
      </c>
      <c r="M48" s="1" t="s">
        <v>326</v>
      </c>
      <c r="N48" s="1" t="s">
        <v>326</v>
      </c>
      <c r="O48" s="1" t="s">
        <v>327</v>
      </c>
      <c r="P48" s="1" t="s">
        <v>328</v>
      </c>
      <c r="Q48" s="1" t="s">
        <v>329</v>
      </c>
      <c r="R48" s="1" t="s">
        <v>564</v>
      </c>
      <c r="S48" s="1" t="s">
        <v>331</v>
      </c>
      <c r="T48" s="1" t="s">
        <v>332</v>
      </c>
      <c r="U48" s="1" t="s">
        <v>333</v>
      </c>
    </row>
    <row r="49" s="1" customFormat="1" spans="1:21">
      <c r="A49" s="1" t="s">
        <v>565</v>
      </c>
      <c r="B49" s="1" t="s">
        <v>566</v>
      </c>
      <c r="C49" s="1" t="s">
        <v>567</v>
      </c>
      <c r="D49" s="1" t="s">
        <v>556</v>
      </c>
      <c r="E49" s="1" t="s">
        <v>557</v>
      </c>
      <c r="F49" s="1" t="s">
        <v>318</v>
      </c>
      <c r="G49" s="1" t="s">
        <v>322</v>
      </c>
      <c r="H49" s="1" t="s">
        <v>323</v>
      </c>
      <c r="I49" s="1" t="s">
        <v>327</v>
      </c>
      <c r="J49" s="1" t="s">
        <v>325</v>
      </c>
      <c r="K49" s="1" t="s">
        <v>327</v>
      </c>
      <c r="L49" s="1" t="s">
        <v>327</v>
      </c>
      <c r="M49" s="1" t="s">
        <v>326</v>
      </c>
      <c r="N49" s="1" t="s">
        <v>326</v>
      </c>
      <c r="O49" s="1" t="s">
        <v>327</v>
      </c>
      <c r="P49" s="1" t="s">
        <v>328</v>
      </c>
      <c r="Q49" s="1" t="s">
        <v>329</v>
      </c>
      <c r="R49" s="1" t="s">
        <v>568</v>
      </c>
      <c r="S49" s="1" t="s">
        <v>331</v>
      </c>
      <c r="T49" s="1" t="s">
        <v>332</v>
      </c>
      <c r="U49" s="1" t="s">
        <v>333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2022-07-05T01:34:37Z</dcterms:created>
  <dcterms:modified xsi:type="dcterms:W3CDTF">2022-07-05T01:40:23Z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1A9439BAC8DA45D9BECE66E3572B0B60</vt:lpwstr>
  </property>
  <property fmtid="{D5CDD505-2E9C-101B-9397-08002B2CF9AE}" pid="3" name="KSOProductBuildVer">
    <vt:lpwstr>2052-11.1.0.11830</vt:lpwstr>
  </property>
</Properties>
</file>