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<sst xmlns="http://schemas.openxmlformats.org/spreadsheetml/2006/main" count="1060" uniqueCount="389">
  <si>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</si>
  <si>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</si>
  <si>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</si>
  <si>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</si>
  <si>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</si>
  <si>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</si>
  <si>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</si>
  <si>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</si>
  <si>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</si>
  <si>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</si>
  <si>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</si>
  <si>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</si>
  <si>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</si>
  <si>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</si>
  <si>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</si>
  <si>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</si>
  <si>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</si>
  <si>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</si>
  <si>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</si>
  <si>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</si>
  <si>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</si>
  <si>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</si>
  <si>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</si>
  <si>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</si>
  <si>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</si>
  <si>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17838938676	</t>
  </si>
  <si>
    <t>Ctrip</t>
  </si>
  <si>
    <t>正常</t>
  </si>
  <si>
    <t>[那霸]那霸 Rocore酒店(Hotel Rocore Naha)(55478302)</t>
  </si>
  <si>
    <t>双人房, 吸烟房&lt;2人入住&gt;&lt;不退款&gt;&lt;早餐&gt;</t>
  </si>
  <si>
    <t>HKD</t>
  </si>
  <si>
    <t>sugiura/fukutaro,sugiura/fukutaro</t>
  </si>
  <si>
    <t>CA13030220705HKD</t>
  </si>
  <si>
    <t>未提现</t>
  </si>
  <si>
    <t>携程开票</t>
  </si>
  <si>
    <t xml:space="preserve">	</t>
  </si>
  <si>
    <t xml:space="preserve">20220424461791762	</t>
  </si>
  <si>
    <t xml:space="preserve">17843537471	</t>
  </si>
  <si>
    <t>[里士满]桑德曼温哥华机场酒店(Sandman Hotel Vancouver Airport)(55451660)</t>
  </si>
  <si>
    <t>2张双人床房&lt;不退款&gt;&lt;2人入住&gt;</t>
  </si>
  <si>
    <t>LEE/KA PO</t>
  </si>
  <si>
    <t xml:space="preserve">108367649	</t>
  </si>
  <si>
    <t xml:space="preserve">17858654412	</t>
  </si>
  <si>
    <t>[苏黎世]苏黎世布里斯托尔酒店(Hotel Bristol Zurich)(55611850)</t>
  </si>
  <si>
    <t>双人房&lt;不退款&gt;&lt;2人入住&gt;</t>
  </si>
  <si>
    <t>Lam/Cindy,Lam/Cindy</t>
  </si>
  <si>
    <t xml:space="preserve">17890489758	</t>
  </si>
  <si>
    <t>[斯德哥尔摩]斯德哥尔摩Ç酒店(Hotel C Stockholm)(55337452)</t>
  </si>
  <si>
    <t>标准双人房&lt;2人入住&gt;&lt;不退款&gt;&lt;早餐&gt;</t>
  </si>
  <si>
    <t>OBOM/CHAIYAPON</t>
  </si>
  <si>
    <t xml:space="preserve">2536713	</t>
  </si>
  <si>
    <t xml:space="preserve">Acknowledged	</t>
  </si>
  <si>
    <t xml:space="preserve">17945175336	</t>
  </si>
  <si>
    <t>[南安普敦]智选假日南安普敦M27高速公路7号岔口酒店(Holiday Inn Express Southampton - M27, J7, an Ihg Hotel)(91810632)</t>
  </si>
  <si>
    <t>无障碍双床房&lt;2人入住&gt;&lt;不退款&gt;&lt;早餐&gt;</t>
  </si>
  <si>
    <t>Bryant/Mark</t>
  </si>
  <si>
    <t xml:space="preserve">45006209	</t>
  </si>
  <si>
    <t xml:space="preserve">18068866812	</t>
  </si>
  <si>
    <t>[首尔]东大门格鲁酒店(Glue Hotel Dongdaemun)(77364141)</t>
  </si>
  <si>
    <t>豪华双床房&lt;2人入住&gt;&lt;不退款&gt;</t>
  </si>
  <si>
    <t>Cha/Dayoung,Kim/Eunjin</t>
  </si>
  <si>
    <t xml:space="preserve">18076372991	</t>
  </si>
  <si>
    <t>[威斯敏斯特城]雅诗阁海德公园酒店(Ascot Hyde Park Hotel)(55598834)</t>
  </si>
  <si>
    <t>标准三人房&lt;不退款&gt;&lt;2人入住&gt;</t>
  </si>
  <si>
    <t>ZHU/TIANRUI,Xiang/Yifeng</t>
  </si>
  <si>
    <t xml:space="preserve">wcojrn	</t>
  </si>
  <si>
    <t xml:space="preserve">18129476408	</t>
  </si>
  <si>
    <t>[蒙特利尔]威廉格雷酒店(William Gray)(91807358)</t>
  </si>
  <si>
    <t>客房（1张大床）&lt;2人入住&gt;&lt;不退款&gt;</t>
  </si>
  <si>
    <t>CHAN/KA MAN</t>
  </si>
  <si>
    <t xml:space="preserve">18163603834	</t>
  </si>
  <si>
    <t>[巴黎]巴黎盖尔圣拉扎尔宜必思尚品酒店(Ibis Styles Paris Gare Saint Lazare)(80984828)</t>
  </si>
  <si>
    <t>标准房&lt;2人入住&gt;&lt;不退款&gt;&lt;早餐&gt;</t>
  </si>
  <si>
    <t>Turskaya/Anna</t>
  </si>
  <si>
    <t xml:space="preserve">18216017432	</t>
  </si>
  <si>
    <t>[牛汝莪]槟城优酒店 (槟城对抗新冠肺炎认证)(U Hotel Penang (PenangFightCovid-19 Certified))(55812448)</t>
  </si>
  <si>
    <t>标准大号床间&lt;2人入住&gt;&lt;不退款&gt;</t>
  </si>
  <si>
    <t>LOH/XUAN XI</t>
  </si>
  <si>
    <t xml:space="preserve">BK 77190	</t>
  </si>
  <si>
    <t xml:space="preserve">18226060077	</t>
  </si>
  <si>
    <t>[吉隆坡]吉隆坡市中心宜必思酒店(ibis Kuala Lumpur City Centre)(55757161)</t>
  </si>
  <si>
    <t>标准双床房&lt;2人入住&gt;&lt;不退款&gt;</t>
  </si>
  <si>
    <t>feng/JIAN,FU/YUPING</t>
  </si>
  <si>
    <t xml:space="preserve">271614	</t>
  </si>
  <si>
    <t xml:space="preserve">18227478786	</t>
  </si>
  <si>
    <t>[曼谷]曼谷文华中心点大酒店 (SHA Plus+)(Mandarin Hotel Managed by Centre Point (SHA Plus+))(56174574)</t>
  </si>
  <si>
    <t>豪华房&lt;不退款&gt;&lt;2人入住&gt;</t>
  </si>
  <si>
    <t>KHANTA/PITPHANU</t>
  </si>
  <si>
    <t xml:space="preserve">2605436	</t>
  </si>
  <si>
    <t xml:space="preserve">1967659823	</t>
  </si>
  <si>
    <t xml:space="preserve">18230073112	</t>
  </si>
  <si>
    <t>[洛斯皮塔莱-德略布雷加特]费拉国会酒店(Fira Congress)(55320737)</t>
  </si>
  <si>
    <t>标准房&lt;2人入住&gt;&lt;不退款&gt;</t>
  </si>
  <si>
    <t>Boughanem/Saleh,Lalayan/Tatevik</t>
  </si>
  <si>
    <t xml:space="preserve">286411	</t>
  </si>
  <si>
    <t xml:space="preserve">18231901085	</t>
  </si>
  <si>
    <t>[拉普拉普]宿雾香格里拉麦克坦酒店(Shangri-La Mactan, Cebu)(55944608)</t>
  </si>
  <si>
    <t>海洋翼全景特大床房&lt;2人入住&gt;&lt;不退款&gt;&lt;早餐&gt;</t>
  </si>
  <si>
    <t>PARK/JOUNGKIL</t>
  </si>
  <si>
    <t xml:space="preserve">19303206	</t>
  </si>
  <si>
    <t xml:space="preserve">18241018936	</t>
  </si>
  <si>
    <t>[波德申]迪克森海中天港口(Avillion Port Dickson)(55851984)</t>
  </si>
  <si>
    <t>花园景观小屋&lt;2人入住&gt;&lt;不退款&gt;&lt;早餐&gt;</t>
  </si>
  <si>
    <t>mohamad azmi/Ainur syuhada</t>
  </si>
  <si>
    <t xml:space="preserve">298605	</t>
  </si>
  <si>
    <t xml:space="preserve">18241483280	</t>
  </si>
  <si>
    <t>[里约热内卢]波旁巴拉达蒂茹卡住宅酒店(Bourbon Barra da Tijuca Residence)(77368277)</t>
  </si>
  <si>
    <t>高级双床房&lt;2人入住&gt;&lt;不退款&gt;&lt;早餐&gt;</t>
  </si>
  <si>
    <t>QIAN/XIANGYANG</t>
  </si>
  <si>
    <t xml:space="preserve">18247358115	</t>
  </si>
  <si>
    <t>[仰光]仰光美利亚酒店(Melia Yangon)(55666238)</t>
  </si>
  <si>
    <t>湖景尊贵房&lt;2人入住&gt;&lt;不退款&gt;</t>
  </si>
  <si>
    <t>ZHU/AIDONG</t>
  </si>
  <si>
    <t xml:space="preserve">299235	</t>
  </si>
  <si>
    <t xml:space="preserve">18248449910	</t>
  </si>
  <si>
    <t>[外南梦]阿斯顿外南梦酒店及会议中心(ASTON Banyuwangi Hotel &amp; Conference Center)(89935014)</t>
  </si>
  <si>
    <t>高级房&lt;2人入住&gt;&lt;不退款&gt;</t>
  </si>
  <si>
    <t>Putera/Agust Lionardi</t>
  </si>
  <si>
    <t xml:space="preserve">18248808936	</t>
  </si>
  <si>
    <t>[泗水]泗水容库喜爱酒店(Favehotel Rungkut Surabaya)(55653014)</t>
  </si>
  <si>
    <t>致爱房&lt;2人入住&gt;&lt;不退款&gt;</t>
  </si>
  <si>
    <t>tjen/martinus</t>
  </si>
  <si>
    <t xml:space="preserve">138279	</t>
  </si>
  <si>
    <t xml:space="preserve">18249563516	</t>
  </si>
  <si>
    <t>[朴次茅斯]朴次茅斯宜必思酒店(Ibis Portsmouth)(55299401)</t>
  </si>
  <si>
    <t>双人床房（甜蜜）&lt;不退款&gt;&lt;2人入住&gt;</t>
  </si>
  <si>
    <t>kaimapo/samson</t>
  </si>
  <si>
    <t xml:space="preserve">18249967323	</t>
  </si>
  <si>
    <t>[迈阿密泉]迈阿密国际机场克拉丽奥套房酒店(Clarion Inn &amp; Suites Miami International Airport)(55320453)</t>
  </si>
  <si>
    <t>双大床房(无烟)&lt;不退款&gt;&lt;2人入住&gt;</t>
  </si>
  <si>
    <t>sao/Doranya</t>
  </si>
  <si>
    <t>取消</t>
  </si>
  <si>
    <t xml:space="preserve">18252264081	</t>
  </si>
  <si>
    <t>[雷克雅未克]雷克雅未克卡宾酒店(Hotel Cabin Reykjavik)(55346223)</t>
  </si>
  <si>
    <t>双床房(无窗)&lt;2人入住&gt;&lt;不退款&gt;&lt;早餐&gt;</t>
  </si>
  <si>
    <t>Mariani/Roberto,Mariani/Roberto</t>
  </si>
  <si>
    <t xml:space="preserve">18255076622	</t>
  </si>
  <si>
    <t>[马西]京都精品酒店(Kyoto Boutique Hotel)(77366610)</t>
  </si>
  <si>
    <t>高级房间&lt;2人入住&gt;&lt;不退款&gt;</t>
  </si>
  <si>
    <t>nursahida binti mohd jusoh/sahidaeida</t>
  </si>
  <si>
    <t xml:space="preserve">18255518812	</t>
  </si>
  <si>
    <t>[null](89918952)</t>
  </si>
  <si>
    <t xml:space="preserve">18255702473	</t>
  </si>
  <si>
    <t>[布拉德福德]布拉德福德康铂酒店(HOTEL CAMPANILE BRADFORD)(80332993)</t>
  </si>
  <si>
    <t>标准大床房&lt;2人入住&gt;&lt;不退款&gt;</t>
  </si>
  <si>
    <t>Rahman/Saira</t>
  </si>
  <si>
    <t xml:space="preserve">34377UC004932	</t>
  </si>
  <si>
    <t xml:space="preserve">18255799021	</t>
  </si>
  <si>
    <t>[安克雷奇]安克雷奇机场美洲贝斯特维佑套房酒店(Americas Best Value Inn &amp; Suites Anchorage Airport)(90358571)</t>
  </si>
  <si>
    <t>2张大床套房&lt;2人入住&gt;&lt;不退款&gt;&lt;早餐&gt;</t>
  </si>
  <si>
    <t>Yandall/Audeane</t>
  </si>
  <si>
    <t xml:space="preserve">2608586	</t>
  </si>
  <si>
    <t xml:space="preserve">18255747711	</t>
  </si>
  <si>
    <t>[巴厘岛]巴厘岛库塔探索酒店(Quest Hotel Kuta Bali  by ASTON)(55414005)</t>
  </si>
  <si>
    <t>豪华房&lt;2人入住&gt;&lt;不退款&gt;</t>
  </si>
  <si>
    <t>ririn/ririn</t>
  </si>
  <si>
    <t xml:space="preserve">18258879676	</t>
  </si>
  <si>
    <t>[吉隆坡]吉隆坡昂卡萨度假酒店(AnCasa Hotel Kuala Lumpur by Ancasa Hotels &amp; Resorts)(55345928)</t>
  </si>
  <si>
    <t>高级房&lt;不退款&gt;&lt;2人入住&gt;</t>
  </si>
  <si>
    <t>Amalin/Nur Ilham Amalin Binti Zaabar</t>
  </si>
  <si>
    <t xml:space="preserve">EXP-1969538334	</t>
  </si>
  <si>
    <t xml:space="preserve">18259293582	</t>
  </si>
  <si>
    <t>[阿什维尔]比尔特莫东品质套房酒店(Quality Inn &amp; Suites Biltmore East)(95140068)</t>
  </si>
  <si>
    <t>客房（2张双人床）&lt;2人入住&gt;&lt;不退款&gt;&lt;早餐&gt;</t>
  </si>
  <si>
    <t>DAWSON/FUYUN</t>
  </si>
  <si>
    <t xml:space="preserve">18259606784	</t>
  </si>
  <si>
    <t>[贝尔维尤]华盛顿州西雅图-贝尔维尤市中心希尔顿花园酒店(Hilton Garden Inn Seattle Bellevue Downtown, Wa)(55779502)</t>
  </si>
  <si>
    <t>客房（1张特大床）&lt;不退款&gt;&lt;2人入住&gt;</t>
  </si>
  <si>
    <t>GUO/SHEYU</t>
  </si>
  <si>
    <t xml:space="preserve">18259844796	</t>
  </si>
  <si>
    <t>BRATA/ELIA SUKMA</t>
  </si>
  <si>
    <t>，</t>
  </si>
  <si>
    <t xml:space="preserve"> 29594 HKD</t>
  </si>
  <si>
    <t>A220705103016481</t>
  </si>
  <si>
    <t>总计：29594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</si>
  <si>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</si>
  <si>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</si>
  <si>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</si>
  <si>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</si>
  <si>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</si>
  <si>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</si>
  <si>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</si>
  <si>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</si>
  <si>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</si>
  <si>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</si>
  <si>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</si>
  <si>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</si>
  <si>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</si>
  <si>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</si>
  <si>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</si>
  <si>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</si>
  <si>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</si>
  <si>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</si>
  <si>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2022-07-01</t>
  </si>
  <si>
    <t>2608782</t>
  </si>
  <si>
    <t>泗水容库喜爱酒店</t>
  </si>
  <si>
    <t>BRATA ELIA SUKMA</t>
  </si>
  <si>
    <t>2022-07-02</t>
  </si>
  <si>
    <t>退房日周结</t>
  </si>
  <si>
    <t>112.95</t>
  </si>
  <si>
    <t>132.00</t>
  </si>
  <si>
    <t>0</t>
  </si>
  <si>
    <t>0.00</t>
  </si>
  <si>
    <t>携程汇智国际直连</t>
  </si>
  <si>
    <t>925</t>
  </si>
  <si>
    <t>2022-07-01 22:38:30</t>
  </si>
  <si>
    <t>否</t>
  </si>
  <si>
    <t>汇智国际旅游发展有限公司</t>
  </si>
  <si>
    <t>直连</t>
  </si>
  <si>
    <t>2608751</t>
  </si>
  <si>
    <t>华盛顿州西雅图-贝尔维尤市中心希尔顿花园酒店</t>
  </si>
  <si>
    <t>GUO SHEYU</t>
  </si>
  <si>
    <t>1294.67</t>
  </si>
  <si>
    <t>1513.00</t>
  </si>
  <si>
    <t>2022-07-01 22:00:54</t>
  </si>
  <si>
    <t>2608712</t>
  </si>
  <si>
    <t>比尔特莫东品质套房酒店</t>
  </si>
  <si>
    <t>DAWSON FUYUN</t>
  </si>
  <si>
    <t>883.94</t>
  </si>
  <si>
    <t>1033.00</t>
  </si>
  <si>
    <t>2022-07-01 21:14:38</t>
  </si>
  <si>
    <t>2608679</t>
  </si>
  <si>
    <t>吉隆坡昂卡萨度假酒店</t>
  </si>
  <si>
    <t>Amalin Nur Ilham Amalin Binti Zaabar</t>
  </si>
  <si>
    <t>260.13</t>
  </si>
  <si>
    <t>304.00</t>
  </si>
  <si>
    <t>2022-07-01 20:14:18</t>
  </si>
  <si>
    <t>2608593</t>
  </si>
  <si>
    <t>巴厘岛库塔探索酒店</t>
  </si>
  <si>
    <t>ririn ririn</t>
  </si>
  <si>
    <t>102.68</t>
  </si>
  <si>
    <t>120.00</t>
  </si>
  <si>
    <t>2022-07-01 17:44:55</t>
  </si>
  <si>
    <t>2608586</t>
  </si>
  <si>
    <t>美洲最佳价值行政套房安克雷奇机场酒店</t>
  </si>
  <si>
    <t>Yandall Audeane</t>
  </si>
  <si>
    <t>1375.11</t>
  </si>
  <si>
    <t>1607.00</t>
  </si>
  <si>
    <t>2022-07-01 17:28:20</t>
  </si>
  <si>
    <t>2608585</t>
  </si>
  <si>
    <t>2022-07-01 17:28:18</t>
  </si>
  <si>
    <t>2608577</t>
  </si>
  <si>
    <t>CAMPANILE BRADFORD</t>
  </si>
  <si>
    <t>Rahman Saira</t>
  </si>
  <si>
    <t>371.37</t>
  </si>
  <si>
    <t>434.00</t>
  </si>
  <si>
    <t>2022-07-01 17:11:31</t>
  </si>
  <si>
    <t>2608556</t>
  </si>
  <si>
    <t>欧兹图克酒店</t>
  </si>
  <si>
    <t>kumar Ujjwal,Halder Tanushree</t>
  </si>
  <si>
    <t>177.13</t>
  </si>
  <si>
    <t>207.00</t>
  </si>
  <si>
    <t>2022-07-01 16:47:17</t>
  </si>
  <si>
    <t>2608502</t>
  </si>
  <si>
    <t>京都精品酒店</t>
  </si>
  <si>
    <t>nursahida binti mohd jusoh sahidaeida</t>
  </si>
  <si>
    <t>162.58</t>
  </si>
  <si>
    <t>190.00</t>
  </si>
  <si>
    <t>2022-07-01 15:25:50</t>
  </si>
  <si>
    <t>2608004</t>
  </si>
  <si>
    <t>迈阿密国际机场克拉丽奥套房酒店</t>
  </si>
  <si>
    <t>sao Doranya</t>
  </si>
  <si>
    <t>715.37</t>
  </si>
  <si>
    <t>836.00</t>
  </si>
  <si>
    <t>2022-07-01 02:03:04</t>
  </si>
  <si>
    <t>2022-06-30</t>
  </si>
  <si>
    <t>2607779</t>
  </si>
  <si>
    <t>tjen martinus</t>
  </si>
  <si>
    <t>112.94</t>
  </si>
  <si>
    <t>2022-06-30 21:33:14</t>
  </si>
  <si>
    <t>2607714</t>
  </si>
  <si>
    <t>阿斯顿外南梦酒店及会议中心</t>
  </si>
  <si>
    <t>Putera Agust Lionardi</t>
  </si>
  <si>
    <t>227.59</t>
  </si>
  <si>
    <t>266.00</t>
  </si>
  <si>
    <t>2022-06-30 20:32:04</t>
  </si>
  <si>
    <t>2607540</t>
  </si>
  <si>
    <t>仰光美利亚酒店</t>
  </si>
  <si>
    <t>ZHU AIDONG</t>
  </si>
  <si>
    <t>761.48</t>
  </si>
  <si>
    <t>890.00</t>
  </si>
  <si>
    <t>2022-06-30 17:25:58</t>
  </si>
  <si>
    <t>2606930</t>
  </si>
  <si>
    <t>波旁巴拉达蒂茹卡住宅酒店</t>
  </si>
  <si>
    <t>QIAN XIANGYANG</t>
  </si>
  <si>
    <t>580.10</t>
  </si>
  <si>
    <t>678.00</t>
  </si>
  <si>
    <t>2022-06-30 01:07:29</t>
  </si>
  <si>
    <t>2022-06-29</t>
  </si>
  <si>
    <t>2606876</t>
  </si>
  <si>
    <t>迪克森海中天港口</t>
  </si>
  <si>
    <t>mohamad azmi Ainur syuhada</t>
  </si>
  <si>
    <t>495.74</t>
  </si>
  <si>
    <t>579.00</t>
  </si>
  <si>
    <t>2022-06-29 23:05:56</t>
  </si>
  <si>
    <t>2605996</t>
  </si>
  <si>
    <t>香格里拉麦丹岛度假酒店</t>
  </si>
  <si>
    <t>PARK JOUNGKIL</t>
  </si>
  <si>
    <t>4498.47</t>
  </si>
  <si>
    <t>5254.00</t>
  </si>
  <si>
    <t>2022-06-29 07:53:03</t>
  </si>
  <si>
    <t>2022-06-28</t>
  </si>
  <si>
    <t>2605595</t>
  </si>
  <si>
    <t>费拉国会酒店</t>
  </si>
  <si>
    <t>Boughanem Saleh,Lalayan Tatevik</t>
  </si>
  <si>
    <t>724.87</t>
  </si>
  <si>
    <t>848.00</t>
  </si>
  <si>
    <t>2022-06-28 19:57:22</t>
  </si>
  <si>
    <t>2605436</t>
  </si>
  <si>
    <t>曼谷文华中心点大酒店 (SHA Plus+)</t>
  </si>
  <si>
    <t>KHANTA PITPHANU</t>
  </si>
  <si>
    <t>239.34</t>
  </si>
  <si>
    <t>280.00</t>
  </si>
  <si>
    <t>2022-06-28 16:55:54</t>
  </si>
  <si>
    <t>2605189</t>
  </si>
  <si>
    <t>宜必思吉隆坡市中心酒店</t>
  </si>
  <si>
    <t>feng JIAN,FU YUPING</t>
  </si>
  <si>
    <t>617.17</t>
  </si>
  <si>
    <t>722.00</t>
  </si>
  <si>
    <t>2022-06-28 12:23:45</t>
  </si>
  <si>
    <t>2022-06-27</t>
  </si>
  <si>
    <t>2604039</t>
  </si>
  <si>
    <t>槟城优酒店</t>
  </si>
  <si>
    <t>LOH XUAN XI</t>
  </si>
  <si>
    <t>230.58</t>
  </si>
  <si>
    <t>270.00</t>
  </si>
  <si>
    <t>2022-06-27 01:15:50</t>
  </si>
  <si>
    <t>2022-06-20</t>
  </si>
  <si>
    <t>2597562</t>
  </si>
  <si>
    <t>巴黎盖尔圣拉扎尔宜必思尚品酒店</t>
  </si>
  <si>
    <t>Turskaya Anna</t>
  </si>
  <si>
    <t>1036.48</t>
  </si>
  <si>
    <t>1209.00</t>
  </si>
  <si>
    <t>2022-06-20 19:09:21</t>
  </si>
  <si>
    <t>2022-06-16</t>
  </si>
  <si>
    <t>2592775</t>
  </si>
  <si>
    <t>威廉格雷酒店</t>
  </si>
  <si>
    <t>CHAN KA MAN</t>
  </si>
  <si>
    <t>4105.51</t>
  </si>
  <si>
    <t>4790.00</t>
  </si>
  <si>
    <t>2022-06-16 13:37:58</t>
  </si>
  <si>
    <t>2022-06-08</t>
  </si>
  <si>
    <t>2581521</t>
  </si>
  <si>
    <t>雅诗阁海德公园酒店</t>
  </si>
  <si>
    <t>ZHU TIANRUI,Xiang Yifeng</t>
  </si>
  <si>
    <t>2159.06</t>
  </si>
  <si>
    <t>2535.00</t>
  </si>
  <si>
    <t>2022-06-08 22:08:47</t>
  </si>
  <si>
    <t>2022-06-07</t>
  </si>
  <si>
    <t>2580123</t>
  </si>
  <si>
    <t>东大门格鲁酒店</t>
  </si>
  <si>
    <t>Cha Dayoung,Kim Eunjin</t>
  </si>
  <si>
    <t>438.50</t>
  </si>
  <si>
    <t>516.00</t>
  </si>
  <si>
    <t>2022-06-07 19:24:25</t>
  </si>
  <si>
    <t>2022-05-17</t>
  </si>
  <si>
    <t>2553667</t>
  </si>
  <si>
    <t>智选假日南安普敦M27高速公路7号岔口酒店</t>
  </si>
  <si>
    <t>Bryant Mark</t>
  </si>
  <si>
    <t>844.55</t>
  </si>
  <si>
    <t>975.00</t>
  </si>
  <si>
    <t>2022-05-17 04:58:07</t>
  </si>
  <si>
    <t>2022-05-04</t>
  </si>
  <si>
    <t>2536713</t>
  </si>
  <si>
    <t>斯德哥尔摩?酒店</t>
  </si>
  <si>
    <t>OBOM CHAIYAPON</t>
  </si>
  <si>
    <t>568.65</t>
  </si>
  <si>
    <t>674.00</t>
  </si>
  <si>
    <t>2022-05-04 14:17:34</t>
  </si>
  <si>
    <t>2022-04-28</t>
  </si>
  <si>
    <t>2528363</t>
  </si>
  <si>
    <t>苏黎世布里斯托尔酒店</t>
  </si>
  <si>
    <t>Lam Cindy,Lam Cindy</t>
  </si>
  <si>
    <t>1611.93</t>
  </si>
  <si>
    <t>1924.00</t>
  </si>
  <si>
    <t>2022-04-28 17:30:47</t>
  </si>
  <si>
    <t>2022-04-24</t>
  </si>
  <si>
    <t>2523514</t>
  </si>
  <si>
    <t>桑德曼温哥华机场酒店</t>
  </si>
  <si>
    <t>LEE KA PO</t>
  </si>
  <si>
    <t>993.63</t>
  </si>
  <si>
    <t>1197.00</t>
  </si>
  <si>
    <t>2022-04-24 23:15:29</t>
  </si>
  <si>
    <t>2522856</t>
  </si>
  <si>
    <t>那霸酒店</t>
  </si>
  <si>
    <t>sugiura fukutaro,sugiura fukutaro</t>
  </si>
  <si>
    <t>425.01</t>
  </si>
  <si>
    <t>512.00</t>
  </si>
  <si>
    <t>2022-04-24 14:08:35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</si>
</sst>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44744</v>
      </c>
      <c r="H2" s="4">
        <v>1</v>
      </c>
      <c r="I2" s="4">
        <v>1</v>
      </c>
      <c r="J2" s="4">
        <v>1</v>
      </c>
      <c r="K2" s="4" t="s">
        <v>30</v>
      </c>
      <c r="L2" s="4">
        <v>512</v>
      </c>
      <c r="M2" s="4">
        <v>512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44675</v>
      </c>
      <c r="S2" s="6">
        <v>44747</v>
      </c>
      <c r="T2" s="4" t="s">
        <v>34</v>
      </c>
      <c r="U2" s="4">
        <v>512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44744</v>
      </c>
      <c r="H3" s="4">
        <v>1</v>
      </c>
      <c r="I3" s="4">
        <v>1</v>
      </c>
      <c r="J3" s="4">
        <v>1</v>
      </c>
      <c r="K3" s="4" t="s">
        <v>30</v>
      </c>
      <c r="L3" s="4">
        <v>1197</v>
      </c>
      <c r="M3" s="4">
        <v>1197</v>
      </c>
      <c r="N3" s="4" t="s">
        <v>40</v>
      </c>
      <c r="O3" s="4" t="s">
        <v>32</v>
      </c>
      <c r="P3" s="4" t="s">
        <v>33</v>
      </c>
      <c r="Q3" s="4">
        <v>0</v>
      </c>
      <c r="R3" s="7">
        <v>44675</v>
      </c>
      <c r="S3" s="6">
        <v>44747</v>
      </c>
      <c r="T3" s="4" t="s">
        <v>34</v>
      </c>
      <c r="U3" s="4">
        <v>1197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44742</v>
      </c>
      <c r="G4" s="6">
        <v>44744</v>
      </c>
      <c r="H4" s="4">
        <v>1</v>
      </c>
      <c r="I4" s="4">
        <v>2</v>
      </c>
      <c r="J4" s="4">
        <v>2</v>
      </c>
      <c r="K4" s="4" t="s">
        <v>30</v>
      </c>
      <c r="L4" s="4">
        <v>1924</v>
      </c>
      <c r="M4" s="4">
        <v>1924</v>
      </c>
      <c r="N4" s="4" t="s">
        <v>45</v>
      </c>
      <c r="O4" s="4" t="s">
        <v>32</v>
      </c>
      <c r="P4" s="4" t="s">
        <v>33</v>
      </c>
      <c r="Q4" s="4">
        <v>0</v>
      </c>
      <c r="R4" s="7">
        <v>44679</v>
      </c>
      <c r="S4" s="6">
        <v>44747</v>
      </c>
      <c r="T4" s="4" t="s">
        <v>34</v>
      </c>
      <c r="U4" s="4">
        <v>1924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44743</v>
      </c>
      <c r="G5" s="6">
        <v>44744</v>
      </c>
      <c r="H5" s="4">
        <v>1</v>
      </c>
      <c r="I5" s="4">
        <v>1</v>
      </c>
      <c r="J5" s="4">
        <v>1</v>
      </c>
      <c r="K5" s="4" t="s">
        <v>30</v>
      </c>
      <c r="L5" s="4">
        <v>674</v>
      </c>
      <c r="M5" s="4">
        <v>674</v>
      </c>
      <c r="N5" s="4" t="s">
        <v>49</v>
      </c>
      <c r="O5" s="4" t="s">
        <v>32</v>
      </c>
      <c r="P5" s="4" t="s">
        <v>33</v>
      </c>
      <c r="Q5" s="4">
        <v>0</v>
      </c>
      <c r="R5" s="7">
        <v>44685</v>
      </c>
      <c r="S5" s="6">
        <v>44747</v>
      </c>
      <c r="T5" s="4" t="s">
        <v>34</v>
      </c>
      <c r="U5" s="4">
        <v>674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44743</v>
      </c>
      <c r="G6" s="6">
        <v>44744</v>
      </c>
      <c r="H6" s="4">
        <v>1</v>
      </c>
      <c r="I6" s="4">
        <v>1</v>
      </c>
      <c r="J6" s="4">
        <v>1</v>
      </c>
      <c r="K6" s="4" t="s">
        <v>30</v>
      </c>
      <c r="L6" s="4">
        <v>975</v>
      </c>
      <c r="M6" s="4">
        <v>975</v>
      </c>
      <c r="N6" s="4" t="s">
        <v>55</v>
      </c>
      <c r="O6" s="4" t="s">
        <v>32</v>
      </c>
      <c r="P6" s="4" t="s">
        <v>33</v>
      </c>
      <c r="Q6" s="4">
        <v>0</v>
      </c>
      <c r="R6" s="7">
        <v>44698</v>
      </c>
      <c r="S6" s="6">
        <v>44747</v>
      </c>
      <c r="T6" s="4" t="s">
        <v>34</v>
      </c>
      <c r="U6" s="4">
        <v>975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44743</v>
      </c>
      <c r="G7" s="6">
        <v>44744</v>
      </c>
      <c r="H7" s="4">
        <v>1</v>
      </c>
      <c r="I7" s="4">
        <v>1</v>
      </c>
      <c r="J7" s="4">
        <v>1</v>
      </c>
      <c r="K7" s="4" t="s">
        <v>30</v>
      </c>
      <c r="L7" s="4">
        <v>516</v>
      </c>
      <c r="M7" s="4">
        <v>516</v>
      </c>
      <c r="N7" s="4" t="s">
        <v>60</v>
      </c>
      <c r="O7" s="4" t="s">
        <v>32</v>
      </c>
      <c r="P7" s="4" t="s">
        <v>33</v>
      </c>
      <c r="Q7" s="4">
        <v>0</v>
      </c>
      <c r="R7" s="7">
        <v>44719</v>
      </c>
      <c r="S7" s="6">
        <v>44747</v>
      </c>
      <c r="T7" s="4" t="s">
        <v>34</v>
      </c>
      <c r="U7" s="4">
        <v>516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44743</v>
      </c>
      <c r="G8" s="6">
        <v>44744</v>
      </c>
      <c r="H8" s="4">
        <v>1</v>
      </c>
      <c r="I8" s="4">
        <v>1</v>
      </c>
      <c r="J8" s="4">
        <v>1</v>
      </c>
      <c r="K8" s="4" t="s">
        <v>30</v>
      </c>
      <c r="L8" s="4">
        <v>2535</v>
      </c>
      <c r="M8" s="4">
        <v>2535</v>
      </c>
      <c r="N8" s="4" t="s">
        <v>64</v>
      </c>
      <c r="O8" s="4" t="s">
        <v>32</v>
      </c>
      <c r="P8" s="4" t="s">
        <v>33</v>
      </c>
      <c r="Q8" s="4">
        <v>0</v>
      </c>
      <c r="R8" s="7">
        <v>44720</v>
      </c>
      <c r="S8" s="6">
        <v>44747</v>
      </c>
      <c r="T8" s="4" t="s">
        <v>34</v>
      </c>
      <c r="U8" s="4">
        <v>2535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44743</v>
      </c>
      <c r="G9" s="6">
        <v>44744</v>
      </c>
      <c r="H9" s="4">
        <v>1</v>
      </c>
      <c r="I9" s="4">
        <v>1</v>
      </c>
      <c r="J9" s="4">
        <v>1</v>
      </c>
      <c r="K9" s="4" t="s">
        <v>30</v>
      </c>
      <c r="L9" s="4">
        <v>4790</v>
      </c>
      <c r="M9" s="4">
        <v>4790</v>
      </c>
      <c r="N9" s="4" t="s">
        <v>69</v>
      </c>
      <c r="O9" s="4" t="s">
        <v>32</v>
      </c>
      <c r="P9" s="4" t="s">
        <v>33</v>
      </c>
      <c r="Q9" s="4">
        <v>0</v>
      </c>
      <c r="R9" s="7">
        <v>44728</v>
      </c>
      <c r="S9" s="6">
        <v>44747</v>
      </c>
      <c r="T9" s="4" t="s">
        <v>34</v>
      </c>
      <c r="U9" s="4">
        <v>4790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44743</v>
      </c>
      <c r="G10" s="6">
        <v>44744</v>
      </c>
      <c r="H10" s="4">
        <v>1</v>
      </c>
      <c r="I10" s="4">
        <v>1</v>
      </c>
      <c r="J10" s="4">
        <v>1</v>
      </c>
      <c r="K10" s="4" t="s">
        <v>30</v>
      </c>
      <c r="L10" s="4">
        <v>1209</v>
      </c>
      <c r="M10" s="4">
        <v>1209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44747</v>
      </c>
      <c r="T10" s="4" t="s">
        <v>34</v>
      </c>
      <c r="U10" s="4">
        <v>1209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44743</v>
      </c>
      <c r="G11" s="6">
        <v>44744</v>
      </c>
      <c r="H11" s="4">
        <v>1</v>
      </c>
      <c r="I11" s="4">
        <v>1</v>
      </c>
      <c r="J11" s="4">
        <v>1</v>
      </c>
      <c r="K11" s="4" t="s">
        <v>30</v>
      </c>
      <c r="L11" s="4">
        <v>270</v>
      </c>
      <c r="M11" s="4">
        <v>270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44739</v>
      </c>
      <c r="S11" s="6">
        <v>44747</v>
      </c>
      <c r="T11" s="4" t="s">
        <v>34</v>
      </c>
      <c r="U11" s="4">
        <v>270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44742</v>
      </c>
      <c r="G12" s="6">
        <v>44744</v>
      </c>
      <c r="H12" s="4">
        <v>1</v>
      </c>
      <c r="I12" s="4">
        <v>2</v>
      </c>
      <c r="J12" s="4">
        <v>2</v>
      </c>
      <c r="K12" s="4" t="s">
        <v>30</v>
      </c>
      <c r="L12" s="4">
        <v>722</v>
      </c>
      <c r="M12" s="4">
        <v>722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44747</v>
      </c>
      <c r="T12" s="4" t="s">
        <v>34</v>
      </c>
      <c r="U12" s="4">
        <v>722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44743</v>
      </c>
      <c r="G13" s="6">
        <v>44744</v>
      </c>
      <c r="H13" s="4">
        <v>1</v>
      </c>
      <c r="I13" s="4">
        <v>1</v>
      </c>
      <c r="J13" s="4">
        <v>1</v>
      </c>
      <c r="K13" s="4" t="s">
        <v>30</v>
      </c>
      <c r="L13" s="4">
        <v>280</v>
      </c>
      <c r="M13" s="4">
        <v>280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44740</v>
      </c>
      <c r="S13" s="6">
        <v>44747</v>
      </c>
      <c r="T13" s="4" t="s">
        <v>34</v>
      </c>
      <c r="U13" s="4">
        <v>280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44743</v>
      </c>
      <c r="G14" s="6">
        <v>44744</v>
      </c>
      <c r="H14" s="4">
        <v>1</v>
      </c>
      <c r="I14" s="4">
        <v>1</v>
      </c>
      <c r="J14" s="4">
        <v>1</v>
      </c>
      <c r="K14" s="4" t="s">
        <v>30</v>
      </c>
      <c r="L14" s="4">
        <v>848</v>
      </c>
      <c r="M14" s="4">
        <v>848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44747</v>
      </c>
      <c r="T14" s="4" t="s">
        <v>34</v>
      </c>
      <c r="U14" s="4">
        <v>848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6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44743</v>
      </c>
      <c r="G15" s="6">
        <v>44744</v>
      </c>
      <c r="H15" s="4">
        <v>2</v>
      </c>
      <c r="I15" s="4">
        <v>1</v>
      </c>
      <c r="J15" s="4">
        <v>2</v>
      </c>
      <c r="K15" s="4" t="s">
        <v>30</v>
      </c>
      <c r="L15" s="4">
        <v>5254</v>
      </c>
      <c r="M15" s="4">
        <v>5254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44747</v>
      </c>
      <c r="T15" s="4" t="s">
        <v>34</v>
      </c>
      <c r="U15" s="4">
        <v>5254</v>
      </c>
      <c r="V15" s="4">
        <v>0</v>
      </c>
      <c r="W15" s="4">
        <v>0</v>
      </c>
      <c r="X15" s="4" t="s">
        <v>35</v>
      </c>
      <c r="Y15" s="4">
        <v>19303207</v>
      </c>
      <c r="Z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44743</v>
      </c>
      <c r="G16" s="6">
        <v>44744</v>
      </c>
      <c r="H16" s="4">
        <v>1</v>
      </c>
      <c r="I16" s="4">
        <v>1</v>
      </c>
      <c r="J16" s="4">
        <v>1</v>
      </c>
      <c r="K16" s="4" t="s">
        <v>30</v>
      </c>
      <c r="L16" s="4">
        <v>579</v>
      </c>
      <c r="M16" s="4">
        <v>579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44741</v>
      </c>
      <c r="S16" s="6">
        <v>44747</v>
      </c>
      <c r="T16" s="4" t="s">
        <v>34</v>
      </c>
      <c r="U16" s="4">
        <v>579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44742</v>
      </c>
      <c r="G17" s="6">
        <v>44744</v>
      </c>
      <c r="H17" s="4">
        <v>1</v>
      </c>
      <c r="I17" s="4">
        <v>2</v>
      </c>
      <c r="J17" s="4">
        <v>2</v>
      </c>
      <c r="K17" s="4" t="s">
        <v>30</v>
      </c>
      <c r="L17" s="4">
        <v>678</v>
      </c>
      <c r="M17" s="4">
        <v>678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44742</v>
      </c>
      <c r="S17" s="6">
        <v>44747</v>
      </c>
      <c r="T17" s="4" t="s">
        <v>34</v>
      </c>
      <c r="U17" s="4">
        <v>678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44743</v>
      </c>
      <c r="G18" s="6">
        <v>44744</v>
      </c>
      <c r="H18" s="4">
        <v>1</v>
      </c>
      <c r="I18" s="4">
        <v>1</v>
      </c>
      <c r="J18" s="4">
        <v>1</v>
      </c>
      <c r="K18" s="4" t="s">
        <v>30</v>
      </c>
      <c r="L18" s="4">
        <v>890</v>
      </c>
      <c r="M18" s="4">
        <v>890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44742</v>
      </c>
      <c r="S18" s="6">
        <v>44747</v>
      </c>
      <c r="T18" s="4" t="s">
        <v>34</v>
      </c>
      <c r="U18" s="4">
        <v>890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44743</v>
      </c>
      <c r="G19" s="6">
        <v>44744</v>
      </c>
      <c r="H19" s="4">
        <v>1</v>
      </c>
      <c r="I19" s="4">
        <v>1</v>
      </c>
      <c r="J19" s="4">
        <v>1</v>
      </c>
      <c r="K19" s="4" t="s">
        <v>30</v>
      </c>
      <c r="L19" s="4">
        <v>266</v>
      </c>
      <c r="M19" s="4">
        <v>266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44742</v>
      </c>
      <c r="S19" s="6">
        <v>44747</v>
      </c>
      <c r="T19" s="4" t="s">
        <v>34</v>
      </c>
      <c r="U19" s="4">
        <v>266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44743</v>
      </c>
      <c r="G20" s="6">
        <v>44744</v>
      </c>
      <c r="H20" s="4">
        <v>1</v>
      </c>
      <c r="I20" s="4">
        <v>1</v>
      </c>
      <c r="J20" s="4">
        <v>1</v>
      </c>
      <c r="K20" s="4" t="s">
        <v>30</v>
      </c>
      <c r="L20" s="4">
        <v>132</v>
      </c>
      <c r="M20" s="4">
        <v>132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44742</v>
      </c>
      <c r="S20" s="6">
        <v>44747</v>
      </c>
      <c r="T20" s="4" t="s">
        <v>34</v>
      </c>
      <c r="U20" s="4">
        <v>132</v>
      </c>
      <c r="V20" s="4">
        <v>0</v>
      </c>
      <c r="W20" s="4">
        <v>0</v>
      </c>
      <c r="X20" s="4" t="s">
        <v>35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44743</v>
      </c>
      <c r="G21" s="6">
        <v>44744</v>
      </c>
      <c r="H21" s="4">
        <v>1</v>
      </c>
      <c r="I21" s="4">
        <v>1</v>
      </c>
      <c r="J21" s="4">
        <v>1</v>
      </c>
      <c r="K21" s="4" t="s">
        <v>30</v>
      </c>
      <c r="L21" s="4">
        <v>836</v>
      </c>
      <c r="M21" s="4">
        <v>836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44742</v>
      </c>
      <c r="S21" s="6">
        <v>44747</v>
      </c>
      <c r="T21" s="4" t="s">
        <v>34</v>
      </c>
      <c r="U21" s="4">
        <v>836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44743</v>
      </c>
      <c r="G22" s="6">
        <v>44744</v>
      </c>
      <c r="H22" s="4">
        <v>1</v>
      </c>
      <c r="I22" s="4">
        <v>1</v>
      </c>
      <c r="J22" s="4">
        <v>1</v>
      </c>
      <c r="K22" s="4" t="s">
        <v>30</v>
      </c>
      <c r="L22" s="4">
        <v>836</v>
      </c>
      <c r="M22" s="4">
        <v>836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44743</v>
      </c>
      <c r="S22" s="6">
        <v>44747</v>
      </c>
      <c r="T22" s="4" t="s">
        <v>34</v>
      </c>
      <c r="U22" s="4">
        <v>836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131</v>
      </c>
      <c r="D23" s="4" t="s">
        <v>124</v>
      </c>
      <c r="E23" s="4" t="s">
        <v>125</v>
      </c>
      <c r="F23" s="6">
        <v>44743</v>
      </c>
      <c r="G23" s="6">
        <v>44744</v>
      </c>
      <c r="H23" s="4">
        <v>1</v>
      </c>
      <c r="I23" s="4">
        <v>1</v>
      </c>
      <c r="J23" s="4">
        <v>1</v>
      </c>
      <c r="K23" s="4" t="s">
        <v>30</v>
      </c>
      <c r="L23" s="4">
        <v>-836</v>
      </c>
      <c r="M23" s="4">
        <v>-836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44742</v>
      </c>
      <c r="S23" s="6">
        <v>44747</v>
      </c>
      <c r="T23" s="4" t="s">
        <v>34</v>
      </c>
      <c r="U23" s="4">
        <v>-836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44743</v>
      </c>
      <c r="G24" s="6">
        <v>44744</v>
      </c>
      <c r="H24" s="4">
        <v>1</v>
      </c>
      <c r="I24" s="4">
        <v>1</v>
      </c>
      <c r="J24" s="4">
        <v>1</v>
      </c>
      <c r="K24" s="4" t="s">
        <v>30</v>
      </c>
      <c r="L24" s="4">
        <v>1043</v>
      </c>
      <c r="M24" s="4">
        <v>1043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44743</v>
      </c>
      <c r="S24" s="6">
        <v>44747</v>
      </c>
      <c r="T24" s="4" t="s">
        <v>34</v>
      </c>
      <c r="U24" s="4">
        <v>1043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131</v>
      </c>
      <c r="D25" s="4" t="s">
        <v>133</v>
      </c>
      <c r="E25" s="4" t="s">
        <v>134</v>
      </c>
      <c r="F25" s="6">
        <v>44743</v>
      </c>
      <c r="G25" s="6">
        <v>44744</v>
      </c>
      <c r="H25" s="4">
        <v>1</v>
      </c>
      <c r="I25" s="4">
        <v>1</v>
      </c>
      <c r="J25" s="4">
        <v>1</v>
      </c>
      <c r="K25" s="4" t="s">
        <v>30</v>
      </c>
      <c r="L25" s="4">
        <v>-1043</v>
      </c>
      <c r="M25" s="4">
        <v>-1043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44743</v>
      </c>
      <c r="S25" s="6">
        <v>44747</v>
      </c>
      <c r="T25" s="4" t="s">
        <v>34</v>
      </c>
      <c r="U25" s="4">
        <v>-1043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44743</v>
      </c>
      <c r="G26" s="6">
        <v>44744</v>
      </c>
      <c r="H26" s="4">
        <v>1</v>
      </c>
      <c r="I26" s="4">
        <v>1</v>
      </c>
      <c r="J26" s="4">
        <v>1</v>
      </c>
      <c r="K26" s="4" t="s">
        <v>30</v>
      </c>
      <c r="L26" s="4">
        <v>190</v>
      </c>
      <c r="M26" s="4">
        <v>190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44743</v>
      </c>
      <c r="S26" s="6">
        <v>44747</v>
      </c>
      <c r="T26" s="4" t="s">
        <v>34</v>
      </c>
      <c r="U26" s="4">
        <v>190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/>
      <c r="F27" s="6">
        <v>44743</v>
      </c>
      <c r="G27" s="6">
        <v>44744</v>
      </c>
      <c r="H27" s="4">
        <v>0</v>
      </c>
      <c r="I27" s="4">
        <v>1</v>
      </c>
      <c r="J27" s="4">
        <v>0</v>
      </c>
      <c r="K27" s="4" t="s">
        <v>30</v>
      </c>
      <c r="L27" s="4">
        <v>207</v>
      </c>
      <c r="M27" s="4">
        <v>207</v>
      </c>
      <c r="N27" s="4"/>
      <c r="O27" s="4" t="s">
        <v>32</v>
      </c>
      <c r="P27" s="4" t="s">
        <v>33</v>
      </c>
      <c r="Q27" s="4">
        <v>0</v>
      </c>
      <c r="R27" s="7">
        <v>44743</v>
      </c>
      <c r="S27" s="6">
        <v>44747</v>
      </c>
      <c r="T27" s="4" t="s">
        <v>34</v>
      </c>
      <c r="U27" s="4">
        <v>207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44743</v>
      </c>
      <c r="G28" s="6">
        <v>44744</v>
      </c>
      <c r="H28" s="4">
        <v>1</v>
      </c>
      <c r="I28" s="4">
        <v>1</v>
      </c>
      <c r="J28" s="4">
        <v>1</v>
      </c>
      <c r="K28" s="4" t="s">
        <v>30</v>
      </c>
      <c r="L28" s="4">
        <v>434</v>
      </c>
      <c r="M28" s="4">
        <v>434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44743</v>
      </c>
      <c r="S28" s="6">
        <v>44747</v>
      </c>
      <c r="T28" s="4" t="s">
        <v>34</v>
      </c>
      <c r="U28" s="4">
        <v>434</v>
      </c>
      <c r="V28" s="4">
        <v>0</v>
      </c>
      <c r="W28" s="4">
        <v>0</v>
      </c>
      <c r="X28" s="4" t="s">
        <v>35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44743</v>
      </c>
      <c r="G29" s="6">
        <v>44744</v>
      </c>
      <c r="H29" s="4">
        <v>1</v>
      </c>
      <c r="I29" s="4">
        <v>1</v>
      </c>
      <c r="J29" s="4">
        <v>1</v>
      </c>
      <c r="K29" s="4" t="s">
        <v>30</v>
      </c>
      <c r="L29" s="4">
        <v>1607</v>
      </c>
      <c r="M29" s="4">
        <v>1607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44743</v>
      </c>
      <c r="S29" s="6">
        <v>44747</v>
      </c>
      <c r="T29" s="4" t="s">
        <v>34</v>
      </c>
      <c r="U29" s="4">
        <v>1607</v>
      </c>
      <c r="V29" s="4">
        <v>0</v>
      </c>
      <c r="W29" s="4">
        <v>0</v>
      </c>
      <c r="X29" s="4" t="s">
        <v>151</v>
      </c>
      <c r="Y29" s="4" t="s">
        <v>35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44743</v>
      </c>
      <c r="G30" s="6">
        <v>44744</v>
      </c>
      <c r="H30" s="4">
        <v>1</v>
      </c>
      <c r="I30" s="4">
        <v>1</v>
      </c>
      <c r="J30" s="4">
        <v>1</v>
      </c>
      <c r="K30" s="4" t="s">
        <v>30</v>
      </c>
      <c r="L30" s="4">
        <v>120</v>
      </c>
      <c r="M30" s="4">
        <v>120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44743</v>
      </c>
      <c r="S30" s="6">
        <v>44747</v>
      </c>
      <c r="T30" s="4" t="s">
        <v>34</v>
      </c>
      <c r="U30" s="4">
        <v>120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44743</v>
      </c>
      <c r="G31" s="6">
        <v>44744</v>
      </c>
      <c r="H31" s="4">
        <v>1</v>
      </c>
      <c r="I31" s="4">
        <v>1</v>
      </c>
      <c r="J31" s="4">
        <v>1</v>
      </c>
      <c r="K31" s="4" t="s">
        <v>30</v>
      </c>
      <c r="L31" s="4">
        <v>304</v>
      </c>
      <c r="M31" s="4">
        <v>304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44743</v>
      </c>
      <c r="S31" s="6">
        <v>44747</v>
      </c>
      <c r="T31" s="4" t="s">
        <v>34</v>
      </c>
      <c r="U31" s="4">
        <v>304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44743</v>
      </c>
      <c r="G32" s="6">
        <v>44744</v>
      </c>
      <c r="H32" s="4">
        <v>1</v>
      </c>
      <c r="I32" s="4">
        <v>1</v>
      </c>
      <c r="J32" s="4">
        <v>1</v>
      </c>
      <c r="K32" s="4" t="s">
        <v>30</v>
      </c>
      <c r="L32" s="4">
        <v>1033</v>
      </c>
      <c r="M32" s="4">
        <v>1033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44743</v>
      </c>
      <c r="S32" s="6">
        <v>44747</v>
      </c>
      <c r="T32" s="4" t="s">
        <v>34</v>
      </c>
      <c r="U32" s="4">
        <v>1033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44743</v>
      </c>
      <c r="G33" s="6">
        <v>44744</v>
      </c>
      <c r="H33" s="4">
        <v>1</v>
      </c>
      <c r="I33" s="4">
        <v>1</v>
      </c>
      <c r="J33" s="4">
        <v>1</v>
      </c>
      <c r="K33" s="4" t="s">
        <v>30</v>
      </c>
      <c r="L33" s="4">
        <v>1513</v>
      </c>
      <c r="M33" s="4">
        <v>1513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44743</v>
      </c>
      <c r="S33" s="6">
        <v>44747</v>
      </c>
      <c r="T33" s="4" t="s">
        <v>34</v>
      </c>
      <c r="U33" s="4">
        <v>1513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119</v>
      </c>
      <c r="E34" s="4" t="s">
        <v>120</v>
      </c>
      <c r="F34" s="6">
        <v>44743</v>
      </c>
      <c r="G34" s="6">
        <v>44744</v>
      </c>
      <c r="H34" s="4">
        <v>1</v>
      </c>
      <c r="I34" s="4">
        <v>1</v>
      </c>
      <c r="J34" s="4">
        <v>1</v>
      </c>
      <c r="K34" s="4" t="s">
        <v>30</v>
      </c>
      <c r="L34" s="4">
        <v>132</v>
      </c>
      <c r="M34" s="4">
        <v>132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44743</v>
      </c>
      <c r="S34" s="6">
        <v>44747</v>
      </c>
      <c r="T34" s="4" t="s">
        <v>34</v>
      </c>
      <c r="U34" s="4">
        <v>132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161</v>
      </c>
      <c r="B35" s="4" t="s">
        <v>26</v>
      </c>
      <c r="C35" s="4" t="s">
        <v>131</v>
      </c>
      <c r="D35" s="4" t="s">
        <v>162</v>
      </c>
      <c r="E35" s="4" t="s">
        <v>163</v>
      </c>
      <c r="F35" s="6">
        <v>44743</v>
      </c>
      <c r="G35" s="6">
        <v>44744</v>
      </c>
      <c r="H35" s="4">
        <v>1</v>
      </c>
      <c r="I35" s="4">
        <v>1</v>
      </c>
      <c r="J35" s="4">
        <v>1</v>
      </c>
      <c r="K35" s="4" t="s">
        <v>30</v>
      </c>
      <c r="L35" s="4">
        <v>-1033</v>
      </c>
      <c r="M35" s="4">
        <v>-1033</v>
      </c>
      <c r="N35" s="4" t="s">
        <v>164</v>
      </c>
      <c r="O35" s="4" t="s">
        <v>32</v>
      </c>
      <c r="P35" s="4" t="s">
        <v>33</v>
      </c>
      <c r="Q35" s="4">
        <v>0</v>
      </c>
      <c r="R35" s="7">
        <v>44743</v>
      </c>
      <c r="S35" s="6">
        <v>44747</v>
      </c>
      <c r="T35" s="4" t="s">
        <v>34</v>
      </c>
      <c r="U35" s="4">
        <v>-1033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8" sqref="A38:A3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</v>
      </c>
    </row>
    <row r="2" s="4" customFormat="1" spans="1:9">
      <c r="A2" s="5">
        <v>17838938676</v>
      </c>
      <c r="B2" s="6">
        <v>44743</v>
      </c>
      <c r="C2" s="6">
        <v>44744</v>
      </c>
      <c r="D2" s="4">
        <v>512</v>
      </c>
      <c r="E2" s="4" t="str">
        <f>VLOOKUP(A2,HOP!A:L,12,0)</f>
        <v>512.00</v>
      </c>
      <c r="F2" s="4" t="str">
        <f>VLOOKUP(A2,HOP!A:C,3,0)</f>
        <v>2522856</v>
      </c>
      <c r="G2" s="4">
        <f>D2-E2</f>
        <v>0</v>
      </c>
      <c r="H2" s="4" t="str">
        <f>$H$1&amp;F2</f>
        <v>，2522856</v>
      </c>
      <c r="I2" s="4" t="str">
        <f>VLOOKUP(A2,HOP!A:U,21,0)</f>
        <v>直连</v>
      </c>
    </row>
    <row r="3" s="4" customFormat="1" spans="1:9">
      <c r="A3" s="5">
        <v>17843537471</v>
      </c>
      <c r="B3" s="6">
        <v>44743</v>
      </c>
      <c r="C3" s="6">
        <v>44744</v>
      </c>
      <c r="D3" s="4">
        <v>1197</v>
      </c>
      <c r="E3" s="4" t="str">
        <f>VLOOKUP(A3,HOP!A:L,12,0)</f>
        <v>1197.00</v>
      </c>
      <c r="F3" s="4" t="str">
        <f>VLOOKUP(A3,HOP!A:C,3,0)</f>
        <v>2523514</v>
      </c>
      <c r="G3" s="4">
        <f t="shared" ref="G3:G32" si="0">D3-E3</f>
        <v>0</v>
      </c>
      <c r="H3" s="4" t="str">
        <f t="shared" ref="H3:H32" si="1">$H$1&amp;F3</f>
        <v>，2523514</v>
      </c>
      <c r="I3" s="4" t="str">
        <f>VLOOKUP(A3,HOP!A:U,21,0)</f>
        <v>直连</v>
      </c>
    </row>
    <row r="4" s="4" customFormat="1" spans="1:9">
      <c r="A4" s="5">
        <v>17858654412</v>
      </c>
      <c r="B4" s="6">
        <v>44742</v>
      </c>
      <c r="C4" s="6">
        <v>44744</v>
      </c>
      <c r="D4" s="4">
        <v>1924</v>
      </c>
      <c r="E4" s="4" t="str">
        <f>VLOOKUP(A4,HOP!A:L,12,0)</f>
        <v>1924.00</v>
      </c>
      <c r="F4" s="4" t="str">
        <f>VLOOKUP(A4,HOP!A:C,3,0)</f>
        <v>2528363</v>
      </c>
      <c r="G4" s="4">
        <f t="shared" si="0"/>
        <v>0</v>
      </c>
      <c r="H4" s="4" t="str">
        <f t="shared" si="1"/>
        <v>，2528363</v>
      </c>
      <c r="I4" s="4" t="str">
        <f>VLOOKUP(A4,HOP!A:U,21,0)</f>
        <v>直连</v>
      </c>
    </row>
    <row r="5" s="4" customFormat="1" spans="1:9">
      <c r="A5" s="5">
        <v>17890489758</v>
      </c>
      <c r="B5" s="6">
        <v>44743</v>
      </c>
      <c r="C5" s="6">
        <v>44744</v>
      </c>
      <c r="D5" s="4">
        <v>674</v>
      </c>
      <c r="E5" s="4" t="str">
        <f>VLOOKUP(A5,HOP!A:L,12,0)</f>
        <v>674.00</v>
      </c>
      <c r="F5" s="4" t="str">
        <f>VLOOKUP(A5,HOP!A:C,3,0)</f>
        <v>2536713</v>
      </c>
      <c r="G5" s="4">
        <f t="shared" si="0"/>
        <v>0</v>
      </c>
      <c r="H5" s="4" t="str">
        <f t="shared" si="1"/>
        <v>，2536713</v>
      </c>
      <c r="I5" s="4" t="str">
        <f>VLOOKUP(A5,HOP!A:U,21,0)</f>
        <v>直连</v>
      </c>
    </row>
    <row r="6" s="4" customFormat="1" spans="1:9">
      <c r="A6" s="5">
        <v>17945175336</v>
      </c>
      <c r="B6" s="6">
        <v>44743</v>
      </c>
      <c r="C6" s="6">
        <v>44744</v>
      </c>
      <c r="D6" s="4">
        <v>975</v>
      </c>
      <c r="E6" s="4" t="str">
        <f>VLOOKUP(A6,HOP!A:L,12,0)</f>
        <v>975.00</v>
      </c>
      <c r="F6" s="4" t="str">
        <f>VLOOKUP(A6,HOP!A:C,3,0)</f>
        <v>2553667</v>
      </c>
      <c r="G6" s="4">
        <f t="shared" si="0"/>
        <v>0</v>
      </c>
      <c r="H6" s="4" t="str">
        <f t="shared" si="1"/>
        <v>，2553667</v>
      </c>
      <c r="I6" s="4" t="str">
        <f>VLOOKUP(A6,HOP!A:U,21,0)</f>
        <v>直连</v>
      </c>
    </row>
    <row r="7" s="4" customFormat="1" spans="1:9">
      <c r="A7" s="5">
        <v>18068866812</v>
      </c>
      <c r="B7" s="6">
        <v>44743</v>
      </c>
      <c r="C7" s="6">
        <v>44744</v>
      </c>
      <c r="D7" s="4">
        <v>516</v>
      </c>
      <c r="E7" s="4" t="str">
        <f>VLOOKUP(A7,HOP!A:L,12,0)</f>
        <v>516.00</v>
      </c>
      <c r="F7" s="4" t="str">
        <f>VLOOKUP(A7,HOP!A:C,3,0)</f>
        <v>2580123</v>
      </c>
      <c r="G7" s="4">
        <f t="shared" si="0"/>
        <v>0</v>
      </c>
      <c r="H7" s="4" t="str">
        <f t="shared" si="1"/>
        <v>，2580123</v>
      </c>
      <c r="I7" s="4" t="str">
        <f>VLOOKUP(A7,HOP!A:U,21,0)</f>
        <v>直连</v>
      </c>
    </row>
    <row r="8" s="4" customFormat="1" spans="1:9">
      <c r="A8" s="5">
        <v>18076372991</v>
      </c>
      <c r="B8" s="6">
        <v>44743</v>
      </c>
      <c r="C8" s="6">
        <v>44744</v>
      </c>
      <c r="D8" s="4">
        <v>2535</v>
      </c>
      <c r="E8" s="4" t="str">
        <f>VLOOKUP(A8,HOP!A:L,12,0)</f>
        <v>2535.00</v>
      </c>
      <c r="F8" s="4" t="str">
        <f>VLOOKUP(A8,HOP!A:C,3,0)</f>
        <v>2581521</v>
      </c>
      <c r="G8" s="4">
        <f t="shared" si="0"/>
        <v>0</v>
      </c>
      <c r="H8" s="4" t="str">
        <f t="shared" si="1"/>
        <v>，2581521</v>
      </c>
      <c r="I8" s="4" t="str">
        <f>VLOOKUP(A8,HOP!A:U,21,0)</f>
        <v>直连</v>
      </c>
    </row>
    <row r="9" s="4" customFormat="1" spans="1:9">
      <c r="A9" s="5">
        <v>18129476408</v>
      </c>
      <c r="B9" s="6">
        <v>44743</v>
      </c>
      <c r="C9" s="6">
        <v>44744</v>
      </c>
      <c r="D9" s="4">
        <v>4790</v>
      </c>
      <c r="E9" s="4" t="str">
        <f>VLOOKUP(A9,HOP!A:L,12,0)</f>
        <v>4790.00</v>
      </c>
      <c r="F9" s="4" t="str">
        <f>VLOOKUP(A9,HOP!A:C,3,0)</f>
        <v>2592775</v>
      </c>
      <c r="G9" s="4">
        <f t="shared" si="0"/>
        <v>0</v>
      </c>
      <c r="H9" s="4" t="str">
        <f t="shared" si="1"/>
        <v>，2592775</v>
      </c>
      <c r="I9" s="4" t="str">
        <f>VLOOKUP(A9,HOP!A:U,21,0)</f>
        <v>直连</v>
      </c>
    </row>
    <row r="10" s="4" customFormat="1" spans="1:9">
      <c r="A10" s="5">
        <v>18163603834</v>
      </c>
      <c r="B10" s="6">
        <v>44743</v>
      </c>
      <c r="C10" s="6">
        <v>44744</v>
      </c>
      <c r="D10" s="4">
        <v>1209</v>
      </c>
      <c r="E10" s="4" t="str">
        <f>VLOOKUP(A10,HOP!A:L,12,0)</f>
        <v>1209.00</v>
      </c>
      <c r="F10" s="4" t="str">
        <f>VLOOKUP(A10,HOP!A:C,3,0)</f>
        <v>2597562</v>
      </c>
      <c r="G10" s="4">
        <f t="shared" si="0"/>
        <v>0</v>
      </c>
      <c r="H10" s="4" t="str">
        <f t="shared" si="1"/>
        <v>，2597562</v>
      </c>
      <c r="I10" s="4" t="str">
        <f>VLOOKUP(A10,HOP!A:U,21,0)</f>
        <v>直连</v>
      </c>
    </row>
    <row r="11" s="4" customFormat="1" spans="1:9">
      <c r="A11" s="5">
        <v>18216017432</v>
      </c>
      <c r="B11" s="6">
        <v>44743</v>
      </c>
      <c r="C11" s="6">
        <v>44744</v>
      </c>
      <c r="D11" s="4">
        <v>270</v>
      </c>
      <c r="E11" s="4" t="str">
        <f>VLOOKUP(A11,HOP!A:L,12,0)</f>
        <v>270.00</v>
      </c>
      <c r="F11" s="4" t="str">
        <f>VLOOKUP(A11,HOP!A:C,3,0)</f>
        <v>2604039</v>
      </c>
      <c r="G11" s="4">
        <f t="shared" si="0"/>
        <v>0</v>
      </c>
      <c r="H11" s="4" t="str">
        <f t="shared" si="1"/>
        <v>，2604039</v>
      </c>
      <c r="I11" s="4" t="str">
        <f>VLOOKUP(A11,HOP!A:U,21,0)</f>
        <v>直连</v>
      </c>
    </row>
    <row r="12" s="4" customFormat="1" spans="1:9">
      <c r="A12" s="5">
        <v>18226060077</v>
      </c>
      <c r="B12" s="6">
        <v>44742</v>
      </c>
      <c r="C12" s="6">
        <v>44744</v>
      </c>
      <c r="D12" s="4">
        <v>722</v>
      </c>
      <c r="E12" s="4" t="str">
        <f>VLOOKUP(A12,HOP!A:L,12,0)</f>
        <v>722.00</v>
      </c>
      <c r="F12" s="4" t="str">
        <f>VLOOKUP(A12,HOP!A:C,3,0)</f>
        <v>2605189</v>
      </c>
      <c r="G12" s="4">
        <f t="shared" si="0"/>
        <v>0</v>
      </c>
      <c r="H12" s="4" t="str">
        <f t="shared" si="1"/>
        <v>，2605189</v>
      </c>
      <c r="I12" s="4" t="str">
        <f>VLOOKUP(A12,HOP!A:U,21,0)</f>
        <v>直连</v>
      </c>
    </row>
    <row r="13" s="4" customFormat="1" spans="1:9">
      <c r="A13" s="5">
        <v>18227478786</v>
      </c>
      <c r="B13" s="6">
        <v>44743</v>
      </c>
      <c r="C13" s="6">
        <v>44744</v>
      </c>
      <c r="D13" s="4">
        <v>280</v>
      </c>
      <c r="E13" s="4" t="str">
        <f>VLOOKUP(A13,HOP!A:L,12,0)</f>
        <v>280.00</v>
      </c>
      <c r="F13" s="4" t="str">
        <f>VLOOKUP(A13,HOP!A:C,3,0)</f>
        <v>2605436</v>
      </c>
      <c r="G13" s="4">
        <f t="shared" si="0"/>
        <v>0</v>
      </c>
      <c r="H13" s="4" t="str">
        <f t="shared" si="1"/>
        <v>，2605436</v>
      </c>
      <c r="I13" s="4" t="str">
        <f>VLOOKUP(A13,HOP!A:U,21,0)</f>
        <v>直连</v>
      </c>
    </row>
    <row r="14" s="4" customFormat="1" spans="1:9">
      <c r="A14" s="5">
        <v>18230073112</v>
      </c>
      <c r="B14" s="6">
        <v>44743</v>
      </c>
      <c r="C14" s="6">
        <v>44744</v>
      </c>
      <c r="D14" s="4">
        <v>848</v>
      </c>
      <c r="E14" s="4" t="str">
        <f>VLOOKUP(A14,HOP!A:L,12,0)</f>
        <v>848.00</v>
      </c>
      <c r="F14" s="4" t="str">
        <f>VLOOKUP(A14,HOP!A:C,3,0)</f>
        <v>2605595</v>
      </c>
      <c r="G14" s="4">
        <f t="shared" si="0"/>
        <v>0</v>
      </c>
      <c r="H14" s="4" t="str">
        <f t="shared" si="1"/>
        <v>，2605595</v>
      </c>
      <c r="I14" s="4" t="str">
        <f>VLOOKUP(A14,HOP!A:U,21,0)</f>
        <v>直连</v>
      </c>
    </row>
    <row r="15" s="4" customFormat="1" spans="1:9">
      <c r="A15" s="5">
        <v>18231901085</v>
      </c>
      <c r="B15" s="6">
        <v>44743</v>
      </c>
      <c r="C15" s="6">
        <v>44744</v>
      </c>
      <c r="D15" s="4">
        <v>5254</v>
      </c>
      <c r="E15" s="4" t="str">
        <f>VLOOKUP(A15,HOP!A:L,12,0)</f>
        <v>5254.00</v>
      </c>
      <c r="F15" s="4" t="str">
        <f>VLOOKUP(A15,HOP!A:C,3,0)</f>
        <v>2605996</v>
      </c>
      <c r="G15" s="4">
        <f t="shared" si="0"/>
        <v>0</v>
      </c>
      <c r="H15" s="4" t="str">
        <f t="shared" si="1"/>
        <v>，2605996</v>
      </c>
      <c r="I15" s="4" t="str">
        <f>VLOOKUP(A15,HOP!A:U,21,0)</f>
        <v>直连</v>
      </c>
    </row>
    <row r="16" s="4" customFormat="1" spans="1:9">
      <c r="A16" s="5">
        <v>18241018936</v>
      </c>
      <c r="B16" s="6">
        <v>44743</v>
      </c>
      <c r="C16" s="6">
        <v>44744</v>
      </c>
      <c r="D16" s="4">
        <v>579</v>
      </c>
      <c r="E16" s="4" t="str">
        <f>VLOOKUP(A16,HOP!A:L,12,0)</f>
        <v>579.00</v>
      </c>
      <c r="F16" s="4" t="str">
        <f>VLOOKUP(A16,HOP!A:C,3,0)</f>
        <v>2606876</v>
      </c>
      <c r="G16" s="4">
        <f t="shared" si="0"/>
        <v>0</v>
      </c>
      <c r="H16" s="4" t="str">
        <f t="shared" si="1"/>
        <v>，2606876</v>
      </c>
      <c r="I16" s="4" t="str">
        <f>VLOOKUP(A16,HOP!A:U,21,0)</f>
        <v>直连</v>
      </c>
    </row>
    <row r="17" s="4" customFormat="1" spans="1:9">
      <c r="A17" s="5">
        <v>18241483280</v>
      </c>
      <c r="B17" s="6">
        <v>44742</v>
      </c>
      <c r="C17" s="6">
        <v>44744</v>
      </c>
      <c r="D17" s="4">
        <v>678</v>
      </c>
      <c r="E17" s="4" t="str">
        <f>VLOOKUP(A17,HOP!A:L,12,0)</f>
        <v>678.00</v>
      </c>
      <c r="F17" s="4" t="str">
        <f>VLOOKUP(A17,HOP!A:C,3,0)</f>
        <v>2606930</v>
      </c>
      <c r="G17" s="4">
        <f t="shared" si="0"/>
        <v>0</v>
      </c>
      <c r="H17" s="4" t="str">
        <f t="shared" si="1"/>
        <v>，2606930</v>
      </c>
      <c r="I17" s="4" t="str">
        <f>VLOOKUP(A17,HOP!A:U,21,0)</f>
        <v>直连</v>
      </c>
    </row>
    <row r="18" s="4" customFormat="1" spans="1:9">
      <c r="A18" s="5">
        <v>18247358115</v>
      </c>
      <c r="B18" s="6">
        <v>44743</v>
      </c>
      <c r="C18" s="6">
        <v>44744</v>
      </c>
      <c r="D18" s="4">
        <v>890</v>
      </c>
      <c r="E18" s="4" t="str">
        <f>VLOOKUP(A18,HOP!A:L,12,0)</f>
        <v>890.00</v>
      </c>
      <c r="F18" s="4" t="str">
        <f>VLOOKUP(A18,HOP!A:C,3,0)</f>
        <v>2607540</v>
      </c>
      <c r="G18" s="4">
        <f t="shared" si="0"/>
        <v>0</v>
      </c>
      <c r="H18" s="4" t="str">
        <f t="shared" si="1"/>
        <v>，2607540</v>
      </c>
      <c r="I18" s="4" t="str">
        <f>VLOOKUP(A18,HOP!A:U,21,0)</f>
        <v>直连</v>
      </c>
    </row>
    <row r="19" s="4" customFormat="1" spans="1:9">
      <c r="A19" s="5">
        <v>18248449910</v>
      </c>
      <c r="B19" s="6">
        <v>44743</v>
      </c>
      <c r="C19" s="6">
        <v>44744</v>
      </c>
      <c r="D19" s="4">
        <v>266</v>
      </c>
      <c r="E19" s="4" t="str">
        <f>VLOOKUP(A19,HOP!A:L,12,0)</f>
        <v>266.00</v>
      </c>
      <c r="F19" s="4" t="str">
        <f>VLOOKUP(A19,HOP!A:C,3,0)</f>
        <v>2607714</v>
      </c>
      <c r="G19" s="4">
        <f t="shared" si="0"/>
        <v>0</v>
      </c>
      <c r="H19" s="4" t="str">
        <f t="shared" si="1"/>
        <v>，2607714</v>
      </c>
      <c r="I19" s="4" t="str">
        <f>VLOOKUP(A19,HOP!A:U,21,0)</f>
        <v>直连</v>
      </c>
    </row>
    <row r="20" s="4" customFormat="1" spans="1:9">
      <c r="A20" s="5">
        <v>18248808936</v>
      </c>
      <c r="B20" s="6">
        <v>44743</v>
      </c>
      <c r="C20" s="6">
        <v>44744</v>
      </c>
      <c r="D20" s="4">
        <v>132</v>
      </c>
      <c r="E20" s="4" t="str">
        <f>VLOOKUP(A20,HOP!A:L,12,0)</f>
        <v>132.00</v>
      </c>
      <c r="F20" s="4" t="str">
        <f>VLOOKUP(A20,HOP!A:C,3,0)</f>
        <v>2607779</v>
      </c>
      <c r="G20" s="4">
        <f t="shared" si="0"/>
        <v>0</v>
      </c>
      <c r="H20" s="4" t="str">
        <f t="shared" si="1"/>
        <v>，2607779</v>
      </c>
      <c r="I20" s="4" t="str">
        <f>VLOOKUP(A20,HOP!A:U,21,0)</f>
        <v>直连</v>
      </c>
    </row>
    <row r="21" s="4" customFormat="1" hidden="1" spans="1:9">
      <c r="A21" s="5">
        <v>18249563516</v>
      </c>
      <c r="B21" s="6">
        <v>44743</v>
      </c>
      <c r="C21" s="6">
        <v>44744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18249967323</v>
      </c>
      <c r="B22" s="6">
        <v>44743</v>
      </c>
      <c r="C22" s="6">
        <v>44744</v>
      </c>
      <c r="D22" s="4">
        <v>836</v>
      </c>
      <c r="E22" s="4" t="str">
        <f>VLOOKUP(A22,HOP!A:L,12,0)</f>
        <v>836.00</v>
      </c>
      <c r="F22" s="4" t="str">
        <f>VLOOKUP(A22,HOP!A:C,3,0)</f>
        <v>2608004</v>
      </c>
      <c r="G22" s="4">
        <f t="shared" si="0"/>
        <v>0</v>
      </c>
      <c r="H22" s="4" t="str">
        <f t="shared" si="1"/>
        <v>，2608004</v>
      </c>
      <c r="I22" s="4" t="str">
        <f>VLOOKUP(A22,HOP!A:U,21,0)</f>
        <v>直连</v>
      </c>
    </row>
    <row r="23" s="4" customFormat="1" hidden="1" spans="1:9">
      <c r="A23" s="5">
        <v>18252264081</v>
      </c>
      <c r="B23" s="6">
        <v>44743</v>
      </c>
      <c r="C23" s="6">
        <v>44744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18255076622</v>
      </c>
      <c r="B24" s="6">
        <v>44743</v>
      </c>
      <c r="C24" s="6">
        <v>44744</v>
      </c>
      <c r="D24" s="4">
        <v>190</v>
      </c>
      <c r="E24" s="4" t="str">
        <f>VLOOKUP(A24,HOP!A:L,12,0)</f>
        <v>190.00</v>
      </c>
      <c r="F24" s="4" t="str">
        <f>VLOOKUP(A24,HOP!A:C,3,0)</f>
        <v>2608502</v>
      </c>
      <c r="G24" s="4">
        <f t="shared" si="0"/>
        <v>0</v>
      </c>
      <c r="H24" s="4" t="str">
        <f t="shared" si="1"/>
        <v>，2608502</v>
      </c>
      <c r="I24" s="4" t="str">
        <f>VLOOKUP(A24,HOP!A:U,21,0)</f>
        <v>直连</v>
      </c>
    </row>
    <row r="25" s="4" customFormat="1" spans="1:9">
      <c r="A25" s="5">
        <v>18255518812</v>
      </c>
      <c r="B25" s="6">
        <v>44743</v>
      </c>
      <c r="C25" s="6">
        <v>44744</v>
      </c>
      <c r="D25" s="4">
        <v>207</v>
      </c>
      <c r="E25" s="4" t="str">
        <f>VLOOKUP(A25,HOP!A:L,12,0)</f>
        <v>207.00</v>
      </c>
      <c r="F25" s="4" t="str">
        <f>VLOOKUP(A25,HOP!A:C,3,0)</f>
        <v>2608556</v>
      </c>
      <c r="G25" s="4">
        <f t="shared" si="0"/>
        <v>0</v>
      </c>
      <c r="H25" s="4" t="str">
        <f t="shared" si="1"/>
        <v>，2608556</v>
      </c>
      <c r="I25" s="4" t="str">
        <f>VLOOKUP(A25,HOP!A:U,21,0)</f>
        <v>直连</v>
      </c>
    </row>
    <row r="26" s="4" customFormat="1" spans="1:9">
      <c r="A26" s="5">
        <v>18255702473</v>
      </c>
      <c r="B26" s="6">
        <v>44743</v>
      </c>
      <c r="C26" s="6">
        <v>44744</v>
      </c>
      <c r="D26" s="4">
        <v>434</v>
      </c>
      <c r="E26" s="4" t="str">
        <f>VLOOKUP(A26,HOP!A:L,12,0)</f>
        <v>434.00</v>
      </c>
      <c r="F26" s="4" t="str">
        <f>VLOOKUP(A26,HOP!A:C,3,0)</f>
        <v>2608577</v>
      </c>
      <c r="G26" s="4">
        <f t="shared" si="0"/>
        <v>0</v>
      </c>
      <c r="H26" s="4" t="str">
        <f t="shared" si="1"/>
        <v>，2608577</v>
      </c>
      <c r="I26" s="4" t="str">
        <f>VLOOKUP(A26,HOP!A:U,21,0)</f>
        <v>直连</v>
      </c>
    </row>
    <row r="27" s="4" customFormat="1" spans="1:9">
      <c r="A27" s="5">
        <v>18255799021</v>
      </c>
      <c r="B27" s="6">
        <v>44743</v>
      </c>
      <c r="C27" s="6">
        <v>44744</v>
      </c>
      <c r="D27" s="4">
        <v>1607</v>
      </c>
      <c r="E27" s="4" t="str">
        <f>VLOOKUP(A27,HOP!A:L,12,0)</f>
        <v>1607.00</v>
      </c>
      <c r="F27" s="4">
        <v>2608585</v>
      </c>
      <c r="G27" s="4">
        <f t="shared" si="0"/>
        <v>0</v>
      </c>
      <c r="H27" s="4" t="str">
        <f t="shared" si="1"/>
        <v>，2608585</v>
      </c>
      <c r="I27" s="4" t="str">
        <f>VLOOKUP(A27,HOP!A:U,21,0)</f>
        <v>直连</v>
      </c>
    </row>
    <row r="28" s="4" customFormat="1" spans="1:9">
      <c r="A28" s="5">
        <v>18255747711</v>
      </c>
      <c r="B28" s="6">
        <v>44743</v>
      </c>
      <c r="C28" s="6">
        <v>44744</v>
      </c>
      <c r="D28" s="4">
        <v>120</v>
      </c>
      <c r="E28" s="4" t="str">
        <f>VLOOKUP(A28,HOP!A:L,12,0)</f>
        <v>120.00</v>
      </c>
      <c r="F28" s="4" t="str">
        <f>VLOOKUP(A28,HOP!A:C,3,0)</f>
        <v>2608593</v>
      </c>
      <c r="G28" s="4">
        <f t="shared" si="0"/>
        <v>0</v>
      </c>
      <c r="H28" s="4" t="str">
        <f t="shared" si="1"/>
        <v>，2608593</v>
      </c>
      <c r="I28" s="4" t="str">
        <f>VLOOKUP(A28,HOP!A:U,21,0)</f>
        <v>直连</v>
      </c>
    </row>
    <row r="29" s="4" customFormat="1" spans="1:9">
      <c r="A29" s="5">
        <v>18258879676</v>
      </c>
      <c r="B29" s="6">
        <v>44743</v>
      </c>
      <c r="C29" s="6">
        <v>44744</v>
      </c>
      <c r="D29" s="4">
        <v>304</v>
      </c>
      <c r="E29" s="4" t="str">
        <f>VLOOKUP(A29,HOP!A:L,12,0)</f>
        <v>304.00</v>
      </c>
      <c r="F29" s="4" t="str">
        <f>VLOOKUP(A29,HOP!A:C,3,0)</f>
        <v>2608679</v>
      </c>
      <c r="G29" s="4">
        <f t="shared" si="0"/>
        <v>0</v>
      </c>
      <c r="H29" s="4" t="str">
        <f t="shared" si="1"/>
        <v>，2608679</v>
      </c>
      <c r="I29" s="4" t="str">
        <f>VLOOKUP(A29,HOP!A:U,21,0)</f>
        <v>直连</v>
      </c>
    </row>
    <row r="30" s="4" customFormat="1" hidden="1" spans="1:9">
      <c r="A30" s="5">
        <v>18259293582</v>
      </c>
      <c r="B30" s="6">
        <v>44743</v>
      </c>
      <c r="C30" s="6">
        <v>44744</v>
      </c>
      <c r="D30" s="4">
        <v>0</v>
      </c>
      <c r="E30" s="4" t="str">
        <f>VLOOKUP(A30,HOP!A:L,12,0)</f>
        <v>1033.00</v>
      </c>
      <c r="F30" s="4" t="str">
        <f>VLOOKUP(A30,HOP!A:C,3,0)</f>
        <v>2608712</v>
      </c>
      <c r="G30" s="4">
        <f t="shared" si="0"/>
        <v>-1033</v>
      </c>
      <c r="H30" s="4" t="str">
        <f t="shared" si="1"/>
        <v>，2608712</v>
      </c>
      <c r="I30" s="4" t="str">
        <f>VLOOKUP(A30,HOP!A:U,21,0)</f>
        <v>直连</v>
      </c>
    </row>
    <row r="31" s="4" customFormat="1" spans="1:9">
      <c r="A31" s="5">
        <v>18259606784</v>
      </c>
      <c r="B31" s="6">
        <v>44743</v>
      </c>
      <c r="C31" s="6">
        <v>44744</v>
      </c>
      <c r="D31" s="4">
        <v>1513</v>
      </c>
      <c r="E31" s="4" t="str">
        <f>VLOOKUP(A31,HOP!A:L,12,0)</f>
        <v>1513.00</v>
      </c>
      <c r="F31" s="4" t="str">
        <f>VLOOKUP(A31,HOP!A:C,3,0)</f>
        <v>2608751</v>
      </c>
      <c r="G31" s="4">
        <f t="shared" si="0"/>
        <v>0</v>
      </c>
      <c r="H31" s="4" t="str">
        <f t="shared" si="1"/>
        <v>，2608751</v>
      </c>
      <c r="I31" s="4" t="str">
        <f>VLOOKUP(A31,HOP!A:U,21,0)</f>
        <v>直连</v>
      </c>
    </row>
    <row r="32" s="4" customFormat="1" spans="1:9">
      <c r="A32" s="5">
        <v>18259844796</v>
      </c>
      <c r="B32" s="6">
        <v>44743</v>
      </c>
      <c r="C32" s="6">
        <v>44744</v>
      </c>
      <c r="D32" s="4">
        <v>132</v>
      </c>
      <c r="E32" s="4" t="str">
        <f>VLOOKUP(A32,HOP!A:L,12,0)</f>
        <v>132.00</v>
      </c>
      <c r="F32" s="4" t="str">
        <f>VLOOKUP(A32,HOP!A:C,3,0)</f>
        <v>2608782</v>
      </c>
      <c r="G32" s="4">
        <f t="shared" si="0"/>
        <v>0</v>
      </c>
      <c r="H32" s="4" t="str">
        <f t="shared" si="1"/>
        <v>，2608782</v>
      </c>
      <c r="I32" s="4" t="str">
        <f>VLOOKUP(A32,HOP!A:U,21,0)</f>
        <v>直连</v>
      </c>
    </row>
    <row r="34" spans="4:4">
      <c r="D34" s="4">
        <f>SUM(D2:D33)</f>
        <v>29594</v>
      </c>
    </row>
    <row r="35" spans="4:4">
      <c r="D35" s="4" t="s">
        <v>172</v>
      </c>
    </row>
    <row r="38" spans="1:1">
      <c r="A38" s="4" t="s">
        <v>173</v>
      </c>
    </row>
    <row r="39" spans="1:1">
      <c r="A39" s="4" t="s">
        <v>174</v>
      </c>
    </row>
  </sheetData>
  <autoFilter ref="A1:X32">
    <filterColumn colId="3">
      <filters>
        <filter val="190"/>
        <filter val="890"/>
        <filter val="4790"/>
        <filter val="512"/>
        <filter val="1513"/>
        <filter val="5254"/>
        <filter val="516"/>
        <filter val="1197"/>
        <filter val="120"/>
        <filter val="722"/>
        <filter val="1924"/>
        <filter val="266"/>
        <filter val="270"/>
        <filter val="132"/>
        <filter val="434"/>
        <filter val="674"/>
        <filter val="975"/>
        <filter val="2535"/>
        <filter val="836"/>
        <filter val="678"/>
        <filter val="579"/>
        <filter val="280"/>
        <filter val="304"/>
        <filter val="207"/>
        <filter val="1607"/>
        <filter val="848"/>
        <filter val="1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13</v>
      </c>
      <c r="F1" s="2" t="s">
        <v>5</v>
      </c>
      <c r="G1" s="2" t="s">
        <v>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  <c r="U1" s="2" t="s">
        <v>192</v>
      </c>
    </row>
    <row r="2" s="1" customFormat="1" spans="1:21">
      <c r="A2" s="3">
        <v>18259844796</v>
      </c>
      <c r="B2" s="1" t="s">
        <v>193</v>
      </c>
      <c r="C2" s="1" t="s">
        <v>194</v>
      </c>
      <c r="D2" s="1" t="s">
        <v>195</v>
      </c>
      <c r="E2" s="1" t="s">
        <v>196</v>
      </c>
      <c r="F2" s="1" t="s">
        <v>193</v>
      </c>
      <c r="G2" s="1" t="s">
        <v>197</v>
      </c>
      <c r="H2" s="1" t="s">
        <v>198</v>
      </c>
      <c r="I2" s="1" t="s">
        <v>199</v>
      </c>
      <c r="J2" s="1" t="s">
        <v>30</v>
      </c>
      <c r="K2" s="1" t="s">
        <v>200</v>
      </c>
      <c r="L2" s="1" t="s">
        <v>200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  <c r="U2" s="1" t="s">
        <v>208</v>
      </c>
    </row>
    <row r="3" s="1" customFormat="1" spans="1:21">
      <c r="A3" s="3">
        <v>18259606784</v>
      </c>
      <c r="B3" s="1" t="s">
        <v>193</v>
      </c>
      <c r="C3" s="1" t="s">
        <v>209</v>
      </c>
      <c r="D3" s="1" t="s">
        <v>210</v>
      </c>
      <c r="E3" s="1" t="s">
        <v>211</v>
      </c>
      <c r="F3" s="1" t="s">
        <v>193</v>
      </c>
      <c r="G3" s="1" t="s">
        <v>197</v>
      </c>
      <c r="H3" s="1" t="s">
        <v>198</v>
      </c>
      <c r="I3" s="1" t="s">
        <v>212</v>
      </c>
      <c r="J3" s="1" t="s">
        <v>30</v>
      </c>
      <c r="K3" s="1" t="s">
        <v>213</v>
      </c>
      <c r="L3" s="1" t="s">
        <v>213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214</v>
      </c>
      <c r="S3" s="1" t="s">
        <v>206</v>
      </c>
      <c r="T3" s="1" t="s">
        <v>207</v>
      </c>
      <c r="U3" s="1" t="s">
        <v>208</v>
      </c>
    </row>
    <row r="4" s="1" customFormat="1" spans="1:21">
      <c r="A4" s="3">
        <v>18259293582</v>
      </c>
      <c r="B4" s="1" t="s">
        <v>193</v>
      </c>
      <c r="C4" s="1" t="s">
        <v>215</v>
      </c>
      <c r="D4" s="1" t="s">
        <v>216</v>
      </c>
      <c r="E4" s="1" t="s">
        <v>217</v>
      </c>
      <c r="F4" s="1" t="s">
        <v>193</v>
      </c>
      <c r="G4" s="1" t="s">
        <v>197</v>
      </c>
      <c r="H4" s="1" t="s">
        <v>198</v>
      </c>
      <c r="I4" s="1" t="s">
        <v>218</v>
      </c>
      <c r="J4" s="1" t="s">
        <v>30</v>
      </c>
      <c r="K4" s="1" t="s">
        <v>219</v>
      </c>
      <c r="L4" s="1" t="s">
        <v>219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204</v>
      </c>
      <c r="R4" s="1" t="s">
        <v>220</v>
      </c>
      <c r="S4" s="1" t="s">
        <v>206</v>
      </c>
      <c r="T4" s="1" t="s">
        <v>207</v>
      </c>
      <c r="U4" s="1" t="s">
        <v>208</v>
      </c>
    </row>
    <row r="5" s="1" customFormat="1" spans="1:21">
      <c r="A5" s="3">
        <v>18258879676</v>
      </c>
      <c r="B5" s="1" t="s">
        <v>193</v>
      </c>
      <c r="C5" s="1" t="s">
        <v>221</v>
      </c>
      <c r="D5" s="1" t="s">
        <v>222</v>
      </c>
      <c r="E5" s="1" t="s">
        <v>223</v>
      </c>
      <c r="F5" s="1" t="s">
        <v>193</v>
      </c>
      <c r="G5" s="1" t="s">
        <v>197</v>
      </c>
      <c r="H5" s="1" t="s">
        <v>198</v>
      </c>
      <c r="I5" s="1" t="s">
        <v>224</v>
      </c>
      <c r="J5" s="1" t="s">
        <v>30</v>
      </c>
      <c r="K5" s="1" t="s">
        <v>225</v>
      </c>
      <c r="L5" s="1" t="s">
        <v>225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204</v>
      </c>
      <c r="R5" s="1" t="s">
        <v>226</v>
      </c>
      <c r="S5" s="1" t="s">
        <v>206</v>
      </c>
      <c r="T5" s="1" t="s">
        <v>207</v>
      </c>
      <c r="U5" s="1" t="s">
        <v>208</v>
      </c>
    </row>
    <row r="6" s="1" customFormat="1" spans="1:21">
      <c r="A6" s="3">
        <v>18255747711</v>
      </c>
      <c r="B6" s="1" t="s">
        <v>193</v>
      </c>
      <c r="C6" s="1" t="s">
        <v>227</v>
      </c>
      <c r="D6" s="1" t="s">
        <v>228</v>
      </c>
      <c r="E6" s="1" t="s">
        <v>229</v>
      </c>
      <c r="F6" s="1" t="s">
        <v>193</v>
      </c>
      <c r="G6" s="1" t="s">
        <v>197</v>
      </c>
      <c r="H6" s="1" t="s">
        <v>198</v>
      </c>
      <c r="I6" s="1" t="s">
        <v>230</v>
      </c>
      <c r="J6" s="1" t="s">
        <v>30</v>
      </c>
      <c r="K6" s="1" t="s">
        <v>231</v>
      </c>
      <c r="L6" s="1" t="s">
        <v>231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204</v>
      </c>
      <c r="R6" s="1" t="s">
        <v>232</v>
      </c>
      <c r="S6" s="1" t="s">
        <v>206</v>
      </c>
      <c r="T6" s="1" t="s">
        <v>207</v>
      </c>
      <c r="U6" s="1" t="s">
        <v>208</v>
      </c>
    </row>
    <row r="7" s="1" customFormat="1" spans="1:21">
      <c r="A7" s="3">
        <v>18255799021</v>
      </c>
      <c r="B7" s="1" t="s">
        <v>193</v>
      </c>
      <c r="C7" s="1" t="s">
        <v>233</v>
      </c>
      <c r="D7" s="1" t="s">
        <v>234</v>
      </c>
      <c r="E7" s="1" t="s">
        <v>235</v>
      </c>
      <c r="F7" s="1" t="s">
        <v>193</v>
      </c>
      <c r="G7" s="1" t="s">
        <v>197</v>
      </c>
      <c r="H7" s="1" t="s">
        <v>198</v>
      </c>
      <c r="I7" s="1" t="s">
        <v>236</v>
      </c>
      <c r="J7" s="1" t="s">
        <v>30</v>
      </c>
      <c r="K7" s="1" t="s">
        <v>237</v>
      </c>
      <c r="L7" s="1" t="s">
        <v>237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204</v>
      </c>
      <c r="R7" s="1" t="s">
        <v>238</v>
      </c>
      <c r="S7" s="1" t="s">
        <v>206</v>
      </c>
      <c r="T7" s="1" t="s">
        <v>207</v>
      </c>
      <c r="U7" s="1" t="s">
        <v>208</v>
      </c>
    </row>
    <row r="8" s="1" customFormat="1" spans="1:21">
      <c r="A8" s="3">
        <v>18255799021</v>
      </c>
      <c r="B8" s="1" t="s">
        <v>193</v>
      </c>
      <c r="C8" s="1" t="s">
        <v>239</v>
      </c>
      <c r="D8" s="1" t="s">
        <v>234</v>
      </c>
      <c r="E8" s="1" t="s">
        <v>235</v>
      </c>
      <c r="F8" s="1" t="s">
        <v>193</v>
      </c>
      <c r="G8" s="1" t="s">
        <v>197</v>
      </c>
      <c r="H8" s="1" t="s">
        <v>198</v>
      </c>
      <c r="I8" s="1" t="s">
        <v>236</v>
      </c>
      <c r="J8" s="1" t="s">
        <v>30</v>
      </c>
      <c r="K8" s="1" t="s">
        <v>237</v>
      </c>
      <c r="L8" s="1" t="s">
        <v>237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204</v>
      </c>
      <c r="R8" s="1" t="s">
        <v>240</v>
      </c>
      <c r="S8" s="1" t="s">
        <v>206</v>
      </c>
      <c r="T8" s="1" t="s">
        <v>207</v>
      </c>
      <c r="U8" s="1" t="s">
        <v>208</v>
      </c>
    </row>
    <row r="9" s="1" customFormat="1" spans="1:21">
      <c r="A9" s="3">
        <v>18255702473</v>
      </c>
      <c r="B9" s="1" t="s">
        <v>193</v>
      </c>
      <c r="C9" s="1" t="s">
        <v>241</v>
      </c>
      <c r="D9" s="1" t="s">
        <v>242</v>
      </c>
      <c r="E9" s="1" t="s">
        <v>243</v>
      </c>
      <c r="F9" s="1" t="s">
        <v>193</v>
      </c>
      <c r="G9" s="1" t="s">
        <v>197</v>
      </c>
      <c r="H9" s="1" t="s">
        <v>198</v>
      </c>
      <c r="I9" s="1" t="s">
        <v>244</v>
      </c>
      <c r="J9" s="1" t="s">
        <v>30</v>
      </c>
      <c r="K9" s="1" t="s">
        <v>245</v>
      </c>
      <c r="L9" s="1" t="s">
        <v>245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204</v>
      </c>
      <c r="R9" s="1" t="s">
        <v>246</v>
      </c>
      <c r="S9" s="1" t="s">
        <v>206</v>
      </c>
      <c r="T9" s="1" t="s">
        <v>207</v>
      </c>
      <c r="U9" s="1" t="s">
        <v>208</v>
      </c>
    </row>
    <row r="10" s="1" customFormat="1" spans="1:21">
      <c r="A10" s="3">
        <v>18255518812</v>
      </c>
      <c r="B10" s="1" t="s">
        <v>193</v>
      </c>
      <c r="C10" s="1" t="s">
        <v>247</v>
      </c>
      <c r="D10" s="1" t="s">
        <v>248</v>
      </c>
      <c r="E10" s="1" t="s">
        <v>249</v>
      </c>
      <c r="F10" s="1" t="s">
        <v>193</v>
      </c>
      <c r="G10" s="1" t="s">
        <v>197</v>
      </c>
      <c r="H10" s="1" t="s">
        <v>198</v>
      </c>
      <c r="I10" s="1" t="s">
        <v>250</v>
      </c>
      <c r="J10" s="1" t="s">
        <v>30</v>
      </c>
      <c r="K10" s="1" t="s">
        <v>251</v>
      </c>
      <c r="L10" s="1" t="s">
        <v>251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252</v>
      </c>
      <c r="S10" s="1" t="s">
        <v>206</v>
      </c>
      <c r="T10" s="1" t="s">
        <v>207</v>
      </c>
      <c r="U10" s="1" t="s">
        <v>208</v>
      </c>
    </row>
    <row r="11" s="1" customFormat="1" spans="1:21">
      <c r="A11" s="3">
        <v>18255076622</v>
      </c>
      <c r="B11" s="1" t="s">
        <v>193</v>
      </c>
      <c r="C11" s="1" t="s">
        <v>253</v>
      </c>
      <c r="D11" s="1" t="s">
        <v>254</v>
      </c>
      <c r="E11" s="1" t="s">
        <v>255</v>
      </c>
      <c r="F11" s="1" t="s">
        <v>193</v>
      </c>
      <c r="G11" s="1" t="s">
        <v>197</v>
      </c>
      <c r="H11" s="1" t="s">
        <v>198</v>
      </c>
      <c r="I11" s="1" t="s">
        <v>256</v>
      </c>
      <c r="J11" s="1" t="s">
        <v>30</v>
      </c>
      <c r="K11" s="1" t="s">
        <v>257</v>
      </c>
      <c r="L11" s="1" t="s">
        <v>257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204</v>
      </c>
      <c r="R11" s="1" t="s">
        <v>258</v>
      </c>
      <c r="S11" s="1" t="s">
        <v>206</v>
      </c>
      <c r="T11" s="1" t="s">
        <v>207</v>
      </c>
      <c r="U11" s="1" t="s">
        <v>208</v>
      </c>
    </row>
    <row r="12" s="1" customFormat="1" spans="1:21">
      <c r="A12" s="3">
        <v>18249967323</v>
      </c>
      <c r="B12" s="1" t="s">
        <v>193</v>
      </c>
      <c r="C12" s="1" t="s">
        <v>259</v>
      </c>
      <c r="D12" s="1" t="s">
        <v>260</v>
      </c>
      <c r="E12" s="1" t="s">
        <v>261</v>
      </c>
      <c r="F12" s="1" t="s">
        <v>193</v>
      </c>
      <c r="G12" s="1" t="s">
        <v>197</v>
      </c>
      <c r="H12" s="1" t="s">
        <v>198</v>
      </c>
      <c r="I12" s="1" t="s">
        <v>262</v>
      </c>
      <c r="J12" s="1" t="s">
        <v>30</v>
      </c>
      <c r="K12" s="1" t="s">
        <v>263</v>
      </c>
      <c r="L12" s="1" t="s">
        <v>263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264</v>
      </c>
      <c r="S12" s="1" t="s">
        <v>206</v>
      </c>
      <c r="T12" s="1" t="s">
        <v>207</v>
      </c>
      <c r="U12" s="1" t="s">
        <v>208</v>
      </c>
    </row>
    <row r="13" s="1" customFormat="1" spans="1:21">
      <c r="A13" s="3">
        <v>18248808936</v>
      </c>
      <c r="B13" s="1" t="s">
        <v>265</v>
      </c>
      <c r="C13" s="1" t="s">
        <v>266</v>
      </c>
      <c r="D13" s="1" t="s">
        <v>195</v>
      </c>
      <c r="E13" s="1" t="s">
        <v>267</v>
      </c>
      <c r="F13" s="1" t="s">
        <v>193</v>
      </c>
      <c r="G13" s="1" t="s">
        <v>197</v>
      </c>
      <c r="H13" s="1" t="s">
        <v>198</v>
      </c>
      <c r="I13" s="1" t="s">
        <v>268</v>
      </c>
      <c r="J13" s="1" t="s">
        <v>30</v>
      </c>
      <c r="K13" s="1" t="s">
        <v>200</v>
      </c>
      <c r="L13" s="1" t="s">
        <v>200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204</v>
      </c>
      <c r="R13" s="1" t="s">
        <v>269</v>
      </c>
      <c r="S13" s="1" t="s">
        <v>206</v>
      </c>
      <c r="T13" s="1" t="s">
        <v>207</v>
      </c>
      <c r="U13" s="1" t="s">
        <v>208</v>
      </c>
    </row>
    <row r="14" s="1" customFormat="1" spans="1:21">
      <c r="A14" s="3">
        <v>18248449910</v>
      </c>
      <c r="B14" s="1" t="s">
        <v>265</v>
      </c>
      <c r="C14" s="1" t="s">
        <v>270</v>
      </c>
      <c r="D14" s="1" t="s">
        <v>271</v>
      </c>
      <c r="E14" s="1" t="s">
        <v>272</v>
      </c>
      <c r="F14" s="1" t="s">
        <v>193</v>
      </c>
      <c r="G14" s="1" t="s">
        <v>197</v>
      </c>
      <c r="H14" s="1" t="s">
        <v>198</v>
      </c>
      <c r="I14" s="1" t="s">
        <v>273</v>
      </c>
      <c r="J14" s="1" t="s">
        <v>30</v>
      </c>
      <c r="K14" s="1" t="s">
        <v>274</v>
      </c>
      <c r="L14" s="1" t="s">
        <v>274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204</v>
      </c>
      <c r="R14" s="1" t="s">
        <v>275</v>
      </c>
      <c r="S14" s="1" t="s">
        <v>206</v>
      </c>
      <c r="T14" s="1" t="s">
        <v>207</v>
      </c>
      <c r="U14" s="1" t="s">
        <v>208</v>
      </c>
    </row>
    <row r="15" s="1" customFormat="1" spans="1:21">
      <c r="A15" s="3">
        <v>18247358115</v>
      </c>
      <c r="B15" s="1" t="s">
        <v>265</v>
      </c>
      <c r="C15" s="1" t="s">
        <v>276</v>
      </c>
      <c r="D15" s="1" t="s">
        <v>277</v>
      </c>
      <c r="E15" s="1" t="s">
        <v>278</v>
      </c>
      <c r="F15" s="1" t="s">
        <v>193</v>
      </c>
      <c r="G15" s="1" t="s">
        <v>197</v>
      </c>
      <c r="H15" s="1" t="s">
        <v>198</v>
      </c>
      <c r="I15" s="1" t="s">
        <v>279</v>
      </c>
      <c r="J15" s="1" t="s">
        <v>30</v>
      </c>
      <c r="K15" s="1" t="s">
        <v>280</v>
      </c>
      <c r="L15" s="1" t="s">
        <v>280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204</v>
      </c>
      <c r="R15" s="1" t="s">
        <v>281</v>
      </c>
      <c r="S15" s="1" t="s">
        <v>206</v>
      </c>
      <c r="T15" s="1" t="s">
        <v>207</v>
      </c>
      <c r="U15" s="1" t="s">
        <v>208</v>
      </c>
    </row>
    <row r="16" s="1" customFormat="1" spans="1:21">
      <c r="A16" s="3">
        <v>18241483280</v>
      </c>
      <c r="B16" s="1" t="s">
        <v>265</v>
      </c>
      <c r="C16" s="1" t="s">
        <v>282</v>
      </c>
      <c r="D16" s="1" t="s">
        <v>283</v>
      </c>
      <c r="E16" s="1" t="s">
        <v>284</v>
      </c>
      <c r="F16" s="1" t="s">
        <v>265</v>
      </c>
      <c r="G16" s="1" t="s">
        <v>197</v>
      </c>
      <c r="H16" s="1" t="s">
        <v>198</v>
      </c>
      <c r="I16" s="1" t="s">
        <v>285</v>
      </c>
      <c r="J16" s="1" t="s">
        <v>30</v>
      </c>
      <c r="K16" s="1" t="s">
        <v>286</v>
      </c>
      <c r="L16" s="1" t="s">
        <v>286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204</v>
      </c>
      <c r="R16" s="1" t="s">
        <v>287</v>
      </c>
      <c r="S16" s="1" t="s">
        <v>206</v>
      </c>
      <c r="T16" s="1" t="s">
        <v>207</v>
      </c>
      <c r="U16" s="1" t="s">
        <v>208</v>
      </c>
    </row>
    <row r="17" s="1" customFormat="1" spans="1:21">
      <c r="A17" s="3">
        <v>18241018936</v>
      </c>
      <c r="B17" s="1" t="s">
        <v>288</v>
      </c>
      <c r="C17" s="1" t="s">
        <v>289</v>
      </c>
      <c r="D17" s="1" t="s">
        <v>290</v>
      </c>
      <c r="E17" s="1" t="s">
        <v>291</v>
      </c>
      <c r="F17" s="1" t="s">
        <v>193</v>
      </c>
      <c r="G17" s="1" t="s">
        <v>197</v>
      </c>
      <c r="H17" s="1" t="s">
        <v>198</v>
      </c>
      <c r="I17" s="1" t="s">
        <v>292</v>
      </c>
      <c r="J17" s="1" t="s">
        <v>30</v>
      </c>
      <c r="K17" s="1" t="s">
        <v>293</v>
      </c>
      <c r="L17" s="1" t="s">
        <v>293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204</v>
      </c>
      <c r="R17" s="1" t="s">
        <v>294</v>
      </c>
      <c r="S17" s="1" t="s">
        <v>206</v>
      </c>
      <c r="T17" s="1" t="s">
        <v>207</v>
      </c>
      <c r="U17" s="1" t="s">
        <v>208</v>
      </c>
    </row>
    <row r="18" s="1" customFormat="1" spans="1:21">
      <c r="A18" s="3">
        <v>18231901085</v>
      </c>
      <c r="B18" s="1" t="s">
        <v>288</v>
      </c>
      <c r="C18" s="1" t="s">
        <v>295</v>
      </c>
      <c r="D18" s="1" t="s">
        <v>296</v>
      </c>
      <c r="E18" s="1" t="s">
        <v>297</v>
      </c>
      <c r="F18" s="1" t="s">
        <v>193</v>
      </c>
      <c r="G18" s="1" t="s">
        <v>197</v>
      </c>
      <c r="H18" s="1" t="s">
        <v>198</v>
      </c>
      <c r="I18" s="1" t="s">
        <v>298</v>
      </c>
      <c r="J18" s="1" t="s">
        <v>30</v>
      </c>
      <c r="K18" s="1" t="s">
        <v>299</v>
      </c>
      <c r="L18" s="1" t="s">
        <v>299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204</v>
      </c>
      <c r="R18" s="1" t="s">
        <v>300</v>
      </c>
      <c r="S18" s="1" t="s">
        <v>206</v>
      </c>
      <c r="T18" s="1" t="s">
        <v>207</v>
      </c>
      <c r="U18" s="1" t="s">
        <v>208</v>
      </c>
    </row>
    <row r="19" s="1" customFormat="1" spans="1:21">
      <c r="A19" s="3">
        <v>18230073112</v>
      </c>
      <c r="B19" s="1" t="s">
        <v>301</v>
      </c>
      <c r="C19" s="1" t="s">
        <v>302</v>
      </c>
      <c r="D19" s="1" t="s">
        <v>303</v>
      </c>
      <c r="E19" s="1" t="s">
        <v>304</v>
      </c>
      <c r="F19" s="1" t="s">
        <v>193</v>
      </c>
      <c r="G19" s="1" t="s">
        <v>197</v>
      </c>
      <c r="H19" s="1" t="s">
        <v>198</v>
      </c>
      <c r="I19" s="1" t="s">
        <v>305</v>
      </c>
      <c r="J19" s="1" t="s">
        <v>30</v>
      </c>
      <c r="K19" s="1" t="s">
        <v>306</v>
      </c>
      <c r="L19" s="1" t="s">
        <v>306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204</v>
      </c>
      <c r="R19" s="1" t="s">
        <v>307</v>
      </c>
      <c r="S19" s="1" t="s">
        <v>206</v>
      </c>
      <c r="T19" s="1" t="s">
        <v>207</v>
      </c>
      <c r="U19" s="1" t="s">
        <v>208</v>
      </c>
    </row>
    <row r="20" s="1" customFormat="1" spans="1:21">
      <c r="A20" s="3">
        <v>18227478786</v>
      </c>
      <c r="B20" s="1" t="s">
        <v>301</v>
      </c>
      <c r="C20" s="1" t="s">
        <v>308</v>
      </c>
      <c r="D20" s="1" t="s">
        <v>309</v>
      </c>
      <c r="E20" s="1" t="s">
        <v>310</v>
      </c>
      <c r="F20" s="1" t="s">
        <v>193</v>
      </c>
      <c r="G20" s="1" t="s">
        <v>197</v>
      </c>
      <c r="H20" s="1" t="s">
        <v>198</v>
      </c>
      <c r="I20" s="1" t="s">
        <v>311</v>
      </c>
      <c r="J20" s="1" t="s">
        <v>30</v>
      </c>
      <c r="K20" s="1" t="s">
        <v>312</v>
      </c>
      <c r="L20" s="1" t="s">
        <v>312</v>
      </c>
      <c r="M20" s="1" t="s">
        <v>201</v>
      </c>
      <c r="N20" s="1" t="s">
        <v>201</v>
      </c>
      <c r="O20" s="1" t="s">
        <v>202</v>
      </c>
      <c r="P20" s="1" t="s">
        <v>203</v>
      </c>
      <c r="Q20" s="1" t="s">
        <v>204</v>
      </c>
      <c r="R20" s="1" t="s">
        <v>313</v>
      </c>
      <c r="S20" s="1" t="s">
        <v>206</v>
      </c>
      <c r="T20" s="1" t="s">
        <v>207</v>
      </c>
      <c r="U20" s="1" t="s">
        <v>208</v>
      </c>
    </row>
    <row r="21" s="1" customFormat="1" spans="1:21">
      <c r="A21" s="3">
        <v>18226060077</v>
      </c>
      <c r="B21" s="1" t="s">
        <v>301</v>
      </c>
      <c r="C21" s="1" t="s">
        <v>314</v>
      </c>
      <c r="D21" s="1" t="s">
        <v>315</v>
      </c>
      <c r="E21" s="1" t="s">
        <v>316</v>
      </c>
      <c r="F21" s="1" t="s">
        <v>265</v>
      </c>
      <c r="G21" s="1" t="s">
        <v>197</v>
      </c>
      <c r="H21" s="1" t="s">
        <v>198</v>
      </c>
      <c r="I21" s="1" t="s">
        <v>317</v>
      </c>
      <c r="J21" s="1" t="s">
        <v>30</v>
      </c>
      <c r="K21" s="1" t="s">
        <v>318</v>
      </c>
      <c r="L21" s="1" t="s">
        <v>318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204</v>
      </c>
      <c r="R21" s="1" t="s">
        <v>319</v>
      </c>
      <c r="S21" s="1" t="s">
        <v>206</v>
      </c>
      <c r="T21" s="1" t="s">
        <v>207</v>
      </c>
      <c r="U21" s="1" t="s">
        <v>208</v>
      </c>
    </row>
    <row r="22" s="1" customFormat="1" spans="1:21">
      <c r="A22" s="3">
        <v>18216017432</v>
      </c>
      <c r="B22" s="1" t="s">
        <v>320</v>
      </c>
      <c r="C22" s="1" t="s">
        <v>321</v>
      </c>
      <c r="D22" s="1" t="s">
        <v>322</v>
      </c>
      <c r="E22" s="1" t="s">
        <v>323</v>
      </c>
      <c r="F22" s="1" t="s">
        <v>193</v>
      </c>
      <c r="G22" s="1" t="s">
        <v>197</v>
      </c>
      <c r="H22" s="1" t="s">
        <v>198</v>
      </c>
      <c r="I22" s="1" t="s">
        <v>324</v>
      </c>
      <c r="J22" s="1" t="s">
        <v>30</v>
      </c>
      <c r="K22" s="1" t="s">
        <v>325</v>
      </c>
      <c r="L22" s="1" t="s">
        <v>325</v>
      </c>
      <c r="M22" s="1" t="s">
        <v>201</v>
      </c>
      <c r="N22" s="1" t="s">
        <v>201</v>
      </c>
      <c r="O22" s="1" t="s">
        <v>202</v>
      </c>
      <c r="P22" s="1" t="s">
        <v>203</v>
      </c>
      <c r="Q22" s="1" t="s">
        <v>204</v>
      </c>
      <c r="R22" s="1" t="s">
        <v>326</v>
      </c>
      <c r="S22" s="1" t="s">
        <v>206</v>
      </c>
      <c r="T22" s="1" t="s">
        <v>207</v>
      </c>
      <c r="U22" s="1" t="s">
        <v>208</v>
      </c>
    </row>
    <row r="23" s="1" customFormat="1" spans="1:21">
      <c r="A23" s="3">
        <v>18163603834</v>
      </c>
      <c r="B23" s="1" t="s">
        <v>327</v>
      </c>
      <c r="C23" s="1" t="s">
        <v>328</v>
      </c>
      <c r="D23" s="1" t="s">
        <v>329</v>
      </c>
      <c r="E23" s="1" t="s">
        <v>330</v>
      </c>
      <c r="F23" s="1" t="s">
        <v>193</v>
      </c>
      <c r="G23" s="1" t="s">
        <v>197</v>
      </c>
      <c r="H23" s="1" t="s">
        <v>198</v>
      </c>
      <c r="I23" s="1" t="s">
        <v>331</v>
      </c>
      <c r="J23" s="1" t="s">
        <v>30</v>
      </c>
      <c r="K23" s="1" t="s">
        <v>332</v>
      </c>
      <c r="L23" s="1" t="s">
        <v>332</v>
      </c>
      <c r="M23" s="1" t="s">
        <v>201</v>
      </c>
      <c r="N23" s="1" t="s">
        <v>201</v>
      </c>
      <c r="O23" s="1" t="s">
        <v>202</v>
      </c>
      <c r="P23" s="1" t="s">
        <v>203</v>
      </c>
      <c r="Q23" s="1" t="s">
        <v>204</v>
      </c>
      <c r="R23" s="1" t="s">
        <v>333</v>
      </c>
      <c r="S23" s="1" t="s">
        <v>206</v>
      </c>
      <c r="T23" s="1" t="s">
        <v>207</v>
      </c>
      <c r="U23" s="1" t="s">
        <v>208</v>
      </c>
    </row>
    <row r="24" s="1" customFormat="1" spans="1:21">
      <c r="A24" s="3">
        <v>18129476408</v>
      </c>
      <c r="B24" s="1" t="s">
        <v>334</v>
      </c>
      <c r="C24" s="1" t="s">
        <v>335</v>
      </c>
      <c r="D24" s="1" t="s">
        <v>336</v>
      </c>
      <c r="E24" s="1" t="s">
        <v>337</v>
      </c>
      <c r="F24" s="1" t="s">
        <v>193</v>
      </c>
      <c r="G24" s="1" t="s">
        <v>197</v>
      </c>
      <c r="H24" s="1" t="s">
        <v>198</v>
      </c>
      <c r="I24" s="1" t="s">
        <v>338</v>
      </c>
      <c r="J24" s="1" t="s">
        <v>30</v>
      </c>
      <c r="K24" s="1" t="s">
        <v>339</v>
      </c>
      <c r="L24" s="1" t="s">
        <v>339</v>
      </c>
      <c r="M24" s="1" t="s">
        <v>201</v>
      </c>
      <c r="N24" s="1" t="s">
        <v>201</v>
      </c>
      <c r="O24" s="1" t="s">
        <v>202</v>
      </c>
      <c r="P24" s="1" t="s">
        <v>203</v>
      </c>
      <c r="Q24" s="1" t="s">
        <v>204</v>
      </c>
      <c r="R24" s="1" t="s">
        <v>340</v>
      </c>
      <c r="S24" s="1" t="s">
        <v>206</v>
      </c>
      <c r="T24" s="1" t="s">
        <v>207</v>
      </c>
      <c r="U24" s="1" t="s">
        <v>208</v>
      </c>
    </row>
    <row r="25" s="1" customFormat="1" spans="1:21">
      <c r="A25" s="3">
        <v>18076372991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193</v>
      </c>
      <c r="G25" s="1" t="s">
        <v>197</v>
      </c>
      <c r="H25" s="1" t="s">
        <v>198</v>
      </c>
      <c r="I25" s="1" t="s">
        <v>345</v>
      </c>
      <c r="J25" s="1" t="s">
        <v>30</v>
      </c>
      <c r="K25" s="1" t="s">
        <v>346</v>
      </c>
      <c r="L25" s="1" t="s">
        <v>346</v>
      </c>
      <c r="M25" s="1" t="s">
        <v>201</v>
      </c>
      <c r="N25" s="1" t="s">
        <v>201</v>
      </c>
      <c r="O25" s="1" t="s">
        <v>202</v>
      </c>
      <c r="P25" s="1" t="s">
        <v>203</v>
      </c>
      <c r="Q25" s="1" t="s">
        <v>204</v>
      </c>
      <c r="R25" s="1" t="s">
        <v>347</v>
      </c>
      <c r="S25" s="1" t="s">
        <v>206</v>
      </c>
      <c r="T25" s="1" t="s">
        <v>207</v>
      </c>
      <c r="U25" s="1" t="s">
        <v>208</v>
      </c>
    </row>
    <row r="26" s="1" customFormat="1" spans="1:21">
      <c r="A26" s="3">
        <v>18068866812</v>
      </c>
      <c r="B26" s="1" t="s">
        <v>348</v>
      </c>
      <c r="C26" s="1" t="s">
        <v>349</v>
      </c>
      <c r="D26" s="1" t="s">
        <v>350</v>
      </c>
      <c r="E26" s="1" t="s">
        <v>351</v>
      </c>
      <c r="F26" s="1" t="s">
        <v>193</v>
      </c>
      <c r="G26" s="1" t="s">
        <v>197</v>
      </c>
      <c r="H26" s="1" t="s">
        <v>198</v>
      </c>
      <c r="I26" s="1" t="s">
        <v>352</v>
      </c>
      <c r="J26" s="1" t="s">
        <v>30</v>
      </c>
      <c r="K26" s="1" t="s">
        <v>353</v>
      </c>
      <c r="L26" s="1" t="s">
        <v>353</v>
      </c>
      <c r="M26" s="1" t="s">
        <v>201</v>
      </c>
      <c r="N26" s="1" t="s">
        <v>201</v>
      </c>
      <c r="O26" s="1" t="s">
        <v>202</v>
      </c>
      <c r="P26" s="1" t="s">
        <v>203</v>
      </c>
      <c r="Q26" s="1" t="s">
        <v>204</v>
      </c>
      <c r="R26" s="1" t="s">
        <v>354</v>
      </c>
      <c r="S26" s="1" t="s">
        <v>206</v>
      </c>
      <c r="T26" s="1" t="s">
        <v>207</v>
      </c>
      <c r="U26" s="1" t="s">
        <v>208</v>
      </c>
    </row>
    <row r="27" s="1" customFormat="1" spans="1:21">
      <c r="A27" s="3">
        <v>17945175336</v>
      </c>
      <c r="B27" s="1" t="s">
        <v>355</v>
      </c>
      <c r="C27" s="1" t="s">
        <v>356</v>
      </c>
      <c r="D27" s="1" t="s">
        <v>357</v>
      </c>
      <c r="E27" s="1" t="s">
        <v>358</v>
      </c>
      <c r="F27" s="1" t="s">
        <v>193</v>
      </c>
      <c r="G27" s="1" t="s">
        <v>197</v>
      </c>
      <c r="H27" s="1" t="s">
        <v>198</v>
      </c>
      <c r="I27" s="1" t="s">
        <v>359</v>
      </c>
      <c r="J27" s="1" t="s">
        <v>30</v>
      </c>
      <c r="K27" s="1" t="s">
        <v>360</v>
      </c>
      <c r="L27" s="1" t="s">
        <v>360</v>
      </c>
      <c r="M27" s="1" t="s">
        <v>201</v>
      </c>
      <c r="N27" s="1" t="s">
        <v>201</v>
      </c>
      <c r="O27" s="1" t="s">
        <v>202</v>
      </c>
      <c r="P27" s="1" t="s">
        <v>203</v>
      </c>
      <c r="Q27" s="1" t="s">
        <v>204</v>
      </c>
      <c r="R27" s="1" t="s">
        <v>361</v>
      </c>
      <c r="S27" s="1" t="s">
        <v>206</v>
      </c>
      <c r="T27" s="1" t="s">
        <v>207</v>
      </c>
      <c r="U27" s="1" t="s">
        <v>208</v>
      </c>
    </row>
    <row r="28" s="1" customFormat="1" spans="1:21">
      <c r="A28" s="3">
        <v>17890489758</v>
      </c>
      <c r="B28" s="1" t="s">
        <v>362</v>
      </c>
      <c r="C28" s="1" t="s">
        <v>363</v>
      </c>
      <c r="D28" s="1" t="s">
        <v>364</v>
      </c>
      <c r="E28" s="1" t="s">
        <v>365</v>
      </c>
      <c r="F28" s="1" t="s">
        <v>193</v>
      </c>
      <c r="G28" s="1" t="s">
        <v>197</v>
      </c>
      <c r="H28" s="1" t="s">
        <v>198</v>
      </c>
      <c r="I28" s="1" t="s">
        <v>366</v>
      </c>
      <c r="J28" s="1" t="s">
        <v>30</v>
      </c>
      <c r="K28" s="1" t="s">
        <v>367</v>
      </c>
      <c r="L28" s="1" t="s">
        <v>367</v>
      </c>
      <c r="M28" s="1" t="s">
        <v>201</v>
      </c>
      <c r="N28" s="1" t="s">
        <v>201</v>
      </c>
      <c r="O28" s="1" t="s">
        <v>202</v>
      </c>
      <c r="P28" s="1" t="s">
        <v>203</v>
      </c>
      <c r="Q28" s="1" t="s">
        <v>204</v>
      </c>
      <c r="R28" s="1" t="s">
        <v>368</v>
      </c>
      <c r="S28" s="1" t="s">
        <v>206</v>
      </c>
      <c r="T28" s="1" t="s">
        <v>207</v>
      </c>
      <c r="U28" s="1" t="s">
        <v>208</v>
      </c>
    </row>
    <row r="29" s="1" customFormat="1" spans="1:21">
      <c r="A29" s="3">
        <v>17858654412</v>
      </c>
      <c r="B29" s="1" t="s">
        <v>369</v>
      </c>
      <c r="C29" s="1" t="s">
        <v>370</v>
      </c>
      <c r="D29" s="1" t="s">
        <v>371</v>
      </c>
      <c r="E29" s="1" t="s">
        <v>372</v>
      </c>
      <c r="F29" s="1" t="s">
        <v>265</v>
      </c>
      <c r="G29" s="1" t="s">
        <v>197</v>
      </c>
      <c r="H29" s="1" t="s">
        <v>198</v>
      </c>
      <c r="I29" s="1" t="s">
        <v>373</v>
      </c>
      <c r="J29" s="1" t="s">
        <v>30</v>
      </c>
      <c r="K29" s="1" t="s">
        <v>374</v>
      </c>
      <c r="L29" s="1" t="s">
        <v>374</v>
      </c>
      <c r="M29" s="1" t="s">
        <v>201</v>
      </c>
      <c r="N29" s="1" t="s">
        <v>201</v>
      </c>
      <c r="O29" s="1" t="s">
        <v>202</v>
      </c>
      <c r="P29" s="1" t="s">
        <v>203</v>
      </c>
      <c r="Q29" s="1" t="s">
        <v>204</v>
      </c>
      <c r="R29" s="1" t="s">
        <v>375</v>
      </c>
      <c r="S29" s="1" t="s">
        <v>206</v>
      </c>
      <c r="T29" s="1" t="s">
        <v>207</v>
      </c>
      <c r="U29" s="1" t="s">
        <v>208</v>
      </c>
    </row>
    <row r="30" s="1" customFormat="1" spans="1:21">
      <c r="A30" s="3">
        <v>17843537471</v>
      </c>
      <c r="B30" s="1" t="s">
        <v>376</v>
      </c>
      <c r="C30" s="1" t="s">
        <v>377</v>
      </c>
      <c r="D30" s="1" t="s">
        <v>378</v>
      </c>
      <c r="E30" s="1" t="s">
        <v>379</v>
      </c>
      <c r="F30" s="1" t="s">
        <v>193</v>
      </c>
      <c r="G30" s="1" t="s">
        <v>197</v>
      </c>
      <c r="H30" s="1" t="s">
        <v>198</v>
      </c>
      <c r="I30" s="1" t="s">
        <v>380</v>
      </c>
      <c r="J30" s="1" t="s">
        <v>30</v>
      </c>
      <c r="K30" s="1" t="s">
        <v>381</v>
      </c>
      <c r="L30" s="1" t="s">
        <v>381</v>
      </c>
      <c r="M30" s="1" t="s">
        <v>201</v>
      </c>
      <c r="N30" s="1" t="s">
        <v>201</v>
      </c>
      <c r="O30" s="1" t="s">
        <v>202</v>
      </c>
      <c r="P30" s="1" t="s">
        <v>203</v>
      </c>
      <c r="Q30" s="1" t="s">
        <v>204</v>
      </c>
      <c r="R30" s="1" t="s">
        <v>382</v>
      </c>
      <c r="S30" s="1" t="s">
        <v>206</v>
      </c>
      <c r="T30" s="1" t="s">
        <v>207</v>
      </c>
      <c r="U30" s="1" t="s">
        <v>208</v>
      </c>
    </row>
    <row r="31" s="1" customFormat="1" spans="1:21">
      <c r="A31" s="3">
        <v>17838938676</v>
      </c>
      <c r="B31" s="1" t="s">
        <v>376</v>
      </c>
      <c r="C31" s="1" t="s">
        <v>383</v>
      </c>
      <c r="D31" s="1" t="s">
        <v>384</v>
      </c>
      <c r="E31" s="1" t="s">
        <v>385</v>
      </c>
      <c r="F31" s="1" t="s">
        <v>193</v>
      </c>
      <c r="G31" s="1" t="s">
        <v>197</v>
      </c>
      <c r="H31" s="1" t="s">
        <v>198</v>
      </c>
      <c r="I31" s="1" t="s">
        <v>386</v>
      </c>
      <c r="J31" s="1" t="s">
        <v>30</v>
      </c>
      <c r="K31" s="1" t="s">
        <v>387</v>
      </c>
      <c r="L31" s="1" t="s">
        <v>387</v>
      </c>
      <c r="M31" s="1" t="s">
        <v>201</v>
      </c>
      <c r="N31" s="1" t="s">
        <v>201</v>
      </c>
      <c r="O31" s="1" t="s">
        <v>202</v>
      </c>
      <c r="P31" s="1" t="s">
        <v>203</v>
      </c>
      <c r="Q31" s="1" t="s">
        <v>204</v>
      </c>
      <c r="R31" s="1" t="s">
        <v>388</v>
      </c>
      <c r="S31" s="1" t="s">
        <v>206</v>
      </c>
      <c r="T31" s="1" t="s">
        <v>207</v>
      </c>
      <c r="U31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2022-07-05T01:46:31Z</dcterms:created>
  <dcterms:modified xsi:type="dcterms:W3CDTF">2022-07-05T02:26:23Z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D6787510A62F4CCEB56565C6B98D2398</vt:lpwstr>
  </property>
  <property fmtid="{D5CDD505-2E9C-101B-9397-08002B2CF9AE}" pid="3" name="KSOProductBuildVer">
    <vt:lpwstr>2052-11.1.0.11830</vt:lpwstr>
  </property>
</Properties>
</file>