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<sst xmlns="http://schemas.openxmlformats.org/spreadsheetml/2006/main" count="622" uniqueCount="203">
  <si>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</si>
  <si>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</si>
  <si>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</si>
  <si>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</si>
  <si>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</si>
  <si>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</si>
  <si>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</si>
  <si>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</si>
  <si>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</si>
  <si>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</si>
  <si>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</si>
  <si>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</si>
  <si>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</si>
  <si>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</si>
  <si>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</si>
  <si>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</si>
  <si>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</si>
  <si>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</si>
  <si>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</si>
  <si>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</si>
  <si>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</si>
  <si>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</si>
  <si>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</si>
  <si>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</si>
  <si>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</si>
  <si>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18157859870	</t>
  </si>
  <si>
    <t>Ctrip</t>
  </si>
  <si>
    <t>正常</t>
  </si>
  <si>
    <t>[北海]宜尚酒店(北海银滩店)(71590274)</t>
  </si>
  <si>
    <t>标准大床房&lt;双人入住&gt;&lt;内宾&gt;&lt;预付&gt;&lt;双早&gt;</t>
  </si>
  <si>
    <t>CNY</t>
  </si>
  <si>
    <t>胡雨洁</t>
  </si>
  <si>
    <t>CA11323220705CNY</t>
  </si>
  <si>
    <t>未提现</t>
  </si>
  <si>
    <t>携程开票</t>
  </si>
  <si>
    <t xml:space="preserve">	</t>
  </si>
  <si>
    <t xml:space="preserve">18211078485	</t>
  </si>
  <si>
    <t>[广州]城市便捷酒店(广州增城万达地铁站店)(71583206)</t>
  </si>
  <si>
    <t>标准大床房&lt;双人入住&gt;&lt;内宾&gt;&lt;预付&gt;&lt;无早&gt;</t>
  </si>
  <si>
    <t>林宇婷</t>
  </si>
  <si>
    <t xml:space="preserve">18249250875	</t>
  </si>
  <si>
    <t>[南京]南京仙林大学城生创园亚朵酒店(50191669)</t>
  </si>
  <si>
    <t>高级大床房&lt;双人入住&gt;&lt;内宾&gt;&lt;预付&gt;&lt;单早&gt;</t>
  </si>
  <si>
    <t>夏梦露</t>
  </si>
  <si>
    <t xml:space="preserve">18252921075	</t>
  </si>
  <si>
    <t>[常熟]常熟长江路亚朵酒店(65109670)</t>
  </si>
  <si>
    <t>黄尉金</t>
  </si>
  <si>
    <t xml:space="preserve">18253265797	</t>
  </si>
  <si>
    <t>[颍上]宜尚酒店(颍上高铁站五洲万汇广场店)(71584855)</t>
  </si>
  <si>
    <t>高级大床房&lt;双人入住&gt;&lt;内宾&gt;&lt;预付&gt;&lt;双早&gt;</t>
  </si>
  <si>
    <t>祝传启</t>
  </si>
  <si>
    <t xml:space="preserve">18254174075	</t>
  </si>
  <si>
    <t>[长沙]城市便捷酒店(长沙四方坪店)(78098262)</t>
  </si>
  <si>
    <t>特惠大床房&lt;双人入住&gt;&lt;内宾&gt;&lt;预付&gt;&lt;无早&gt;</t>
  </si>
  <si>
    <t>罗世华</t>
  </si>
  <si>
    <t xml:space="preserve">18254368756	</t>
  </si>
  <si>
    <t>[南宁]柏曼酒店(南宁火车站店)(71585905)</t>
  </si>
  <si>
    <t>特惠双床房&lt;双人入住&gt;&lt;内宾&gt;&lt;预付&gt;&lt;双早&gt;</t>
  </si>
  <si>
    <t>吴胜</t>
  </si>
  <si>
    <t xml:space="preserve">18255324828	</t>
  </si>
  <si>
    <t>[长兴]长兴长海路亚朵酒店(46275416)</t>
  </si>
  <si>
    <t>雅致房&lt;双人入住&gt;&lt;内宾&gt;&lt;预付&gt;&lt;单早&gt;</t>
  </si>
  <si>
    <t>麻叶帅</t>
  </si>
  <si>
    <t xml:space="preserve">18256092769	</t>
  </si>
  <si>
    <t>[灵山]城市便捷酒店(灵山汽车总站店)(71589850)</t>
  </si>
  <si>
    <t>覃冠策</t>
  </si>
  <si>
    <t xml:space="preserve">18256123637	</t>
  </si>
  <si>
    <t>[昭平]维也纳国际酒店(昭平桂江店)(83828615)</t>
  </si>
  <si>
    <t>城景大床房&lt;双人入住&gt;&lt;内宾&gt;&lt;预付&gt;&lt;双早&gt;</t>
  </si>
  <si>
    <t>邹耀</t>
  </si>
  <si>
    <t xml:space="preserve">18256178768	</t>
  </si>
  <si>
    <t>[青岛]7天连锁酒店(青岛海尔园地铁大厦九水西路店)(73267655)</t>
  </si>
  <si>
    <t>自主双床房&lt;双人入住&gt;&lt;内宾&gt;&lt;预付&gt;&lt;双早&gt;</t>
  </si>
  <si>
    <t>逄凯华</t>
  </si>
  <si>
    <t xml:space="preserve">18258886763	</t>
  </si>
  <si>
    <t>[贵港]城市便捷酒店(贵港民族公园店)(83294378)</t>
  </si>
  <si>
    <t>李倩概,杨海坚</t>
  </si>
  <si>
    <t xml:space="preserve">18259096706	</t>
  </si>
  <si>
    <t>[钦州]城市便捷酒店(钦州年年丰广场店)(71632622)</t>
  </si>
  <si>
    <t>标准双床房&lt;双人入住&gt;&lt;内宾&gt;&lt;预付&gt;&lt;无早&gt;</t>
  </si>
  <si>
    <t>廖景旺</t>
  </si>
  <si>
    <t xml:space="preserve">18259140556	</t>
  </si>
  <si>
    <t>[浦北]城市便捷酒店(浦北汽车站店)(72816324)</t>
  </si>
  <si>
    <t>罗明荣</t>
  </si>
  <si>
    <t xml:space="preserve">18259541196	</t>
  </si>
  <si>
    <t>[潜山]维也纳酒店(潜山川鎏店)(71498006)</t>
  </si>
  <si>
    <t>商务双床房&lt;双人入住&gt;&lt;内宾&gt;&lt;预付&gt;&lt;无早&gt;</t>
  </si>
  <si>
    <t>林欢</t>
  </si>
  <si>
    <t xml:space="preserve">18259589657	</t>
  </si>
  <si>
    <t>[三亚]维也纳酒店(三亚亚龙湾千古情店)(83828803)</t>
  </si>
  <si>
    <t>豪华大床房&lt;双人入住&gt;&lt;内宾&gt;&lt;预付&gt;&lt;双早&gt;</t>
  </si>
  <si>
    <t>翁琼贝</t>
  </si>
  <si>
    <t xml:space="preserve">18259776874	</t>
  </si>
  <si>
    <t>[营口]锦江之星(营口港务局鲅鱼圈世纪广场店)(71495667)</t>
  </si>
  <si>
    <t>商务房B&lt;双人入住&gt;&lt;内宾&gt;&lt;预付&gt;&lt;双早&gt;</t>
  </si>
  <si>
    <t>王洪军</t>
  </si>
  <si>
    <t xml:space="preserve">18259783482	</t>
  </si>
  <si>
    <t>标准房A&lt;双人入住&gt;&lt;内宾&gt;&lt;预付&gt;&lt;双早&gt;</t>
  </si>
  <si>
    <t>丛雪</t>
  </si>
  <si>
    <t>退单</t>
  </si>
  <si>
    <t>，</t>
  </si>
  <si>
    <t>A220705094932481</t>
  </si>
  <si>
    <t>CNY / HKD 当前参考汇率: 1.172086201</t>
  </si>
  <si>
    <t>总计：3590.99 CNY/
4208.95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</si>
  <si>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</si>
  <si>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</si>
  <si>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</si>
  <si>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</si>
  <si>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</si>
  <si>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</si>
  <si>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</si>
  <si>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</si>
  <si>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</si>
  <si>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</si>
  <si>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</si>
  <si>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</si>
  <si>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</si>
  <si>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</si>
  <si>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</si>
  <si>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</si>
  <si>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</si>
  <si>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</si>
  <si>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2022-07-01</t>
  </si>
  <si>
    <t>2608778</t>
  </si>
  <si>
    <t>锦江之星(营口港务局鲅鱼圈世纪广场店)</t>
  </si>
  <si>
    <t>2022-07-02</t>
  </si>
  <si>
    <t>退房日月结</t>
  </si>
  <si>
    <t>141.78</t>
  </si>
  <si>
    <t>RMB</t>
  </si>
  <si>
    <t>0</t>
  </si>
  <si>
    <t>0.00</t>
  </si>
  <si>
    <t>携程汇智国内直连</t>
  </si>
  <si>
    <t>1861</t>
  </si>
  <si>
    <t>2022-07-01 22:28:08</t>
  </si>
  <si>
    <t>否</t>
  </si>
  <si>
    <t>汇智国际旅游发展有限公司</t>
  </si>
  <si>
    <t>直连</t>
  </si>
  <si>
    <t>2608777</t>
  </si>
  <si>
    <t>132.60</t>
  </si>
  <si>
    <t>2022-07-01 22:27:05</t>
  </si>
  <si>
    <t>2608742</t>
  </si>
  <si>
    <t>维也纳酒店(潜山川鎏店)</t>
  </si>
  <si>
    <t>216.24</t>
  </si>
  <si>
    <t>2022-07-01 21:50:55</t>
  </si>
  <si>
    <t>2608702</t>
  </si>
  <si>
    <t>城市便捷酒店(浦北汽车站店)</t>
  </si>
  <si>
    <t>147.18</t>
  </si>
  <si>
    <t>2022-07-01 20:50:08</t>
  </si>
  <si>
    <t>2608696</t>
  </si>
  <si>
    <t>城市便捷酒店(钦州沃尔玛店)</t>
  </si>
  <si>
    <t>159.36</t>
  </si>
  <si>
    <t>2022-07-01 20:43:21</t>
  </si>
  <si>
    <t>2608678</t>
  </si>
  <si>
    <t>城市便捷酒店(贵港民族公园店)</t>
  </si>
  <si>
    <t>338.34</t>
  </si>
  <si>
    <t>2022-07-01 20:10:31</t>
  </si>
  <si>
    <t>2608619</t>
  </si>
  <si>
    <t>7天连锁酒店(青岛海尔园地铁大厦九水西路店)</t>
  </si>
  <si>
    <t>129.54</t>
  </si>
  <si>
    <t>2022-07-01 18:26:10</t>
  </si>
  <si>
    <t>2608616</t>
  </si>
  <si>
    <t>维也纳国际酒店(昭平桂江店)</t>
  </si>
  <si>
    <t>228.48</t>
  </si>
  <si>
    <t>2022-07-01 18:17:25</t>
  </si>
  <si>
    <t>2608614</t>
  </si>
  <si>
    <t>城市便捷酒店(灵山汽车总站店)</t>
  </si>
  <si>
    <t>141.08</t>
  </si>
  <si>
    <t>2022-07-01 18:12:07</t>
  </si>
  <si>
    <t>2608538</t>
  </si>
  <si>
    <t>长兴长海路亚朵酒店</t>
  </si>
  <si>
    <t>260.98</t>
  </si>
  <si>
    <t>2022-07-01 16:05:39</t>
  </si>
  <si>
    <t>2608385</t>
  </si>
  <si>
    <t>柏曼酒店(南宁火车站店)</t>
  </si>
  <si>
    <t>215.18</t>
  </si>
  <si>
    <t>2022-07-01 13:22:26</t>
  </si>
  <si>
    <t>2608355</t>
  </si>
  <si>
    <t>城市便捷酒店(长沙四方坪店)</t>
  </si>
  <si>
    <t>179.30</t>
  </si>
  <si>
    <t>2022-07-01 12:52:30</t>
  </si>
  <si>
    <t>2608215</t>
  </si>
  <si>
    <t>宜尚酒店(颍上高铁站五洲万汇广场店)</t>
  </si>
  <si>
    <t>215.13</t>
  </si>
  <si>
    <t>2022-07-01 10:20:36</t>
  </si>
  <si>
    <t>2608163</t>
  </si>
  <si>
    <t>常熟长江路亚朵酒店</t>
  </si>
  <si>
    <t>311.84</t>
  </si>
  <si>
    <t>2022-07-01 09:09:03</t>
  </si>
  <si>
    <t>2022-06-30</t>
  </si>
  <si>
    <t>2607850</t>
  </si>
  <si>
    <t>南京仙林大学城生创园亚朵酒店</t>
  </si>
  <si>
    <t>320.47</t>
  </si>
  <si>
    <t>2022-06-30 22:42:42</t>
  </si>
  <si>
    <t>2022-06-26</t>
  </si>
  <si>
    <t>2603570</t>
  </si>
  <si>
    <t>城市便捷酒店(广州增城万达地铁站店)</t>
  </si>
  <si>
    <t>206.04</t>
  </si>
  <si>
    <t>2022-06-26 14:32:17</t>
  </si>
  <si>
    <t>2022-06-19</t>
  </si>
  <si>
    <t>2596771</t>
  </si>
  <si>
    <t>宜尚酒店(北海国际客运港银滩店)</t>
  </si>
  <si>
    <t>247.45</t>
  </si>
  <si>
    <t>2022-06-19 20:54:05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</si>
</sst>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44743</v>
      </c>
      <c r="G2" s="6">
        <v>44744</v>
      </c>
      <c r="H2" s="4">
        <v>1</v>
      </c>
      <c r="I2" s="4">
        <v>1</v>
      </c>
      <c r="J2" s="4">
        <v>1</v>
      </c>
      <c r="K2" s="4" t="s">
        <v>30</v>
      </c>
      <c r="L2" s="4">
        <v>247.45</v>
      </c>
      <c r="M2" s="4">
        <v>247.45</v>
      </c>
      <c r="N2" s="4" t="s">
        <v>31</v>
      </c>
      <c r="O2" s="4" t="s">
        <v>32</v>
      </c>
      <c r="P2" s="4" t="s">
        <v>33</v>
      </c>
      <c r="Q2" s="4">
        <v>0</v>
      </c>
      <c r="R2" s="7">
        <v>44731</v>
      </c>
      <c r="S2" s="6">
        <v>44747</v>
      </c>
      <c r="T2" s="4" t="s">
        <v>34</v>
      </c>
      <c r="U2" s="4">
        <v>247.45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44743</v>
      </c>
      <c r="G3" s="6">
        <v>44744</v>
      </c>
      <c r="H3" s="4">
        <v>1</v>
      </c>
      <c r="I3" s="4">
        <v>1</v>
      </c>
      <c r="J3" s="4">
        <v>1</v>
      </c>
      <c r="K3" s="4" t="s">
        <v>30</v>
      </c>
      <c r="L3" s="4">
        <v>206.04</v>
      </c>
      <c r="M3" s="4">
        <v>206.04</v>
      </c>
      <c r="N3" s="4" t="s">
        <v>39</v>
      </c>
      <c r="O3" s="4" t="s">
        <v>32</v>
      </c>
      <c r="P3" s="4" t="s">
        <v>33</v>
      </c>
      <c r="Q3" s="4">
        <v>0</v>
      </c>
      <c r="R3" s="7">
        <v>44738</v>
      </c>
      <c r="S3" s="6">
        <v>44747</v>
      </c>
      <c r="T3" s="4" t="s">
        <v>34</v>
      </c>
      <c r="U3" s="4">
        <v>206.04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44743</v>
      </c>
      <c r="G4" s="6">
        <v>44744</v>
      </c>
      <c r="H4" s="4">
        <v>1</v>
      </c>
      <c r="I4" s="4">
        <v>1</v>
      </c>
      <c r="J4" s="4">
        <v>1</v>
      </c>
      <c r="K4" s="4" t="s">
        <v>30</v>
      </c>
      <c r="L4" s="4">
        <v>320.47</v>
      </c>
      <c r="M4" s="4">
        <v>320.47</v>
      </c>
      <c r="N4" s="4" t="s">
        <v>43</v>
      </c>
      <c r="O4" s="4" t="s">
        <v>32</v>
      </c>
      <c r="P4" s="4" t="s">
        <v>33</v>
      </c>
      <c r="Q4" s="4">
        <v>0</v>
      </c>
      <c r="R4" s="7">
        <v>44742</v>
      </c>
      <c r="S4" s="6">
        <v>44747</v>
      </c>
      <c r="T4" s="4" t="s">
        <v>34</v>
      </c>
      <c r="U4" s="4">
        <v>320.47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42</v>
      </c>
      <c r="F5" s="6">
        <v>44743</v>
      </c>
      <c r="G5" s="6">
        <v>44744</v>
      </c>
      <c r="H5" s="4">
        <v>1</v>
      </c>
      <c r="I5" s="4">
        <v>1</v>
      </c>
      <c r="J5" s="4">
        <v>1</v>
      </c>
      <c r="K5" s="4" t="s">
        <v>30</v>
      </c>
      <c r="L5" s="4">
        <v>311.84</v>
      </c>
      <c r="M5" s="4">
        <v>311.84</v>
      </c>
      <c r="N5" s="4" t="s">
        <v>46</v>
      </c>
      <c r="O5" s="4" t="s">
        <v>32</v>
      </c>
      <c r="P5" s="4" t="s">
        <v>33</v>
      </c>
      <c r="Q5" s="4">
        <v>0</v>
      </c>
      <c r="R5" s="7">
        <v>44743</v>
      </c>
      <c r="S5" s="6">
        <v>44747</v>
      </c>
      <c r="T5" s="4" t="s">
        <v>34</v>
      </c>
      <c r="U5" s="4">
        <v>311.84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44743</v>
      </c>
      <c r="G6" s="6">
        <v>44744</v>
      </c>
      <c r="H6" s="4">
        <v>1</v>
      </c>
      <c r="I6" s="4">
        <v>1</v>
      </c>
      <c r="J6" s="4">
        <v>1</v>
      </c>
      <c r="K6" s="4" t="s">
        <v>30</v>
      </c>
      <c r="L6" s="4">
        <v>215.13</v>
      </c>
      <c r="M6" s="4">
        <v>215.13</v>
      </c>
      <c r="N6" s="4" t="s">
        <v>50</v>
      </c>
      <c r="O6" s="4" t="s">
        <v>32</v>
      </c>
      <c r="P6" s="4" t="s">
        <v>33</v>
      </c>
      <c r="Q6" s="4">
        <v>0</v>
      </c>
      <c r="R6" s="7">
        <v>44743</v>
      </c>
      <c r="S6" s="6">
        <v>44747</v>
      </c>
      <c r="T6" s="4" t="s">
        <v>34</v>
      </c>
      <c r="U6" s="4">
        <v>215.13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44743</v>
      </c>
      <c r="G7" s="6">
        <v>44744</v>
      </c>
      <c r="H7" s="4">
        <v>1</v>
      </c>
      <c r="I7" s="4">
        <v>1</v>
      </c>
      <c r="J7" s="4">
        <v>1</v>
      </c>
      <c r="K7" s="4" t="s">
        <v>30</v>
      </c>
      <c r="L7" s="4">
        <v>179.3</v>
      </c>
      <c r="M7" s="4">
        <v>179.3</v>
      </c>
      <c r="N7" s="4" t="s">
        <v>54</v>
      </c>
      <c r="O7" s="4" t="s">
        <v>32</v>
      </c>
      <c r="P7" s="4" t="s">
        <v>33</v>
      </c>
      <c r="Q7" s="4">
        <v>0</v>
      </c>
      <c r="R7" s="7">
        <v>44743</v>
      </c>
      <c r="S7" s="6">
        <v>44747</v>
      </c>
      <c r="T7" s="4" t="s">
        <v>34</v>
      </c>
      <c r="U7" s="4">
        <v>179.3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44743</v>
      </c>
      <c r="G8" s="6">
        <v>44744</v>
      </c>
      <c r="H8" s="4">
        <v>1</v>
      </c>
      <c r="I8" s="4">
        <v>1</v>
      </c>
      <c r="J8" s="4">
        <v>1</v>
      </c>
      <c r="K8" s="4" t="s">
        <v>30</v>
      </c>
      <c r="L8" s="4">
        <v>215.18</v>
      </c>
      <c r="M8" s="4">
        <v>215.18</v>
      </c>
      <c r="N8" s="4" t="s">
        <v>58</v>
      </c>
      <c r="O8" s="4" t="s">
        <v>32</v>
      </c>
      <c r="P8" s="4" t="s">
        <v>33</v>
      </c>
      <c r="Q8" s="4">
        <v>0</v>
      </c>
      <c r="R8" s="7">
        <v>44743</v>
      </c>
      <c r="S8" s="6">
        <v>44747</v>
      </c>
      <c r="T8" s="4" t="s">
        <v>34</v>
      </c>
      <c r="U8" s="4">
        <v>215.18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44743</v>
      </c>
      <c r="G9" s="6">
        <v>44744</v>
      </c>
      <c r="H9" s="4">
        <v>1</v>
      </c>
      <c r="I9" s="4">
        <v>1</v>
      </c>
      <c r="J9" s="4">
        <v>1</v>
      </c>
      <c r="K9" s="4" t="s">
        <v>30</v>
      </c>
      <c r="L9" s="4">
        <v>260.98</v>
      </c>
      <c r="M9" s="4">
        <v>260.98</v>
      </c>
      <c r="N9" s="4" t="s">
        <v>62</v>
      </c>
      <c r="O9" s="4" t="s">
        <v>32</v>
      </c>
      <c r="P9" s="4" t="s">
        <v>33</v>
      </c>
      <c r="Q9" s="4">
        <v>0</v>
      </c>
      <c r="R9" s="7">
        <v>44743</v>
      </c>
      <c r="S9" s="6">
        <v>44747</v>
      </c>
      <c r="T9" s="4" t="s">
        <v>34</v>
      </c>
      <c r="U9" s="4">
        <v>260.98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53</v>
      </c>
      <c r="F10" s="6">
        <v>44743</v>
      </c>
      <c r="G10" s="6">
        <v>44744</v>
      </c>
      <c r="H10" s="4">
        <v>1</v>
      </c>
      <c r="I10" s="4">
        <v>1</v>
      </c>
      <c r="J10" s="4">
        <v>1</v>
      </c>
      <c r="K10" s="4" t="s">
        <v>30</v>
      </c>
      <c r="L10" s="4">
        <v>141.08</v>
      </c>
      <c r="M10" s="4">
        <v>141.08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44743</v>
      </c>
      <c r="S10" s="6">
        <v>44747</v>
      </c>
      <c r="T10" s="4" t="s">
        <v>34</v>
      </c>
      <c r="U10" s="4">
        <v>141.08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44743</v>
      </c>
      <c r="G11" s="6">
        <v>44744</v>
      </c>
      <c r="H11" s="4">
        <v>1</v>
      </c>
      <c r="I11" s="4">
        <v>1</v>
      </c>
      <c r="J11" s="4">
        <v>1</v>
      </c>
      <c r="K11" s="4" t="s">
        <v>30</v>
      </c>
      <c r="L11" s="4">
        <v>228.48</v>
      </c>
      <c r="M11" s="4">
        <v>228.48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44743</v>
      </c>
      <c r="S11" s="6">
        <v>44747</v>
      </c>
      <c r="T11" s="4" t="s">
        <v>34</v>
      </c>
      <c r="U11" s="4">
        <v>228.48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72</v>
      </c>
      <c r="F12" s="6">
        <v>44743</v>
      </c>
      <c r="G12" s="6">
        <v>44744</v>
      </c>
      <c r="H12" s="4">
        <v>1</v>
      </c>
      <c r="I12" s="4">
        <v>1</v>
      </c>
      <c r="J12" s="4">
        <v>1</v>
      </c>
      <c r="K12" s="4" t="s">
        <v>30</v>
      </c>
      <c r="L12" s="4">
        <v>129.54</v>
      </c>
      <c r="M12" s="4">
        <v>129.54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44743</v>
      </c>
      <c r="S12" s="6">
        <v>44747</v>
      </c>
      <c r="T12" s="4" t="s">
        <v>34</v>
      </c>
      <c r="U12" s="4">
        <v>129.54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38</v>
      </c>
      <c r="F13" s="6">
        <v>44743</v>
      </c>
      <c r="G13" s="6">
        <v>44744</v>
      </c>
      <c r="H13" s="4">
        <v>2</v>
      </c>
      <c r="I13" s="4">
        <v>1</v>
      </c>
      <c r="J13" s="4">
        <v>2</v>
      </c>
      <c r="K13" s="4" t="s">
        <v>30</v>
      </c>
      <c r="L13" s="4">
        <v>338.34</v>
      </c>
      <c r="M13" s="4">
        <v>338.34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44743</v>
      </c>
      <c r="S13" s="6">
        <v>44747</v>
      </c>
      <c r="T13" s="4" t="s">
        <v>34</v>
      </c>
      <c r="U13" s="4">
        <v>338.34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78</v>
      </c>
      <c r="E14" s="4" t="s">
        <v>79</v>
      </c>
      <c r="F14" s="6">
        <v>44743</v>
      </c>
      <c r="G14" s="6">
        <v>44744</v>
      </c>
      <c r="H14" s="4">
        <v>1</v>
      </c>
      <c r="I14" s="4">
        <v>1</v>
      </c>
      <c r="J14" s="4">
        <v>1</v>
      </c>
      <c r="K14" s="4" t="s">
        <v>30</v>
      </c>
      <c r="L14" s="4">
        <v>159.36</v>
      </c>
      <c r="M14" s="4">
        <v>159.36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44743</v>
      </c>
      <c r="S14" s="6">
        <v>44747</v>
      </c>
      <c r="T14" s="4" t="s">
        <v>34</v>
      </c>
      <c r="U14" s="4">
        <v>159.36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53</v>
      </c>
      <c r="F15" s="6">
        <v>44743</v>
      </c>
      <c r="G15" s="6">
        <v>44744</v>
      </c>
      <c r="H15" s="4">
        <v>1</v>
      </c>
      <c r="I15" s="4">
        <v>1</v>
      </c>
      <c r="J15" s="4">
        <v>1</v>
      </c>
      <c r="K15" s="4" t="s">
        <v>30</v>
      </c>
      <c r="L15" s="4">
        <v>147.18</v>
      </c>
      <c r="M15" s="4">
        <v>147.18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44743</v>
      </c>
      <c r="S15" s="6">
        <v>44747</v>
      </c>
      <c r="T15" s="4" t="s">
        <v>34</v>
      </c>
      <c r="U15" s="4">
        <v>147.18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85</v>
      </c>
      <c r="E16" s="4" t="s">
        <v>86</v>
      </c>
      <c r="F16" s="6">
        <v>44743</v>
      </c>
      <c r="G16" s="6">
        <v>44744</v>
      </c>
      <c r="H16" s="4">
        <v>1</v>
      </c>
      <c r="I16" s="4">
        <v>1</v>
      </c>
      <c r="J16" s="4">
        <v>1</v>
      </c>
      <c r="K16" s="4" t="s">
        <v>30</v>
      </c>
      <c r="L16" s="4">
        <v>216.24</v>
      </c>
      <c r="M16" s="4">
        <v>216.24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44743</v>
      </c>
      <c r="S16" s="6">
        <v>44747</v>
      </c>
      <c r="T16" s="4" t="s">
        <v>34</v>
      </c>
      <c r="U16" s="4">
        <v>216.24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89</v>
      </c>
      <c r="E17" s="4" t="s">
        <v>90</v>
      </c>
      <c r="F17" s="6">
        <v>44743</v>
      </c>
      <c r="G17" s="6">
        <v>44744</v>
      </c>
      <c r="H17" s="4">
        <v>1</v>
      </c>
      <c r="I17" s="4">
        <v>1</v>
      </c>
      <c r="J17" s="4">
        <v>1</v>
      </c>
      <c r="K17" s="4" t="s">
        <v>30</v>
      </c>
      <c r="L17" s="4">
        <v>224.4</v>
      </c>
      <c r="M17" s="4">
        <v>224.4</v>
      </c>
      <c r="N17" s="4" t="s">
        <v>91</v>
      </c>
      <c r="O17" s="4" t="s">
        <v>32</v>
      </c>
      <c r="P17" s="4" t="s">
        <v>33</v>
      </c>
      <c r="Q17" s="4">
        <v>0</v>
      </c>
      <c r="R17" s="7">
        <v>44743</v>
      </c>
      <c r="S17" s="6">
        <v>44747</v>
      </c>
      <c r="T17" s="4" t="s">
        <v>34</v>
      </c>
      <c r="U17" s="4">
        <v>224.4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92</v>
      </c>
      <c r="B18" s="4" t="s">
        <v>26</v>
      </c>
      <c r="C18" s="4" t="s">
        <v>27</v>
      </c>
      <c r="D18" s="4" t="s">
        <v>93</v>
      </c>
      <c r="E18" s="4" t="s">
        <v>94</v>
      </c>
      <c r="F18" s="6">
        <v>44743</v>
      </c>
      <c r="G18" s="6">
        <v>44744</v>
      </c>
      <c r="H18" s="4">
        <v>1</v>
      </c>
      <c r="I18" s="4">
        <v>1</v>
      </c>
      <c r="J18" s="4">
        <v>1</v>
      </c>
      <c r="K18" s="4" t="s">
        <v>30</v>
      </c>
      <c r="L18" s="4">
        <v>132.6</v>
      </c>
      <c r="M18" s="4">
        <v>132.6</v>
      </c>
      <c r="N18" s="4" t="s">
        <v>95</v>
      </c>
      <c r="O18" s="4" t="s">
        <v>32</v>
      </c>
      <c r="P18" s="4" t="s">
        <v>33</v>
      </c>
      <c r="Q18" s="4">
        <v>0</v>
      </c>
      <c r="R18" s="7">
        <v>44743</v>
      </c>
      <c r="S18" s="6">
        <v>44747</v>
      </c>
      <c r="T18" s="4" t="s">
        <v>34</v>
      </c>
      <c r="U18" s="4">
        <v>132.6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96</v>
      </c>
      <c r="B19" s="4" t="s">
        <v>26</v>
      </c>
      <c r="C19" s="4" t="s">
        <v>27</v>
      </c>
      <c r="D19" s="4" t="s">
        <v>93</v>
      </c>
      <c r="E19" s="4" t="s">
        <v>97</v>
      </c>
      <c r="F19" s="6">
        <v>44743</v>
      </c>
      <c r="G19" s="6">
        <v>44744</v>
      </c>
      <c r="H19" s="4">
        <v>1</v>
      </c>
      <c r="I19" s="4">
        <v>1</v>
      </c>
      <c r="J19" s="4">
        <v>1</v>
      </c>
      <c r="K19" s="4" t="s">
        <v>30</v>
      </c>
      <c r="L19" s="4">
        <v>141.78</v>
      </c>
      <c r="M19" s="4">
        <v>141.78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44743</v>
      </c>
      <c r="S19" s="6">
        <v>44747</v>
      </c>
      <c r="T19" s="4" t="s">
        <v>34</v>
      </c>
      <c r="U19" s="4">
        <v>141.78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88</v>
      </c>
      <c r="B20" s="4" t="s">
        <v>26</v>
      </c>
      <c r="C20" s="4" t="s">
        <v>99</v>
      </c>
      <c r="D20" s="4" t="s">
        <v>89</v>
      </c>
      <c r="E20" s="4" t="s">
        <v>90</v>
      </c>
      <c r="F20" s="6">
        <v>44743</v>
      </c>
      <c r="G20" s="6">
        <v>44744</v>
      </c>
      <c r="H20" s="4">
        <v>1</v>
      </c>
      <c r="I20" s="4">
        <v>1</v>
      </c>
      <c r="J20" s="4">
        <v>1</v>
      </c>
      <c r="K20" s="4" t="s">
        <v>30</v>
      </c>
      <c r="L20" s="4">
        <v>-224.4</v>
      </c>
      <c r="M20" s="4">
        <v>-224.4</v>
      </c>
      <c r="N20" s="4" t="s">
        <v>91</v>
      </c>
      <c r="O20" s="4" t="s">
        <v>32</v>
      </c>
      <c r="P20" s="4" t="s">
        <v>33</v>
      </c>
      <c r="Q20" s="4">
        <v>0</v>
      </c>
      <c r="R20" s="7">
        <v>44743</v>
      </c>
      <c r="S20" s="6">
        <v>44747</v>
      </c>
      <c r="T20" s="4" t="s">
        <v>34</v>
      </c>
      <c r="U20" s="4">
        <v>-224.4</v>
      </c>
      <c r="V20" s="4">
        <v>0</v>
      </c>
      <c r="W20" s="4">
        <v>0</v>
      </c>
      <c r="X20" s="4" t="s">
        <v>35</v>
      </c>
      <c r="Y2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6" sqref="A26:A28"/>
    </sheetView>
  </sheetViews>
  <sheetFormatPr defaultColWidth="9" defaultRowHeight="13.5"/>
  <cols>
    <col min="1" max="1" width="12.625" style="4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100</v>
      </c>
    </row>
    <row r="2" s="4" customFormat="1" spans="1:9">
      <c r="A2" s="5">
        <v>18157859870</v>
      </c>
      <c r="B2" s="6">
        <v>44743</v>
      </c>
      <c r="C2" s="6">
        <v>44744</v>
      </c>
      <c r="D2" s="4">
        <v>247.45</v>
      </c>
      <c r="E2" s="4" t="str">
        <f>VLOOKUP(A2,HOP!A:L,12,0)</f>
        <v>247.45</v>
      </c>
      <c r="F2" s="4" t="str">
        <f>VLOOKUP(A2,HOP!A:C,3,0)</f>
        <v>2596771</v>
      </c>
      <c r="G2" s="4">
        <f>D2-E2</f>
        <v>0</v>
      </c>
      <c r="H2" s="4" t="str">
        <f>$H$1&amp;F2</f>
        <v>，2596771</v>
      </c>
      <c r="I2" s="4" t="str">
        <f>VLOOKUP(A2,HOP!A:U,21,0)</f>
        <v>直连</v>
      </c>
    </row>
    <row r="3" s="4" customFormat="1" spans="1:9">
      <c r="A3" s="5">
        <v>18211078485</v>
      </c>
      <c r="B3" s="6">
        <v>44743</v>
      </c>
      <c r="C3" s="6">
        <v>44744</v>
      </c>
      <c r="D3" s="4">
        <v>206.04</v>
      </c>
      <c r="E3" s="4" t="str">
        <f>VLOOKUP(A3,HOP!A:L,12,0)</f>
        <v>206.04</v>
      </c>
      <c r="F3" s="4" t="str">
        <f>VLOOKUP(A3,HOP!A:C,3,0)</f>
        <v>2603570</v>
      </c>
      <c r="G3" s="4">
        <f t="shared" ref="G3:G19" si="0">D3-E3</f>
        <v>0</v>
      </c>
      <c r="H3" s="4" t="str">
        <f t="shared" ref="H3:H19" si="1">$H$1&amp;F3</f>
        <v>，2603570</v>
      </c>
      <c r="I3" s="4" t="str">
        <f>VLOOKUP(A3,HOP!A:U,21,0)</f>
        <v>直连</v>
      </c>
    </row>
    <row r="4" s="4" customFormat="1" spans="1:9">
      <c r="A4" s="5">
        <v>18249250875</v>
      </c>
      <c r="B4" s="6">
        <v>44743</v>
      </c>
      <c r="C4" s="6">
        <v>44744</v>
      </c>
      <c r="D4" s="4">
        <v>320.47</v>
      </c>
      <c r="E4" s="4" t="str">
        <f>VLOOKUP(A4,HOP!A:L,12,0)</f>
        <v>320.47</v>
      </c>
      <c r="F4" s="4" t="str">
        <f>VLOOKUP(A4,HOP!A:C,3,0)</f>
        <v>2607850</v>
      </c>
      <c r="G4" s="4">
        <f t="shared" si="0"/>
        <v>0</v>
      </c>
      <c r="H4" s="4" t="str">
        <f t="shared" si="1"/>
        <v>，2607850</v>
      </c>
      <c r="I4" s="4" t="str">
        <f>VLOOKUP(A4,HOP!A:U,21,0)</f>
        <v>直连</v>
      </c>
    </row>
    <row r="5" s="4" customFormat="1" spans="1:9">
      <c r="A5" s="5">
        <v>18252921075</v>
      </c>
      <c r="B5" s="6">
        <v>44743</v>
      </c>
      <c r="C5" s="6">
        <v>44744</v>
      </c>
      <c r="D5" s="4">
        <v>311.84</v>
      </c>
      <c r="E5" s="4" t="str">
        <f>VLOOKUP(A5,HOP!A:L,12,0)</f>
        <v>311.84</v>
      </c>
      <c r="F5" s="4" t="str">
        <f>VLOOKUP(A5,HOP!A:C,3,0)</f>
        <v>2608163</v>
      </c>
      <c r="G5" s="4">
        <f t="shared" si="0"/>
        <v>0</v>
      </c>
      <c r="H5" s="4" t="str">
        <f t="shared" si="1"/>
        <v>，2608163</v>
      </c>
      <c r="I5" s="4" t="str">
        <f>VLOOKUP(A5,HOP!A:U,21,0)</f>
        <v>直连</v>
      </c>
    </row>
    <row r="6" s="4" customFormat="1" spans="1:9">
      <c r="A6" s="5">
        <v>18253265797</v>
      </c>
      <c r="B6" s="6">
        <v>44743</v>
      </c>
      <c r="C6" s="6">
        <v>44744</v>
      </c>
      <c r="D6" s="4">
        <v>215.13</v>
      </c>
      <c r="E6" s="4" t="str">
        <f>VLOOKUP(A6,HOP!A:L,12,0)</f>
        <v>215.13</v>
      </c>
      <c r="F6" s="4" t="str">
        <f>VLOOKUP(A6,HOP!A:C,3,0)</f>
        <v>2608215</v>
      </c>
      <c r="G6" s="4">
        <f t="shared" si="0"/>
        <v>0</v>
      </c>
      <c r="H6" s="4" t="str">
        <f t="shared" si="1"/>
        <v>，2608215</v>
      </c>
      <c r="I6" s="4" t="str">
        <f>VLOOKUP(A6,HOP!A:U,21,0)</f>
        <v>直连</v>
      </c>
    </row>
    <row r="7" s="4" customFormat="1" spans="1:9">
      <c r="A7" s="5">
        <v>18254174075</v>
      </c>
      <c r="B7" s="6">
        <v>44743</v>
      </c>
      <c r="C7" s="6">
        <v>44744</v>
      </c>
      <c r="D7" s="4">
        <v>179.3</v>
      </c>
      <c r="E7" s="4" t="str">
        <f>VLOOKUP(A7,HOP!A:L,12,0)</f>
        <v>179.30</v>
      </c>
      <c r="F7" s="4" t="str">
        <f>VLOOKUP(A7,HOP!A:C,3,0)</f>
        <v>2608355</v>
      </c>
      <c r="G7" s="4">
        <f t="shared" si="0"/>
        <v>0</v>
      </c>
      <c r="H7" s="4" t="str">
        <f t="shared" si="1"/>
        <v>，2608355</v>
      </c>
      <c r="I7" s="4" t="str">
        <f>VLOOKUP(A7,HOP!A:U,21,0)</f>
        <v>直连</v>
      </c>
    </row>
    <row r="8" s="4" customFormat="1" spans="1:9">
      <c r="A8" s="5">
        <v>18254368756</v>
      </c>
      <c r="B8" s="6">
        <v>44743</v>
      </c>
      <c r="C8" s="6">
        <v>44744</v>
      </c>
      <c r="D8" s="4">
        <v>215.18</v>
      </c>
      <c r="E8" s="4" t="str">
        <f>VLOOKUP(A8,HOP!A:L,12,0)</f>
        <v>215.18</v>
      </c>
      <c r="F8" s="4" t="str">
        <f>VLOOKUP(A8,HOP!A:C,3,0)</f>
        <v>2608385</v>
      </c>
      <c r="G8" s="4">
        <f t="shared" si="0"/>
        <v>0</v>
      </c>
      <c r="H8" s="4" t="str">
        <f t="shared" si="1"/>
        <v>，2608385</v>
      </c>
      <c r="I8" s="4" t="str">
        <f>VLOOKUP(A8,HOP!A:U,21,0)</f>
        <v>直连</v>
      </c>
    </row>
    <row r="9" s="4" customFormat="1" spans="1:9">
      <c r="A9" s="5">
        <v>18255324828</v>
      </c>
      <c r="B9" s="6">
        <v>44743</v>
      </c>
      <c r="C9" s="6">
        <v>44744</v>
      </c>
      <c r="D9" s="4">
        <v>260.98</v>
      </c>
      <c r="E9" s="4" t="str">
        <f>VLOOKUP(A9,HOP!A:L,12,0)</f>
        <v>260.98</v>
      </c>
      <c r="F9" s="4" t="str">
        <f>VLOOKUP(A9,HOP!A:C,3,0)</f>
        <v>2608538</v>
      </c>
      <c r="G9" s="4">
        <f t="shared" si="0"/>
        <v>0</v>
      </c>
      <c r="H9" s="4" t="str">
        <f t="shared" si="1"/>
        <v>，2608538</v>
      </c>
      <c r="I9" s="4" t="str">
        <f>VLOOKUP(A9,HOP!A:U,21,0)</f>
        <v>直连</v>
      </c>
    </row>
    <row r="10" s="4" customFormat="1" spans="1:9">
      <c r="A10" s="5">
        <v>18256092769</v>
      </c>
      <c r="B10" s="6">
        <v>44743</v>
      </c>
      <c r="C10" s="6">
        <v>44744</v>
      </c>
      <c r="D10" s="4">
        <v>141.08</v>
      </c>
      <c r="E10" s="4" t="str">
        <f>VLOOKUP(A10,HOP!A:L,12,0)</f>
        <v>141.08</v>
      </c>
      <c r="F10" s="4" t="str">
        <f>VLOOKUP(A10,HOP!A:C,3,0)</f>
        <v>2608614</v>
      </c>
      <c r="G10" s="4">
        <f t="shared" si="0"/>
        <v>0</v>
      </c>
      <c r="H10" s="4" t="str">
        <f t="shared" si="1"/>
        <v>，2608614</v>
      </c>
      <c r="I10" s="4" t="str">
        <f>VLOOKUP(A10,HOP!A:U,21,0)</f>
        <v>直连</v>
      </c>
    </row>
    <row r="11" s="4" customFormat="1" spans="1:9">
      <c r="A11" s="5">
        <v>18256123637</v>
      </c>
      <c r="B11" s="6">
        <v>44743</v>
      </c>
      <c r="C11" s="6">
        <v>44744</v>
      </c>
      <c r="D11" s="4">
        <v>228.48</v>
      </c>
      <c r="E11" s="4" t="str">
        <f>VLOOKUP(A11,HOP!A:L,12,0)</f>
        <v>228.48</v>
      </c>
      <c r="F11" s="4" t="str">
        <f>VLOOKUP(A11,HOP!A:C,3,0)</f>
        <v>2608616</v>
      </c>
      <c r="G11" s="4">
        <f t="shared" si="0"/>
        <v>0</v>
      </c>
      <c r="H11" s="4" t="str">
        <f t="shared" si="1"/>
        <v>，2608616</v>
      </c>
      <c r="I11" s="4" t="str">
        <f>VLOOKUP(A11,HOP!A:U,21,0)</f>
        <v>直连</v>
      </c>
    </row>
    <row r="12" s="4" customFormat="1" spans="1:9">
      <c r="A12" s="5">
        <v>18256178768</v>
      </c>
      <c r="B12" s="6">
        <v>44743</v>
      </c>
      <c r="C12" s="6">
        <v>44744</v>
      </c>
      <c r="D12" s="4">
        <v>129.54</v>
      </c>
      <c r="E12" s="4" t="str">
        <f>VLOOKUP(A12,HOP!A:L,12,0)</f>
        <v>129.54</v>
      </c>
      <c r="F12" s="4" t="str">
        <f>VLOOKUP(A12,HOP!A:C,3,0)</f>
        <v>2608619</v>
      </c>
      <c r="G12" s="4">
        <f t="shared" si="0"/>
        <v>0</v>
      </c>
      <c r="H12" s="4" t="str">
        <f t="shared" si="1"/>
        <v>，2608619</v>
      </c>
      <c r="I12" s="4" t="str">
        <f>VLOOKUP(A12,HOP!A:U,21,0)</f>
        <v>直连</v>
      </c>
    </row>
    <row r="13" s="4" customFormat="1" spans="1:9">
      <c r="A13" s="5">
        <v>18258886763</v>
      </c>
      <c r="B13" s="6">
        <v>44743</v>
      </c>
      <c r="C13" s="6">
        <v>44744</v>
      </c>
      <c r="D13" s="4">
        <v>338.34</v>
      </c>
      <c r="E13" s="4" t="str">
        <f>VLOOKUP(A13,HOP!A:L,12,0)</f>
        <v>338.34</v>
      </c>
      <c r="F13" s="4" t="str">
        <f>VLOOKUP(A13,HOP!A:C,3,0)</f>
        <v>2608678</v>
      </c>
      <c r="G13" s="4">
        <f t="shared" si="0"/>
        <v>0</v>
      </c>
      <c r="H13" s="4" t="str">
        <f t="shared" si="1"/>
        <v>，2608678</v>
      </c>
      <c r="I13" s="4" t="str">
        <f>VLOOKUP(A13,HOP!A:U,21,0)</f>
        <v>直连</v>
      </c>
    </row>
    <row r="14" s="4" customFormat="1" spans="1:9">
      <c r="A14" s="5">
        <v>18259096706</v>
      </c>
      <c r="B14" s="6">
        <v>44743</v>
      </c>
      <c r="C14" s="6">
        <v>44744</v>
      </c>
      <c r="D14" s="4">
        <v>159.36</v>
      </c>
      <c r="E14" s="4" t="str">
        <f>VLOOKUP(A14,HOP!A:L,12,0)</f>
        <v>159.36</v>
      </c>
      <c r="F14" s="4" t="str">
        <f>VLOOKUP(A14,HOP!A:C,3,0)</f>
        <v>2608696</v>
      </c>
      <c r="G14" s="4">
        <f t="shared" si="0"/>
        <v>0</v>
      </c>
      <c r="H14" s="4" t="str">
        <f t="shared" si="1"/>
        <v>，2608696</v>
      </c>
      <c r="I14" s="4" t="str">
        <f>VLOOKUP(A14,HOP!A:U,21,0)</f>
        <v>直连</v>
      </c>
    </row>
    <row r="15" s="4" customFormat="1" spans="1:9">
      <c r="A15" s="5">
        <v>18259140556</v>
      </c>
      <c r="B15" s="6">
        <v>44743</v>
      </c>
      <c r="C15" s="6">
        <v>44744</v>
      </c>
      <c r="D15" s="4">
        <v>147.18</v>
      </c>
      <c r="E15" s="4" t="str">
        <f>VLOOKUP(A15,HOP!A:L,12,0)</f>
        <v>147.18</v>
      </c>
      <c r="F15" s="4" t="str">
        <f>VLOOKUP(A15,HOP!A:C,3,0)</f>
        <v>2608702</v>
      </c>
      <c r="G15" s="4">
        <f t="shared" si="0"/>
        <v>0</v>
      </c>
      <c r="H15" s="4" t="str">
        <f t="shared" si="1"/>
        <v>，2608702</v>
      </c>
      <c r="I15" s="4" t="str">
        <f>VLOOKUP(A15,HOP!A:U,21,0)</f>
        <v>直连</v>
      </c>
    </row>
    <row r="16" s="4" customFormat="1" spans="1:9">
      <c r="A16" s="5">
        <v>18259541196</v>
      </c>
      <c r="B16" s="6">
        <v>44743</v>
      </c>
      <c r="C16" s="6">
        <v>44744</v>
      </c>
      <c r="D16" s="4">
        <v>216.24</v>
      </c>
      <c r="E16" s="4" t="str">
        <f>VLOOKUP(A16,HOP!A:L,12,0)</f>
        <v>216.24</v>
      </c>
      <c r="F16" s="4" t="str">
        <f>VLOOKUP(A16,HOP!A:C,3,0)</f>
        <v>2608742</v>
      </c>
      <c r="G16" s="4">
        <f t="shared" si="0"/>
        <v>0</v>
      </c>
      <c r="H16" s="4" t="str">
        <f t="shared" si="1"/>
        <v>，2608742</v>
      </c>
      <c r="I16" s="4" t="str">
        <f>VLOOKUP(A16,HOP!A:U,21,0)</f>
        <v>直连</v>
      </c>
    </row>
    <row r="17" s="4" customFormat="1" hidden="1" spans="1:9">
      <c r="A17" s="5">
        <v>18259589657</v>
      </c>
      <c r="B17" s="6">
        <v>44743</v>
      </c>
      <c r="C17" s="6">
        <v>44744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18259776874</v>
      </c>
      <c r="B18" s="6">
        <v>44743</v>
      </c>
      <c r="C18" s="6">
        <v>44744</v>
      </c>
      <c r="D18" s="4">
        <v>132.6</v>
      </c>
      <c r="E18" s="4" t="str">
        <f>VLOOKUP(A18,HOP!A:L,12,0)</f>
        <v>132.60</v>
      </c>
      <c r="F18" s="4" t="str">
        <f>VLOOKUP(A18,HOP!A:C,3,0)</f>
        <v>2608777</v>
      </c>
      <c r="G18" s="4">
        <f t="shared" si="0"/>
        <v>0</v>
      </c>
      <c r="H18" s="4" t="str">
        <f t="shared" si="1"/>
        <v>，2608777</v>
      </c>
      <c r="I18" s="4" t="str">
        <f>VLOOKUP(A18,HOP!A:U,21,0)</f>
        <v>直连</v>
      </c>
    </row>
    <row r="19" s="4" customFormat="1" spans="1:9">
      <c r="A19" s="5">
        <v>18259783482</v>
      </c>
      <c r="B19" s="6">
        <v>44743</v>
      </c>
      <c r="C19" s="6">
        <v>44744</v>
      </c>
      <c r="D19" s="4">
        <v>141.78</v>
      </c>
      <c r="E19" s="4" t="str">
        <f>VLOOKUP(A19,HOP!A:L,12,0)</f>
        <v>141.78</v>
      </c>
      <c r="F19" s="4" t="str">
        <f>VLOOKUP(A19,HOP!A:C,3,0)</f>
        <v>2608778</v>
      </c>
      <c r="G19" s="4">
        <f t="shared" si="0"/>
        <v>0</v>
      </c>
      <c r="H19" s="4" t="str">
        <f t="shared" si="1"/>
        <v>，2608778</v>
      </c>
      <c r="I19" s="4" t="str">
        <f>VLOOKUP(A19,HOP!A:U,21,0)</f>
        <v>直连</v>
      </c>
    </row>
    <row r="21" spans="4:4">
      <c r="D21" s="4">
        <f>SUM(D2:D20)</f>
        <v>3590.99</v>
      </c>
    </row>
    <row r="26" spans="1:1">
      <c r="A26" s="4" t="s">
        <v>101</v>
      </c>
    </row>
    <row r="27" spans="1:1">
      <c r="A27" s="4" t="s">
        <v>102</v>
      </c>
    </row>
    <row r="28" spans="1:1">
      <c r="A28" s="4" t="s">
        <v>103</v>
      </c>
    </row>
  </sheetData>
  <autoFilter ref="A1:XFD21">
    <filterColumn colId="3">
      <filters blank="1">
        <filter val="215.13"/>
        <filter val="129.54"/>
        <filter val="147.18"/>
        <filter val="215.18"/>
        <filter val="260.98"/>
        <filter val="179.3"/>
        <filter val="216.24"/>
        <filter val="132.6"/>
        <filter val="338.34"/>
        <filter val="159.36"/>
        <filter val="141.78"/>
        <filter val="206.04"/>
        <filter val="311.84"/>
        <filter val="247.45"/>
        <filter val="320.47"/>
        <filter val="141.08"/>
        <filter val="228.48"/>
        <filter val="3590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104</v>
      </c>
      <c r="B1" s="2" t="s">
        <v>105</v>
      </c>
      <c r="C1" s="2" t="s">
        <v>106</v>
      </c>
      <c r="D1" s="2" t="s">
        <v>107</v>
      </c>
      <c r="E1" s="2" t="s">
        <v>13</v>
      </c>
      <c r="F1" s="2" t="s">
        <v>5</v>
      </c>
      <c r="G1" s="2" t="s">
        <v>6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  <c r="U1" s="2" t="s">
        <v>121</v>
      </c>
    </row>
    <row r="2" s="1" customFormat="1" spans="1:21">
      <c r="A2" s="3">
        <v>18259783482</v>
      </c>
      <c r="B2" s="1" t="s">
        <v>122</v>
      </c>
      <c r="C2" s="1" t="s">
        <v>123</v>
      </c>
      <c r="D2" s="1" t="s">
        <v>124</v>
      </c>
      <c r="E2" s="1" t="s">
        <v>98</v>
      </c>
      <c r="F2" s="1" t="s">
        <v>122</v>
      </c>
      <c r="G2" s="1" t="s">
        <v>125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134</v>
      </c>
      <c r="T2" s="1" t="s">
        <v>135</v>
      </c>
      <c r="U2" s="1" t="s">
        <v>136</v>
      </c>
    </row>
    <row r="3" s="1" customFormat="1" spans="1:21">
      <c r="A3" s="3">
        <v>18259776874</v>
      </c>
      <c r="B3" s="1" t="s">
        <v>122</v>
      </c>
      <c r="C3" s="1" t="s">
        <v>137</v>
      </c>
      <c r="D3" s="1" t="s">
        <v>124</v>
      </c>
      <c r="E3" s="1" t="s">
        <v>95</v>
      </c>
      <c r="F3" s="1" t="s">
        <v>122</v>
      </c>
      <c r="G3" s="1" t="s">
        <v>125</v>
      </c>
      <c r="H3" s="1" t="s">
        <v>126</v>
      </c>
      <c r="I3" s="1" t="s">
        <v>138</v>
      </c>
      <c r="J3" s="1" t="s">
        <v>128</v>
      </c>
      <c r="K3" s="1" t="s">
        <v>138</v>
      </c>
      <c r="L3" s="1" t="s">
        <v>138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139</v>
      </c>
      <c r="S3" s="1" t="s">
        <v>134</v>
      </c>
      <c r="T3" s="1" t="s">
        <v>135</v>
      </c>
      <c r="U3" s="1" t="s">
        <v>136</v>
      </c>
    </row>
    <row r="4" s="1" customFormat="1" spans="1:21">
      <c r="A4" s="3">
        <v>18259541196</v>
      </c>
      <c r="B4" s="1" t="s">
        <v>122</v>
      </c>
      <c r="C4" s="1" t="s">
        <v>140</v>
      </c>
      <c r="D4" s="1" t="s">
        <v>141</v>
      </c>
      <c r="E4" s="1" t="s">
        <v>87</v>
      </c>
      <c r="F4" s="1" t="s">
        <v>122</v>
      </c>
      <c r="G4" s="1" t="s">
        <v>125</v>
      </c>
      <c r="H4" s="1" t="s">
        <v>126</v>
      </c>
      <c r="I4" s="1" t="s">
        <v>142</v>
      </c>
      <c r="J4" s="1" t="s">
        <v>128</v>
      </c>
      <c r="K4" s="1" t="s">
        <v>142</v>
      </c>
      <c r="L4" s="1" t="s">
        <v>142</v>
      </c>
      <c r="M4" s="1" t="s">
        <v>129</v>
      </c>
      <c r="N4" s="1" t="s">
        <v>129</v>
      </c>
      <c r="O4" s="1" t="s">
        <v>130</v>
      </c>
      <c r="P4" s="1" t="s">
        <v>131</v>
      </c>
      <c r="Q4" s="1" t="s">
        <v>132</v>
      </c>
      <c r="R4" s="1" t="s">
        <v>143</v>
      </c>
      <c r="S4" s="1" t="s">
        <v>134</v>
      </c>
      <c r="T4" s="1" t="s">
        <v>135</v>
      </c>
      <c r="U4" s="1" t="s">
        <v>136</v>
      </c>
    </row>
    <row r="5" s="1" customFormat="1" spans="1:21">
      <c r="A5" s="3">
        <v>18259140556</v>
      </c>
      <c r="B5" s="1" t="s">
        <v>122</v>
      </c>
      <c r="C5" s="1" t="s">
        <v>144</v>
      </c>
      <c r="D5" s="1" t="s">
        <v>145</v>
      </c>
      <c r="E5" s="1" t="s">
        <v>83</v>
      </c>
      <c r="F5" s="1" t="s">
        <v>122</v>
      </c>
      <c r="G5" s="1" t="s">
        <v>125</v>
      </c>
      <c r="H5" s="1" t="s">
        <v>126</v>
      </c>
      <c r="I5" s="1" t="s">
        <v>146</v>
      </c>
      <c r="J5" s="1" t="s">
        <v>128</v>
      </c>
      <c r="K5" s="1" t="s">
        <v>146</v>
      </c>
      <c r="L5" s="1" t="s">
        <v>146</v>
      </c>
      <c r="M5" s="1" t="s">
        <v>129</v>
      </c>
      <c r="N5" s="1" t="s">
        <v>129</v>
      </c>
      <c r="O5" s="1" t="s">
        <v>130</v>
      </c>
      <c r="P5" s="1" t="s">
        <v>131</v>
      </c>
      <c r="Q5" s="1" t="s">
        <v>132</v>
      </c>
      <c r="R5" s="1" t="s">
        <v>147</v>
      </c>
      <c r="S5" s="1" t="s">
        <v>134</v>
      </c>
      <c r="T5" s="1" t="s">
        <v>135</v>
      </c>
      <c r="U5" s="1" t="s">
        <v>136</v>
      </c>
    </row>
    <row r="6" s="1" customFormat="1" spans="1:21">
      <c r="A6" s="3">
        <v>18259096706</v>
      </c>
      <c r="B6" s="1" t="s">
        <v>122</v>
      </c>
      <c r="C6" s="1" t="s">
        <v>148</v>
      </c>
      <c r="D6" s="1" t="s">
        <v>149</v>
      </c>
      <c r="E6" s="1" t="s">
        <v>80</v>
      </c>
      <c r="F6" s="1" t="s">
        <v>122</v>
      </c>
      <c r="G6" s="1" t="s">
        <v>125</v>
      </c>
      <c r="H6" s="1" t="s">
        <v>126</v>
      </c>
      <c r="I6" s="1" t="s">
        <v>150</v>
      </c>
      <c r="J6" s="1" t="s">
        <v>128</v>
      </c>
      <c r="K6" s="1" t="s">
        <v>150</v>
      </c>
      <c r="L6" s="1" t="s">
        <v>150</v>
      </c>
      <c r="M6" s="1" t="s">
        <v>129</v>
      </c>
      <c r="N6" s="1" t="s">
        <v>129</v>
      </c>
      <c r="O6" s="1" t="s">
        <v>130</v>
      </c>
      <c r="P6" s="1" t="s">
        <v>131</v>
      </c>
      <c r="Q6" s="1" t="s">
        <v>132</v>
      </c>
      <c r="R6" s="1" t="s">
        <v>151</v>
      </c>
      <c r="S6" s="1" t="s">
        <v>134</v>
      </c>
      <c r="T6" s="1" t="s">
        <v>135</v>
      </c>
      <c r="U6" s="1" t="s">
        <v>136</v>
      </c>
    </row>
    <row r="7" s="1" customFormat="1" spans="1:21">
      <c r="A7" s="3">
        <v>18258886763</v>
      </c>
      <c r="B7" s="1" t="s">
        <v>122</v>
      </c>
      <c r="C7" s="1" t="s">
        <v>152</v>
      </c>
      <c r="D7" s="1" t="s">
        <v>153</v>
      </c>
      <c r="E7" s="1" t="s">
        <v>76</v>
      </c>
      <c r="F7" s="1" t="s">
        <v>122</v>
      </c>
      <c r="G7" s="1" t="s">
        <v>125</v>
      </c>
      <c r="H7" s="1" t="s">
        <v>126</v>
      </c>
      <c r="I7" s="1" t="s">
        <v>154</v>
      </c>
      <c r="J7" s="1" t="s">
        <v>128</v>
      </c>
      <c r="K7" s="1" t="s">
        <v>154</v>
      </c>
      <c r="L7" s="1" t="s">
        <v>154</v>
      </c>
      <c r="M7" s="1" t="s">
        <v>129</v>
      </c>
      <c r="N7" s="1" t="s">
        <v>129</v>
      </c>
      <c r="O7" s="1" t="s">
        <v>130</v>
      </c>
      <c r="P7" s="1" t="s">
        <v>131</v>
      </c>
      <c r="Q7" s="1" t="s">
        <v>132</v>
      </c>
      <c r="R7" s="1" t="s">
        <v>155</v>
      </c>
      <c r="S7" s="1" t="s">
        <v>134</v>
      </c>
      <c r="T7" s="1" t="s">
        <v>135</v>
      </c>
      <c r="U7" s="1" t="s">
        <v>136</v>
      </c>
    </row>
    <row r="8" s="1" customFormat="1" spans="1:21">
      <c r="A8" s="3">
        <v>18256178768</v>
      </c>
      <c r="B8" s="1" t="s">
        <v>122</v>
      </c>
      <c r="C8" s="1" t="s">
        <v>156</v>
      </c>
      <c r="D8" s="1" t="s">
        <v>157</v>
      </c>
      <c r="E8" s="1" t="s">
        <v>73</v>
      </c>
      <c r="F8" s="1" t="s">
        <v>122</v>
      </c>
      <c r="G8" s="1" t="s">
        <v>125</v>
      </c>
      <c r="H8" s="1" t="s">
        <v>126</v>
      </c>
      <c r="I8" s="1" t="s">
        <v>158</v>
      </c>
      <c r="J8" s="1" t="s">
        <v>128</v>
      </c>
      <c r="K8" s="1" t="s">
        <v>158</v>
      </c>
      <c r="L8" s="1" t="s">
        <v>158</v>
      </c>
      <c r="M8" s="1" t="s">
        <v>129</v>
      </c>
      <c r="N8" s="1" t="s">
        <v>129</v>
      </c>
      <c r="O8" s="1" t="s">
        <v>130</v>
      </c>
      <c r="P8" s="1" t="s">
        <v>131</v>
      </c>
      <c r="Q8" s="1" t="s">
        <v>132</v>
      </c>
      <c r="R8" s="1" t="s">
        <v>159</v>
      </c>
      <c r="S8" s="1" t="s">
        <v>134</v>
      </c>
      <c r="T8" s="1" t="s">
        <v>135</v>
      </c>
      <c r="U8" s="1" t="s">
        <v>136</v>
      </c>
    </row>
    <row r="9" s="1" customFormat="1" spans="1:21">
      <c r="A9" s="3">
        <v>18256123637</v>
      </c>
      <c r="B9" s="1" t="s">
        <v>122</v>
      </c>
      <c r="C9" s="1" t="s">
        <v>160</v>
      </c>
      <c r="D9" s="1" t="s">
        <v>161</v>
      </c>
      <c r="E9" s="1" t="s">
        <v>69</v>
      </c>
      <c r="F9" s="1" t="s">
        <v>122</v>
      </c>
      <c r="G9" s="1" t="s">
        <v>125</v>
      </c>
      <c r="H9" s="1" t="s">
        <v>126</v>
      </c>
      <c r="I9" s="1" t="s">
        <v>162</v>
      </c>
      <c r="J9" s="1" t="s">
        <v>128</v>
      </c>
      <c r="K9" s="1" t="s">
        <v>162</v>
      </c>
      <c r="L9" s="1" t="s">
        <v>162</v>
      </c>
      <c r="M9" s="1" t="s">
        <v>129</v>
      </c>
      <c r="N9" s="1" t="s">
        <v>129</v>
      </c>
      <c r="O9" s="1" t="s">
        <v>130</v>
      </c>
      <c r="P9" s="1" t="s">
        <v>131</v>
      </c>
      <c r="Q9" s="1" t="s">
        <v>132</v>
      </c>
      <c r="R9" s="1" t="s">
        <v>163</v>
      </c>
      <c r="S9" s="1" t="s">
        <v>134</v>
      </c>
      <c r="T9" s="1" t="s">
        <v>135</v>
      </c>
      <c r="U9" s="1" t="s">
        <v>136</v>
      </c>
    </row>
    <row r="10" s="1" customFormat="1" spans="1:21">
      <c r="A10" s="3">
        <v>18256092769</v>
      </c>
      <c r="B10" s="1" t="s">
        <v>122</v>
      </c>
      <c r="C10" s="1" t="s">
        <v>164</v>
      </c>
      <c r="D10" s="1" t="s">
        <v>165</v>
      </c>
      <c r="E10" s="1" t="s">
        <v>65</v>
      </c>
      <c r="F10" s="1" t="s">
        <v>122</v>
      </c>
      <c r="G10" s="1" t="s">
        <v>125</v>
      </c>
      <c r="H10" s="1" t="s">
        <v>126</v>
      </c>
      <c r="I10" s="1" t="s">
        <v>166</v>
      </c>
      <c r="J10" s="1" t="s">
        <v>128</v>
      </c>
      <c r="K10" s="1" t="s">
        <v>166</v>
      </c>
      <c r="L10" s="1" t="s">
        <v>166</v>
      </c>
      <c r="M10" s="1" t="s">
        <v>129</v>
      </c>
      <c r="N10" s="1" t="s">
        <v>129</v>
      </c>
      <c r="O10" s="1" t="s">
        <v>130</v>
      </c>
      <c r="P10" s="1" t="s">
        <v>131</v>
      </c>
      <c r="Q10" s="1" t="s">
        <v>132</v>
      </c>
      <c r="R10" s="1" t="s">
        <v>167</v>
      </c>
      <c r="S10" s="1" t="s">
        <v>134</v>
      </c>
      <c r="T10" s="1" t="s">
        <v>135</v>
      </c>
      <c r="U10" s="1" t="s">
        <v>136</v>
      </c>
    </row>
    <row r="11" s="1" customFormat="1" spans="1:21">
      <c r="A11" s="3">
        <v>18255324828</v>
      </c>
      <c r="B11" s="1" t="s">
        <v>122</v>
      </c>
      <c r="C11" s="1" t="s">
        <v>168</v>
      </c>
      <c r="D11" s="1" t="s">
        <v>169</v>
      </c>
      <c r="E11" s="1" t="s">
        <v>62</v>
      </c>
      <c r="F11" s="1" t="s">
        <v>122</v>
      </c>
      <c r="G11" s="1" t="s">
        <v>125</v>
      </c>
      <c r="H11" s="1" t="s">
        <v>126</v>
      </c>
      <c r="I11" s="1" t="s">
        <v>170</v>
      </c>
      <c r="J11" s="1" t="s">
        <v>128</v>
      </c>
      <c r="K11" s="1" t="s">
        <v>170</v>
      </c>
      <c r="L11" s="1" t="s">
        <v>170</v>
      </c>
      <c r="M11" s="1" t="s">
        <v>129</v>
      </c>
      <c r="N11" s="1" t="s">
        <v>129</v>
      </c>
      <c r="O11" s="1" t="s">
        <v>130</v>
      </c>
      <c r="P11" s="1" t="s">
        <v>131</v>
      </c>
      <c r="Q11" s="1" t="s">
        <v>132</v>
      </c>
      <c r="R11" s="1" t="s">
        <v>171</v>
      </c>
      <c r="S11" s="1" t="s">
        <v>134</v>
      </c>
      <c r="T11" s="1" t="s">
        <v>135</v>
      </c>
      <c r="U11" s="1" t="s">
        <v>136</v>
      </c>
    </row>
    <row r="12" s="1" customFormat="1" spans="1:21">
      <c r="A12" s="3">
        <v>18254368756</v>
      </c>
      <c r="B12" s="1" t="s">
        <v>122</v>
      </c>
      <c r="C12" s="1" t="s">
        <v>172</v>
      </c>
      <c r="D12" s="1" t="s">
        <v>173</v>
      </c>
      <c r="E12" s="1" t="s">
        <v>58</v>
      </c>
      <c r="F12" s="1" t="s">
        <v>122</v>
      </c>
      <c r="G12" s="1" t="s">
        <v>125</v>
      </c>
      <c r="H12" s="1" t="s">
        <v>126</v>
      </c>
      <c r="I12" s="1" t="s">
        <v>174</v>
      </c>
      <c r="J12" s="1" t="s">
        <v>128</v>
      </c>
      <c r="K12" s="1" t="s">
        <v>174</v>
      </c>
      <c r="L12" s="1" t="s">
        <v>174</v>
      </c>
      <c r="M12" s="1" t="s">
        <v>129</v>
      </c>
      <c r="N12" s="1" t="s">
        <v>129</v>
      </c>
      <c r="O12" s="1" t="s">
        <v>130</v>
      </c>
      <c r="P12" s="1" t="s">
        <v>131</v>
      </c>
      <c r="Q12" s="1" t="s">
        <v>132</v>
      </c>
      <c r="R12" s="1" t="s">
        <v>175</v>
      </c>
      <c r="S12" s="1" t="s">
        <v>134</v>
      </c>
      <c r="T12" s="1" t="s">
        <v>135</v>
      </c>
      <c r="U12" s="1" t="s">
        <v>136</v>
      </c>
    </row>
    <row r="13" s="1" customFormat="1" spans="1:21">
      <c r="A13" s="3">
        <v>18254174075</v>
      </c>
      <c r="B13" s="1" t="s">
        <v>122</v>
      </c>
      <c r="C13" s="1" t="s">
        <v>176</v>
      </c>
      <c r="D13" s="1" t="s">
        <v>177</v>
      </c>
      <c r="E13" s="1" t="s">
        <v>54</v>
      </c>
      <c r="F13" s="1" t="s">
        <v>122</v>
      </c>
      <c r="G13" s="1" t="s">
        <v>125</v>
      </c>
      <c r="H13" s="1" t="s">
        <v>126</v>
      </c>
      <c r="I13" s="1" t="s">
        <v>178</v>
      </c>
      <c r="J13" s="1" t="s">
        <v>128</v>
      </c>
      <c r="K13" s="1" t="s">
        <v>178</v>
      </c>
      <c r="L13" s="1" t="s">
        <v>178</v>
      </c>
      <c r="M13" s="1" t="s">
        <v>129</v>
      </c>
      <c r="N13" s="1" t="s">
        <v>129</v>
      </c>
      <c r="O13" s="1" t="s">
        <v>130</v>
      </c>
      <c r="P13" s="1" t="s">
        <v>131</v>
      </c>
      <c r="Q13" s="1" t="s">
        <v>132</v>
      </c>
      <c r="R13" s="1" t="s">
        <v>179</v>
      </c>
      <c r="S13" s="1" t="s">
        <v>134</v>
      </c>
      <c r="T13" s="1" t="s">
        <v>135</v>
      </c>
      <c r="U13" s="1" t="s">
        <v>136</v>
      </c>
    </row>
    <row r="14" s="1" customFormat="1" spans="1:21">
      <c r="A14" s="3">
        <v>18253265797</v>
      </c>
      <c r="B14" s="1" t="s">
        <v>122</v>
      </c>
      <c r="C14" s="1" t="s">
        <v>180</v>
      </c>
      <c r="D14" s="1" t="s">
        <v>181</v>
      </c>
      <c r="E14" s="1" t="s">
        <v>50</v>
      </c>
      <c r="F14" s="1" t="s">
        <v>122</v>
      </c>
      <c r="G14" s="1" t="s">
        <v>125</v>
      </c>
      <c r="H14" s="1" t="s">
        <v>126</v>
      </c>
      <c r="I14" s="1" t="s">
        <v>182</v>
      </c>
      <c r="J14" s="1" t="s">
        <v>128</v>
      </c>
      <c r="K14" s="1" t="s">
        <v>182</v>
      </c>
      <c r="L14" s="1" t="s">
        <v>182</v>
      </c>
      <c r="M14" s="1" t="s">
        <v>129</v>
      </c>
      <c r="N14" s="1" t="s">
        <v>129</v>
      </c>
      <c r="O14" s="1" t="s">
        <v>130</v>
      </c>
      <c r="P14" s="1" t="s">
        <v>131</v>
      </c>
      <c r="Q14" s="1" t="s">
        <v>132</v>
      </c>
      <c r="R14" s="1" t="s">
        <v>183</v>
      </c>
      <c r="S14" s="1" t="s">
        <v>134</v>
      </c>
      <c r="T14" s="1" t="s">
        <v>135</v>
      </c>
      <c r="U14" s="1" t="s">
        <v>136</v>
      </c>
    </row>
    <row r="15" s="1" customFormat="1" spans="1:21">
      <c r="A15" s="3">
        <v>18252921075</v>
      </c>
      <c r="B15" s="1" t="s">
        <v>122</v>
      </c>
      <c r="C15" s="1" t="s">
        <v>184</v>
      </c>
      <c r="D15" s="1" t="s">
        <v>185</v>
      </c>
      <c r="E15" s="1" t="s">
        <v>46</v>
      </c>
      <c r="F15" s="1" t="s">
        <v>122</v>
      </c>
      <c r="G15" s="1" t="s">
        <v>125</v>
      </c>
      <c r="H15" s="1" t="s">
        <v>126</v>
      </c>
      <c r="I15" s="1" t="s">
        <v>186</v>
      </c>
      <c r="J15" s="1" t="s">
        <v>128</v>
      </c>
      <c r="K15" s="1" t="s">
        <v>186</v>
      </c>
      <c r="L15" s="1" t="s">
        <v>186</v>
      </c>
      <c r="M15" s="1" t="s">
        <v>129</v>
      </c>
      <c r="N15" s="1" t="s">
        <v>129</v>
      </c>
      <c r="O15" s="1" t="s">
        <v>130</v>
      </c>
      <c r="P15" s="1" t="s">
        <v>131</v>
      </c>
      <c r="Q15" s="1" t="s">
        <v>132</v>
      </c>
      <c r="R15" s="1" t="s">
        <v>187</v>
      </c>
      <c r="S15" s="1" t="s">
        <v>134</v>
      </c>
      <c r="T15" s="1" t="s">
        <v>135</v>
      </c>
      <c r="U15" s="1" t="s">
        <v>136</v>
      </c>
    </row>
    <row r="16" s="1" customFormat="1" spans="1:21">
      <c r="A16" s="3">
        <v>18249250875</v>
      </c>
      <c r="B16" s="1" t="s">
        <v>188</v>
      </c>
      <c r="C16" s="1" t="s">
        <v>189</v>
      </c>
      <c r="D16" s="1" t="s">
        <v>190</v>
      </c>
      <c r="E16" s="1" t="s">
        <v>43</v>
      </c>
      <c r="F16" s="1" t="s">
        <v>122</v>
      </c>
      <c r="G16" s="1" t="s">
        <v>125</v>
      </c>
      <c r="H16" s="1" t="s">
        <v>126</v>
      </c>
      <c r="I16" s="1" t="s">
        <v>191</v>
      </c>
      <c r="J16" s="1" t="s">
        <v>128</v>
      </c>
      <c r="K16" s="1" t="s">
        <v>191</v>
      </c>
      <c r="L16" s="1" t="s">
        <v>191</v>
      </c>
      <c r="M16" s="1" t="s">
        <v>129</v>
      </c>
      <c r="N16" s="1" t="s">
        <v>129</v>
      </c>
      <c r="O16" s="1" t="s">
        <v>130</v>
      </c>
      <c r="P16" s="1" t="s">
        <v>131</v>
      </c>
      <c r="Q16" s="1" t="s">
        <v>132</v>
      </c>
      <c r="R16" s="1" t="s">
        <v>192</v>
      </c>
      <c r="S16" s="1" t="s">
        <v>134</v>
      </c>
      <c r="T16" s="1" t="s">
        <v>135</v>
      </c>
      <c r="U16" s="1" t="s">
        <v>136</v>
      </c>
    </row>
    <row r="17" s="1" customFormat="1" spans="1:21">
      <c r="A17" s="3">
        <v>18211078485</v>
      </c>
      <c r="B17" s="1" t="s">
        <v>193</v>
      </c>
      <c r="C17" s="1" t="s">
        <v>194</v>
      </c>
      <c r="D17" s="1" t="s">
        <v>195</v>
      </c>
      <c r="E17" s="1" t="s">
        <v>39</v>
      </c>
      <c r="F17" s="1" t="s">
        <v>122</v>
      </c>
      <c r="G17" s="1" t="s">
        <v>125</v>
      </c>
      <c r="H17" s="1" t="s">
        <v>126</v>
      </c>
      <c r="I17" s="1" t="s">
        <v>196</v>
      </c>
      <c r="J17" s="1" t="s">
        <v>128</v>
      </c>
      <c r="K17" s="1" t="s">
        <v>196</v>
      </c>
      <c r="L17" s="1" t="s">
        <v>196</v>
      </c>
      <c r="M17" s="1" t="s">
        <v>129</v>
      </c>
      <c r="N17" s="1" t="s">
        <v>129</v>
      </c>
      <c r="O17" s="1" t="s">
        <v>130</v>
      </c>
      <c r="P17" s="1" t="s">
        <v>131</v>
      </c>
      <c r="Q17" s="1" t="s">
        <v>132</v>
      </c>
      <c r="R17" s="1" t="s">
        <v>197</v>
      </c>
      <c r="S17" s="1" t="s">
        <v>134</v>
      </c>
      <c r="T17" s="1" t="s">
        <v>135</v>
      </c>
      <c r="U17" s="1" t="s">
        <v>136</v>
      </c>
    </row>
    <row r="18" s="1" customFormat="1" spans="1:21">
      <c r="A18" s="3">
        <v>18157859870</v>
      </c>
      <c r="B18" s="1" t="s">
        <v>198</v>
      </c>
      <c r="C18" s="1" t="s">
        <v>199</v>
      </c>
      <c r="D18" s="1" t="s">
        <v>200</v>
      </c>
      <c r="E18" s="1" t="s">
        <v>31</v>
      </c>
      <c r="F18" s="1" t="s">
        <v>122</v>
      </c>
      <c r="G18" s="1" t="s">
        <v>125</v>
      </c>
      <c r="H18" s="1" t="s">
        <v>126</v>
      </c>
      <c r="I18" s="1" t="s">
        <v>201</v>
      </c>
      <c r="J18" s="1" t="s">
        <v>128</v>
      </c>
      <c r="K18" s="1" t="s">
        <v>201</v>
      </c>
      <c r="L18" s="1" t="s">
        <v>201</v>
      </c>
      <c r="M18" s="1" t="s">
        <v>129</v>
      </c>
      <c r="N18" s="1" t="s">
        <v>129</v>
      </c>
      <c r="O18" s="1" t="s">
        <v>130</v>
      </c>
      <c r="P18" s="1" t="s">
        <v>131</v>
      </c>
      <c r="Q18" s="1" t="s">
        <v>132</v>
      </c>
      <c r="R18" s="1" t="s">
        <v>202</v>
      </c>
      <c r="S18" s="1" t="s">
        <v>134</v>
      </c>
      <c r="T18" s="1" t="s">
        <v>135</v>
      </c>
      <c r="U18" s="1" t="s">
        <v>136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2022-07-05T01:40:48Z</dcterms:created>
  <dcterms:modified xsi:type="dcterms:W3CDTF">2022-07-05T01:45:48Z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BC5575E5C8A843AF904B13E3A2A209BF</vt:lpwstr>
  </property>
  <property fmtid="{D5CDD505-2E9C-101B-9397-08002B2CF9AE}" pid="3" name="KSOProductBuildVer">
    <vt:lpwstr>2052-11.1.0.11830</vt:lpwstr>
  </property>
</Properties>
</file>