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<sst xmlns="http://schemas.openxmlformats.org/spreadsheetml/2006/main" count="838" uniqueCount="246">
  <si>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</si>
  <si>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</si>
  <si>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</si>
  <si>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</si>
  <si>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</si>
  <si>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</si>
  <si>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</si>
  <si>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</si>
  <si>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</si>
  <si>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</si>
  <si>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</si>
  <si>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</si>
  <si>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</si>
  <si>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</si>
  <si>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</si>
  <si>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</si>
  <si>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</si>
  <si>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</si>
  <si>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</si>
  <si>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</si>
  <si>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</si>
  <si>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</si>
  <si>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</si>
  <si>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</si>
  <si>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</si>
  <si>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18132276362	</t>
  </si>
  <si>
    <t>Ctrip</t>
  </si>
  <si>
    <t>正常</t>
  </si>
  <si>
    <t>[蚌埠]维也纳酒店(蚌埠高铁南站店)(71584333)</t>
  </si>
  <si>
    <t>商务大床房&lt;双人入住&gt;&lt;内宾&gt;&lt;预付&gt;&lt;双早&gt;</t>
  </si>
  <si>
    <t>CNY</t>
  </si>
  <si>
    <t>王鑫</t>
  </si>
  <si>
    <t>CA11323220706CNY</t>
  </si>
  <si>
    <t>未提现</t>
  </si>
  <si>
    <t>携程开票</t>
  </si>
  <si>
    <t xml:space="preserve">	</t>
  </si>
  <si>
    <t xml:space="preserve">18150576149	</t>
  </si>
  <si>
    <t>[保定]维也纳酒店(保定诚明大厦店)(83982816)</t>
  </si>
  <si>
    <t>豪华双床房&lt;双人入住&gt;&lt;内宾&gt;&lt;预付&gt;&lt;双早&gt;</t>
  </si>
  <si>
    <t>刘玥</t>
  </si>
  <si>
    <t xml:space="preserve">18158805798	</t>
  </si>
  <si>
    <t>[合肥]城市便捷酒店（合肥明珠广场大学城店）(78887357)</t>
  </si>
  <si>
    <t>标准大床房&lt;双人入住&gt;&lt;内宾&gt;&lt;预付&gt;&lt;双早&gt;</t>
  </si>
  <si>
    <t>刘烁</t>
  </si>
  <si>
    <t xml:space="preserve">18215357429	</t>
  </si>
  <si>
    <t>[西安]西安钟楼亚朵S吴酒店(85216027)</t>
  </si>
  <si>
    <t>高级大床房&lt;双人入住&gt;&lt;内宾&gt;&lt;预付&gt;&lt;单早&gt;</t>
  </si>
  <si>
    <t>郑百鑫</t>
  </si>
  <si>
    <t xml:space="preserve">18253644216	</t>
  </si>
  <si>
    <t>[广州]宜尚酒店(广州长隆板桥地铁站店)(71579772)</t>
  </si>
  <si>
    <t>宜馨大床房&lt;双人入住&gt;&lt;内宾&gt;&lt;预付&gt;&lt;无早&gt;</t>
  </si>
  <si>
    <t>江荣致</t>
  </si>
  <si>
    <t>取消</t>
  </si>
  <si>
    <t xml:space="preserve">18259363139	</t>
  </si>
  <si>
    <t>[新县]宜尚酒店(信阳新县店)(71582256)</t>
  </si>
  <si>
    <t>特惠双床房&lt;双人入住&gt;&lt;内宾&gt;&lt;预付&gt;&lt;无早&gt;</t>
  </si>
  <si>
    <t>陈思涵</t>
  </si>
  <si>
    <t xml:space="preserve">18261202514	</t>
  </si>
  <si>
    <t>[揭阳]维也纳酒店(揭东经济开发区店)(83292083)</t>
  </si>
  <si>
    <t>豪华大床房&lt;双人入住&gt;&lt;内宾&gt;&lt;预付&gt;&lt;双早&gt;</t>
  </si>
  <si>
    <t>王晓军</t>
  </si>
  <si>
    <t xml:space="preserve">2609044	</t>
  </si>
  <si>
    <t xml:space="preserve">18264247139	</t>
  </si>
  <si>
    <t>[东台]白玉兰酒店（东台条子泥景区店）(83418719)</t>
  </si>
  <si>
    <t>轻雅大床房&lt;双人入住&gt;&lt;内宾&gt;&lt;预付&gt;&lt;双早&gt;</t>
  </si>
  <si>
    <t>顾新新</t>
  </si>
  <si>
    <t xml:space="preserve">18264252874	</t>
  </si>
  <si>
    <t>[张家口]张家口高铁站亚朵酒店(46261868)</t>
  </si>
  <si>
    <t>行政大床房&lt;双人入住&gt;&lt;内宾&gt;&lt;预付&gt;&lt;单早&gt;</t>
  </si>
  <si>
    <t>段念波</t>
  </si>
  <si>
    <t xml:space="preserve">18264622593	</t>
  </si>
  <si>
    <t>[青岛]锦江都城(青岛新都心凯德广场店)(71010641)</t>
  </si>
  <si>
    <t>时尚双床房&lt;双人入住&gt;&lt;内宾&gt;&lt;预付&gt;&lt;双早&gt;</t>
  </si>
  <si>
    <t>邱银太</t>
  </si>
  <si>
    <t xml:space="preserve">18264626677	</t>
  </si>
  <si>
    <t>时尚商务房&lt;双人入住&gt;&lt;内宾&gt;&lt;预付&gt;&lt;双早&gt;</t>
  </si>
  <si>
    <t xml:space="preserve">18264673539	</t>
  </si>
  <si>
    <t>[西安]7天连锁酒店(西安西稍门劳动路地铁站店)(66015035)</t>
  </si>
  <si>
    <t>经济房&lt;双人入住&gt;&lt;内宾&gt;&lt;预付&gt;&lt;无早&gt;</t>
  </si>
  <si>
    <t>张文博</t>
  </si>
  <si>
    <t xml:space="preserve">18264918361	</t>
  </si>
  <si>
    <t>[长沙县]维也纳国际酒店(长沙县人民东路科技新城店)(83288500)</t>
  </si>
  <si>
    <t>马大友</t>
  </si>
  <si>
    <t xml:space="preserve">18264964819	</t>
  </si>
  <si>
    <t>[青岛]7天连锁酒店(青岛海尔园地铁大厦九水西路店)(73267655)</t>
  </si>
  <si>
    <t>自主大床房&lt;双人入住&gt;&lt;内宾&gt;&lt;预付&gt;&lt;双早&gt;</t>
  </si>
  <si>
    <t>程康佳</t>
  </si>
  <si>
    <t xml:space="preserve">18264989189	</t>
  </si>
  <si>
    <t>[南京]锦江之星品尚(南京汉中门店)(60983744)</t>
  </si>
  <si>
    <t>商务房C&lt;双人入住&gt;&lt;内宾&gt;&lt;预付&gt;&lt;双早&gt;</t>
  </si>
  <si>
    <t>杨善佳</t>
  </si>
  <si>
    <t xml:space="preserve">18265547953	</t>
  </si>
  <si>
    <t>[安吉]锦江之星风尚(安吉胜利西路店)(70886235)</t>
  </si>
  <si>
    <t>商务标准房A&lt;双人入住&gt;&lt;内宾&gt;&lt;预付&gt;&lt;双早&gt;</t>
  </si>
  <si>
    <t>蓝娅婷</t>
  </si>
  <si>
    <t xml:space="preserve">18266040373	</t>
  </si>
  <si>
    <t>[巫山]维也纳酒店（重庆巫山市政广场店）(83421421)</t>
  </si>
  <si>
    <t>高级大床房&lt;双人入住&gt;&lt;内宾&gt;&lt;预付&gt;&lt;双早&gt;</t>
  </si>
  <si>
    <t>段远辉</t>
  </si>
  <si>
    <t xml:space="preserve">18266083227	</t>
  </si>
  <si>
    <t>[佛山]维也纳酒店(佛山高明大道店)(83968362)</t>
  </si>
  <si>
    <t>罗嘉靖</t>
  </si>
  <si>
    <t xml:space="preserve">18266086513	</t>
  </si>
  <si>
    <t>高级双床房&lt;双人入住&gt;&lt;内宾&gt;&lt;预付&gt;&lt;双早&gt;</t>
  </si>
  <si>
    <t xml:space="preserve">18266278608	</t>
  </si>
  <si>
    <t>[乐山]维也纳国际酒店 (乐山大佛店)(83922354)</t>
  </si>
  <si>
    <t>陈广寒</t>
  </si>
  <si>
    <t xml:space="preserve">18266621986	</t>
  </si>
  <si>
    <t>[苏州]维也纳国际酒店（苏州东吴南路红庄地铁站店）(83798342)</t>
  </si>
  <si>
    <t>段沛峰</t>
  </si>
  <si>
    <t xml:space="preserve">18266759724	</t>
  </si>
  <si>
    <t>黄爱兰,王小龙</t>
  </si>
  <si>
    <t xml:space="preserve">18266808597	</t>
  </si>
  <si>
    <t>[清远]城市便捷酒店(清远市府順盈广场店)(71584907)</t>
  </si>
  <si>
    <t>标准双床房&lt;双人入住&gt;&lt;内宾&gt;&lt;预付&gt;&lt;无早&gt;</t>
  </si>
  <si>
    <t>唐亮</t>
  </si>
  <si>
    <t xml:space="preserve">18269074199	</t>
  </si>
  <si>
    <t>[抚州]7天优品酒店(抚州东乡高铁站店)(71575033)</t>
  </si>
  <si>
    <t>精选特优房&lt;双人入住&gt;&lt;内宾&gt;&lt;预付&gt;&lt;双早&gt;</t>
  </si>
  <si>
    <t>陈意琨</t>
  </si>
  <si>
    <t xml:space="preserve">18269812091	</t>
  </si>
  <si>
    <t>[云阳]7天优品酒店(重庆云阳城中城商业街店)(71450684)</t>
  </si>
  <si>
    <t>优品大床房&lt;双人入住&gt;&lt;内宾&gt;&lt;预付&gt;&lt;双早&gt;</t>
  </si>
  <si>
    <t>王露露</t>
  </si>
  <si>
    <t>，</t>
  </si>
  <si>
    <t>A220706102050481</t>
  </si>
  <si>
    <t>CNY / HKD 当前参考汇率: 1.169376952</t>
  </si>
  <si>
    <t>总计： 7285.31 CNY/
8519.27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</si>
  <si>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</si>
  <si>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</si>
  <si>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</si>
  <si>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</si>
  <si>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</si>
  <si>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</si>
  <si>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</si>
  <si>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</si>
  <si>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</si>
  <si>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</si>
  <si>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</si>
  <si>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</si>
  <si>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</si>
  <si>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</si>
  <si>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</si>
  <si>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</si>
  <si>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</si>
  <si>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</si>
  <si>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2022-07-02</t>
  </si>
  <si>
    <t>2609516</t>
  </si>
  <si>
    <t>7天优品酒店(重庆云阳城中城商业街店)</t>
  </si>
  <si>
    <t>2022-07-03</t>
  </si>
  <si>
    <t>退房日月结</t>
  </si>
  <si>
    <t>129.54</t>
  </si>
  <si>
    <t>RMB</t>
  </si>
  <si>
    <t>0</t>
  </si>
  <si>
    <t>0.00</t>
  </si>
  <si>
    <t>携程汇智国内直连</t>
  </si>
  <si>
    <t>1861</t>
  </si>
  <si>
    <t>2022-07-02 22:42:28</t>
  </si>
  <si>
    <t>否</t>
  </si>
  <si>
    <t>汇智国际旅游发展有限公司</t>
  </si>
  <si>
    <t>直连</t>
  </si>
  <si>
    <t>2609476</t>
  </si>
  <si>
    <t>7天优品酒店(东乡高铁站店)</t>
  </si>
  <si>
    <t>138.72</t>
  </si>
  <si>
    <t>2022-07-02 21:20:25</t>
  </si>
  <si>
    <t>2609466</t>
  </si>
  <si>
    <t>城市便捷酒店(清远市府店)</t>
  </si>
  <si>
    <t>160.37</t>
  </si>
  <si>
    <t>2022-07-02 20:55:31</t>
  </si>
  <si>
    <t>2609465</t>
  </si>
  <si>
    <t>维也纳国际酒店（东吴南路红庄地铁站店）</t>
  </si>
  <si>
    <t>565.08</t>
  </si>
  <si>
    <t>2022-07-02 20:47:24</t>
  </si>
  <si>
    <t>2609454</t>
  </si>
  <si>
    <t>282.54</t>
  </si>
  <si>
    <t>2022-07-02 20:24:04</t>
  </si>
  <si>
    <t>2609408</t>
  </si>
  <si>
    <t>维也纳国际酒店 (乐山大佛店)</t>
  </si>
  <si>
    <t>232.56</t>
  </si>
  <si>
    <t>2022-07-02 19:23:11</t>
  </si>
  <si>
    <t>2609382</t>
  </si>
  <si>
    <t>维也纳酒店(佛山高明大道店)</t>
  </si>
  <si>
    <t>239.70</t>
  </si>
  <si>
    <t>2022-07-02 18:48:26</t>
  </si>
  <si>
    <t>2609381</t>
  </si>
  <si>
    <t>2022-07-02 18:47:49</t>
  </si>
  <si>
    <t>2609376</t>
  </si>
  <si>
    <t>维也纳酒店（巫山市政广场店）</t>
  </si>
  <si>
    <t>248.88</t>
  </si>
  <si>
    <t>2022-07-02 18:40:00</t>
  </si>
  <si>
    <t>2609314</t>
  </si>
  <si>
    <t>锦江之星风尚(安吉胜利西路店)</t>
  </si>
  <si>
    <t>174.42</t>
  </si>
  <si>
    <t>2022-07-02 17:12:30</t>
  </si>
  <si>
    <t>2609267</t>
  </si>
  <si>
    <t>锦江之星品尚(南京汉中门店)</t>
  </si>
  <si>
    <t>166.26</t>
  </si>
  <si>
    <t>2022-07-02 15:31:10</t>
  </si>
  <si>
    <t>2609264</t>
  </si>
  <si>
    <t>7天连锁酒店(青岛海尔园地铁大厦九水西路店)</t>
  </si>
  <si>
    <t>119.34</t>
  </si>
  <si>
    <t>2022-07-02 15:26:44</t>
  </si>
  <si>
    <t>2609260</t>
  </si>
  <si>
    <t>维也纳国际酒店(长沙县人民东路科技新城店)</t>
  </si>
  <si>
    <t>316.20</t>
  </si>
  <si>
    <t>2022-07-02 15:18:19</t>
  </si>
  <si>
    <t>2609245</t>
  </si>
  <si>
    <t>7天连锁酒店(西安西稍门劳动路地铁站店)</t>
  </si>
  <si>
    <t>110.16</t>
  </si>
  <si>
    <t>2022-07-02 14:34:42</t>
  </si>
  <si>
    <t>2609242</t>
  </si>
  <si>
    <t>锦江都城(青岛新都心凯德广场店)</t>
  </si>
  <si>
    <t>350.88</t>
  </si>
  <si>
    <t>2022-07-02 14:26:30</t>
  </si>
  <si>
    <t>2609241</t>
  </si>
  <si>
    <t>2022-07-02 14:25:47</t>
  </si>
  <si>
    <t>2609198</t>
  </si>
  <si>
    <t>张家口高铁站亚朵酒店</t>
  </si>
  <si>
    <t>345.42</t>
  </si>
  <si>
    <t>2022-07-02 13:26:29</t>
  </si>
  <si>
    <t>2609195</t>
  </si>
  <si>
    <t>白玉兰酒店（东台条子泥景区店）</t>
  </si>
  <si>
    <t>2022-07-02 13:25:31</t>
  </si>
  <si>
    <t>2609044</t>
  </si>
  <si>
    <t>维也纳酒店(揭东经济开发区店)</t>
  </si>
  <si>
    <t>2022-07-02 09:10:09</t>
  </si>
  <si>
    <t>2022-06-26</t>
  </si>
  <si>
    <t>2603921</t>
  </si>
  <si>
    <t>西安钟楼亚朵S吴酒店</t>
  </si>
  <si>
    <t>2022-06-30</t>
  </si>
  <si>
    <t>1433.48</t>
  </si>
  <si>
    <t>2022-06-26 21:59:12</t>
  </si>
  <si>
    <t>2022-06-20</t>
  </si>
  <si>
    <t>2596941</t>
  </si>
  <si>
    <t>城市便捷酒店（合肥明珠广场大学城店）</t>
  </si>
  <si>
    <t>173.72</t>
  </si>
  <si>
    <t>2022-06-20 01:46:30</t>
  </si>
  <si>
    <t>2022-06-18</t>
  </si>
  <si>
    <t>2595884</t>
  </si>
  <si>
    <t>维也纳酒店(保定诚明大厦店)</t>
  </si>
  <si>
    <t>2022-06-18 20:43:23</t>
  </si>
  <si>
    <t>2022-06-16</t>
  </si>
  <si>
    <t>2593093</t>
  </si>
  <si>
    <t>维也纳酒店(蚌埠高铁南站店)</t>
  </si>
  <si>
    <t>851.60</t>
  </si>
  <si>
    <t>2022-06-16 18:39:45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</si>
</sst>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C29" sqref="C29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44742</v>
      </c>
      <c r="G2" s="6">
        <v>44745</v>
      </c>
      <c r="H2" s="4">
        <v>1</v>
      </c>
      <c r="I2" s="4">
        <v>3</v>
      </c>
      <c r="J2" s="4">
        <v>3</v>
      </c>
      <c r="K2" s="4" t="s">
        <v>30</v>
      </c>
      <c r="L2" s="4">
        <v>851.6</v>
      </c>
      <c r="M2" s="4">
        <v>851.6</v>
      </c>
      <c r="N2" s="4" t="s">
        <v>31</v>
      </c>
      <c r="O2" s="4" t="s">
        <v>32</v>
      </c>
      <c r="P2" s="4" t="s">
        <v>33</v>
      </c>
      <c r="Q2" s="4">
        <v>0</v>
      </c>
      <c r="R2" s="7">
        <v>44728</v>
      </c>
      <c r="S2" s="6">
        <v>44748</v>
      </c>
      <c r="T2" s="4" t="s">
        <v>34</v>
      </c>
      <c r="U2" s="4">
        <v>851.6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44744</v>
      </c>
      <c r="G3" s="6">
        <v>44745</v>
      </c>
      <c r="H3" s="4">
        <v>1</v>
      </c>
      <c r="I3" s="4">
        <v>1</v>
      </c>
      <c r="J3" s="4">
        <v>1</v>
      </c>
      <c r="K3" s="4" t="s">
        <v>30</v>
      </c>
      <c r="L3" s="4">
        <v>232.56</v>
      </c>
      <c r="M3" s="4">
        <v>232.56</v>
      </c>
      <c r="N3" s="4" t="s">
        <v>39</v>
      </c>
      <c r="O3" s="4" t="s">
        <v>32</v>
      </c>
      <c r="P3" s="4" t="s">
        <v>33</v>
      </c>
      <c r="Q3" s="4">
        <v>0</v>
      </c>
      <c r="R3" s="7">
        <v>44730</v>
      </c>
      <c r="S3" s="6">
        <v>44748</v>
      </c>
      <c r="T3" s="4" t="s">
        <v>34</v>
      </c>
      <c r="U3" s="4">
        <v>232.56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44744</v>
      </c>
      <c r="G4" s="6">
        <v>44745</v>
      </c>
      <c r="H4" s="4">
        <v>1</v>
      </c>
      <c r="I4" s="4">
        <v>1</v>
      </c>
      <c r="J4" s="4">
        <v>1</v>
      </c>
      <c r="K4" s="4" t="s">
        <v>30</v>
      </c>
      <c r="L4" s="4">
        <v>173.72</v>
      </c>
      <c r="M4" s="4">
        <v>173.72</v>
      </c>
      <c r="N4" s="4" t="s">
        <v>43</v>
      </c>
      <c r="O4" s="4" t="s">
        <v>32</v>
      </c>
      <c r="P4" s="4" t="s">
        <v>33</v>
      </c>
      <c r="Q4" s="4">
        <v>0</v>
      </c>
      <c r="R4" s="7">
        <v>44732</v>
      </c>
      <c r="S4" s="6">
        <v>44748</v>
      </c>
      <c r="T4" s="4" t="s">
        <v>34</v>
      </c>
      <c r="U4" s="4">
        <v>173.72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44742</v>
      </c>
      <c r="G5" s="6">
        <v>44745</v>
      </c>
      <c r="H5" s="4">
        <v>1</v>
      </c>
      <c r="I5" s="4">
        <v>3</v>
      </c>
      <c r="J5" s="4">
        <v>3</v>
      </c>
      <c r="K5" s="4" t="s">
        <v>30</v>
      </c>
      <c r="L5" s="4">
        <v>1433.48</v>
      </c>
      <c r="M5" s="4">
        <v>1433.48</v>
      </c>
      <c r="N5" s="4" t="s">
        <v>47</v>
      </c>
      <c r="O5" s="4" t="s">
        <v>32</v>
      </c>
      <c r="P5" s="4" t="s">
        <v>33</v>
      </c>
      <c r="Q5" s="4">
        <v>0</v>
      </c>
      <c r="R5" s="7">
        <v>44738</v>
      </c>
      <c r="S5" s="6">
        <v>44748</v>
      </c>
      <c r="T5" s="4" t="s">
        <v>34</v>
      </c>
      <c r="U5" s="4">
        <v>1433.48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44744</v>
      </c>
      <c r="G6" s="6">
        <v>44745</v>
      </c>
      <c r="H6" s="4">
        <v>1</v>
      </c>
      <c r="I6" s="4">
        <v>1</v>
      </c>
      <c r="J6" s="4">
        <v>1</v>
      </c>
      <c r="K6" s="4" t="s">
        <v>30</v>
      </c>
      <c r="L6" s="4">
        <v>255.28</v>
      </c>
      <c r="M6" s="4">
        <v>255.28</v>
      </c>
      <c r="N6" s="4" t="s">
        <v>51</v>
      </c>
      <c r="O6" s="4" t="s">
        <v>32</v>
      </c>
      <c r="P6" s="4" t="s">
        <v>33</v>
      </c>
      <c r="Q6" s="4">
        <v>0</v>
      </c>
      <c r="R6" s="7">
        <v>44743</v>
      </c>
      <c r="S6" s="6">
        <v>44748</v>
      </c>
      <c r="T6" s="4" t="s">
        <v>34</v>
      </c>
      <c r="U6" s="4">
        <v>255.28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52</v>
      </c>
      <c r="D7" s="4" t="s">
        <v>49</v>
      </c>
      <c r="E7" s="4" t="s">
        <v>50</v>
      </c>
      <c r="F7" s="6">
        <v>44744</v>
      </c>
      <c r="G7" s="6">
        <v>44745</v>
      </c>
      <c r="H7" s="4">
        <v>1</v>
      </c>
      <c r="I7" s="4">
        <v>1</v>
      </c>
      <c r="J7" s="4">
        <v>1</v>
      </c>
      <c r="K7" s="4" t="s">
        <v>30</v>
      </c>
      <c r="L7" s="4">
        <v>-255.28</v>
      </c>
      <c r="M7" s="4">
        <v>-255.28</v>
      </c>
      <c r="N7" s="4" t="s">
        <v>51</v>
      </c>
      <c r="O7" s="4" t="s">
        <v>32</v>
      </c>
      <c r="P7" s="4" t="s">
        <v>33</v>
      </c>
      <c r="Q7" s="4">
        <v>0</v>
      </c>
      <c r="R7" s="7">
        <v>44743</v>
      </c>
      <c r="S7" s="6">
        <v>44748</v>
      </c>
      <c r="T7" s="4" t="s">
        <v>34</v>
      </c>
      <c r="U7" s="4">
        <v>-255.28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44744</v>
      </c>
      <c r="G8" s="6">
        <v>44745</v>
      </c>
      <c r="H8" s="4">
        <v>1</v>
      </c>
      <c r="I8" s="4">
        <v>1</v>
      </c>
      <c r="J8" s="4">
        <v>1</v>
      </c>
      <c r="K8" s="4" t="s">
        <v>30</v>
      </c>
      <c r="L8" s="4">
        <v>203</v>
      </c>
      <c r="M8" s="4">
        <v>203</v>
      </c>
      <c r="N8" s="4" t="s">
        <v>56</v>
      </c>
      <c r="O8" s="4" t="s">
        <v>32</v>
      </c>
      <c r="P8" s="4" t="s">
        <v>33</v>
      </c>
      <c r="Q8" s="4">
        <v>0</v>
      </c>
      <c r="R8" s="7">
        <v>44743</v>
      </c>
      <c r="S8" s="6">
        <v>44748</v>
      </c>
      <c r="T8" s="4" t="s">
        <v>34</v>
      </c>
      <c r="U8" s="4">
        <v>203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44744</v>
      </c>
      <c r="G9" s="6">
        <v>44745</v>
      </c>
      <c r="H9" s="4">
        <v>1</v>
      </c>
      <c r="I9" s="4">
        <v>1</v>
      </c>
      <c r="J9" s="4">
        <v>1</v>
      </c>
      <c r="K9" s="4" t="s">
        <v>30</v>
      </c>
      <c r="L9" s="4">
        <v>248.88</v>
      </c>
      <c r="M9" s="4">
        <v>248.88</v>
      </c>
      <c r="N9" s="4" t="s">
        <v>60</v>
      </c>
      <c r="O9" s="4" t="s">
        <v>32</v>
      </c>
      <c r="P9" s="4" t="s">
        <v>33</v>
      </c>
      <c r="Q9" s="4">
        <v>0</v>
      </c>
      <c r="R9" s="7">
        <v>44744</v>
      </c>
      <c r="S9" s="6">
        <v>44748</v>
      </c>
      <c r="T9" s="4" t="s">
        <v>34</v>
      </c>
      <c r="U9" s="4">
        <v>248.88</v>
      </c>
      <c r="V9" s="4">
        <v>0</v>
      </c>
      <c r="W9" s="4">
        <v>0</v>
      </c>
      <c r="X9" s="4" t="s">
        <v>61</v>
      </c>
      <c r="Y9" s="4" t="s">
        <v>35</v>
      </c>
    </row>
    <row r="10" s="4" customFormat="1" spans="1:25">
      <c r="A10" s="4" t="s">
        <v>53</v>
      </c>
      <c r="B10" s="4" t="s">
        <v>26</v>
      </c>
      <c r="C10" s="4" t="s">
        <v>52</v>
      </c>
      <c r="D10" s="4" t="s">
        <v>54</v>
      </c>
      <c r="E10" s="4" t="s">
        <v>55</v>
      </c>
      <c r="F10" s="6">
        <v>44744</v>
      </c>
      <c r="G10" s="6">
        <v>44745</v>
      </c>
      <c r="H10" s="4">
        <v>1</v>
      </c>
      <c r="I10" s="4">
        <v>1</v>
      </c>
      <c r="J10" s="4">
        <v>1</v>
      </c>
      <c r="K10" s="4" t="s">
        <v>30</v>
      </c>
      <c r="L10" s="4">
        <v>-203</v>
      </c>
      <c r="M10" s="4">
        <v>-203</v>
      </c>
      <c r="N10" s="4" t="s">
        <v>56</v>
      </c>
      <c r="O10" s="4" t="s">
        <v>32</v>
      </c>
      <c r="P10" s="4" t="s">
        <v>33</v>
      </c>
      <c r="Q10" s="4">
        <v>0</v>
      </c>
      <c r="R10" s="7">
        <v>44743</v>
      </c>
      <c r="S10" s="6">
        <v>44748</v>
      </c>
      <c r="T10" s="4" t="s">
        <v>34</v>
      </c>
      <c r="U10" s="4">
        <v>-203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44744</v>
      </c>
      <c r="G11" s="6">
        <v>44745</v>
      </c>
      <c r="H11" s="4">
        <v>1</v>
      </c>
      <c r="I11" s="4">
        <v>1</v>
      </c>
      <c r="J11" s="4">
        <v>1</v>
      </c>
      <c r="K11" s="4" t="s">
        <v>30</v>
      </c>
      <c r="L11" s="4">
        <v>174.42</v>
      </c>
      <c r="M11" s="4">
        <v>174.42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44744</v>
      </c>
      <c r="S11" s="6">
        <v>44748</v>
      </c>
      <c r="T11" s="4" t="s">
        <v>34</v>
      </c>
      <c r="U11" s="4">
        <v>174.42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44744</v>
      </c>
      <c r="G12" s="6">
        <v>44745</v>
      </c>
      <c r="H12" s="4">
        <v>1</v>
      </c>
      <c r="I12" s="4">
        <v>1</v>
      </c>
      <c r="J12" s="4">
        <v>1</v>
      </c>
      <c r="K12" s="4" t="s">
        <v>30</v>
      </c>
      <c r="L12" s="4">
        <v>345.42</v>
      </c>
      <c r="M12" s="4">
        <v>345.42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44744</v>
      </c>
      <c r="S12" s="6">
        <v>44748</v>
      </c>
      <c r="T12" s="4" t="s">
        <v>34</v>
      </c>
      <c r="U12" s="4">
        <v>345.42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44744</v>
      </c>
      <c r="G13" s="6">
        <v>44745</v>
      </c>
      <c r="H13" s="4">
        <v>1</v>
      </c>
      <c r="I13" s="4">
        <v>1</v>
      </c>
      <c r="J13" s="4">
        <v>1</v>
      </c>
      <c r="K13" s="4" t="s">
        <v>30</v>
      </c>
      <c r="L13" s="4">
        <v>350.88</v>
      </c>
      <c r="M13" s="4">
        <v>350.88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44744</v>
      </c>
      <c r="S13" s="6">
        <v>44748</v>
      </c>
      <c r="T13" s="4" t="s">
        <v>34</v>
      </c>
      <c r="U13" s="4">
        <v>350.88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71</v>
      </c>
      <c r="E14" s="4" t="s">
        <v>75</v>
      </c>
      <c r="F14" s="6">
        <v>44744</v>
      </c>
      <c r="G14" s="6">
        <v>44745</v>
      </c>
      <c r="H14" s="4">
        <v>1</v>
      </c>
      <c r="I14" s="4">
        <v>1</v>
      </c>
      <c r="J14" s="4">
        <v>1</v>
      </c>
      <c r="K14" s="4" t="s">
        <v>30</v>
      </c>
      <c r="L14" s="4">
        <v>350.88</v>
      </c>
      <c r="M14" s="4">
        <v>350.88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44744</v>
      </c>
      <c r="S14" s="6">
        <v>44748</v>
      </c>
      <c r="T14" s="4" t="s">
        <v>34</v>
      </c>
      <c r="U14" s="4">
        <v>350.88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78</v>
      </c>
      <c r="F15" s="6">
        <v>44744</v>
      </c>
      <c r="G15" s="6">
        <v>44745</v>
      </c>
      <c r="H15" s="4">
        <v>1</v>
      </c>
      <c r="I15" s="4">
        <v>1</v>
      </c>
      <c r="J15" s="4">
        <v>1</v>
      </c>
      <c r="K15" s="4" t="s">
        <v>30</v>
      </c>
      <c r="L15" s="4">
        <v>110.16</v>
      </c>
      <c r="M15" s="4">
        <v>110.16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44744</v>
      </c>
      <c r="S15" s="6">
        <v>44748</v>
      </c>
      <c r="T15" s="4" t="s">
        <v>34</v>
      </c>
      <c r="U15" s="4">
        <v>110.16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81</v>
      </c>
      <c r="E16" s="4" t="s">
        <v>38</v>
      </c>
      <c r="F16" s="6">
        <v>44744</v>
      </c>
      <c r="G16" s="6">
        <v>44745</v>
      </c>
      <c r="H16" s="4">
        <v>1</v>
      </c>
      <c r="I16" s="4">
        <v>1</v>
      </c>
      <c r="J16" s="4">
        <v>1</v>
      </c>
      <c r="K16" s="4" t="s">
        <v>30</v>
      </c>
      <c r="L16" s="4">
        <v>316.2</v>
      </c>
      <c r="M16" s="4">
        <v>316.2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44744</v>
      </c>
      <c r="S16" s="6">
        <v>44748</v>
      </c>
      <c r="T16" s="4" t="s">
        <v>34</v>
      </c>
      <c r="U16" s="4">
        <v>316.2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44744</v>
      </c>
      <c r="G17" s="6">
        <v>44745</v>
      </c>
      <c r="H17" s="4">
        <v>1</v>
      </c>
      <c r="I17" s="4">
        <v>1</v>
      </c>
      <c r="J17" s="4">
        <v>1</v>
      </c>
      <c r="K17" s="4" t="s">
        <v>30</v>
      </c>
      <c r="L17" s="4">
        <v>119.34</v>
      </c>
      <c r="M17" s="4">
        <v>119.34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44744</v>
      </c>
      <c r="S17" s="6">
        <v>44748</v>
      </c>
      <c r="T17" s="4" t="s">
        <v>34</v>
      </c>
      <c r="U17" s="4">
        <v>119.34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88</v>
      </c>
      <c r="E18" s="4" t="s">
        <v>89</v>
      </c>
      <c r="F18" s="6">
        <v>44744</v>
      </c>
      <c r="G18" s="6">
        <v>44745</v>
      </c>
      <c r="H18" s="4">
        <v>1</v>
      </c>
      <c r="I18" s="4">
        <v>1</v>
      </c>
      <c r="J18" s="4">
        <v>1</v>
      </c>
      <c r="K18" s="4" t="s">
        <v>30</v>
      </c>
      <c r="L18" s="4">
        <v>166.26</v>
      </c>
      <c r="M18" s="4">
        <v>166.26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44744</v>
      </c>
      <c r="S18" s="6">
        <v>44748</v>
      </c>
      <c r="T18" s="4" t="s">
        <v>34</v>
      </c>
      <c r="U18" s="4">
        <v>166.26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92</v>
      </c>
      <c r="E19" s="4" t="s">
        <v>93</v>
      </c>
      <c r="F19" s="6">
        <v>44744</v>
      </c>
      <c r="G19" s="6">
        <v>44745</v>
      </c>
      <c r="H19" s="4">
        <v>1</v>
      </c>
      <c r="I19" s="4">
        <v>1</v>
      </c>
      <c r="J19" s="4">
        <v>1</v>
      </c>
      <c r="K19" s="4" t="s">
        <v>30</v>
      </c>
      <c r="L19" s="4">
        <v>174.42</v>
      </c>
      <c r="M19" s="4">
        <v>174.42</v>
      </c>
      <c r="N19" s="4" t="s">
        <v>94</v>
      </c>
      <c r="O19" s="4" t="s">
        <v>32</v>
      </c>
      <c r="P19" s="4" t="s">
        <v>33</v>
      </c>
      <c r="Q19" s="4">
        <v>0</v>
      </c>
      <c r="R19" s="7">
        <v>44744</v>
      </c>
      <c r="S19" s="6">
        <v>44748</v>
      </c>
      <c r="T19" s="4" t="s">
        <v>34</v>
      </c>
      <c r="U19" s="4">
        <v>174.42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97</v>
      </c>
      <c r="F20" s="6">
        <v>44744</v>
      </c>
      <c r="G20" s="6">
        <v>44745</v>
      </c>
      <c r="H20" s="4">
        <v>1</v>
      </c>
      <c r="I20" s="4">
        <v>1</v>
      </c>
      <c r="J20" s="4">
        <v>1</v>
      </c>
      <c r="K20" s="4" t="s">
        <v>30</v>
      </c>
      <c r="L20" s="4">
        <v>248.88</v>
      </c>
      <c r="M20" s="4">
        <v>248.88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44744</v>
      </c>
      <c r="S20" s="6">
        <v>44748</v>
      </c>
      <c r="T20" s="4" t="s">
        <v>34</v>
      </c>
      <c r="U20" s="4">
        <v>248.88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97</v>
      </c>
      <c r="F21" s="6">
        <v>44744</v>
      </c>
      <c r="G21" s="6">
        <v>44745</v>
      </c>
      <c r="H21" s="4">
        <v>1</v>
      </c>
      <c r="I21" s="4">
        <v>1</v>
      </c>
      <c r="J21" s="4">
        <v>1</v>
      </c>
      <c r="K21" s="4" t="s">
        <v>30</v>
      </c>
      <c r="L21" s="4">
        <v>239.7</v>
      </c>
      <c r="M21" s="4">
        <v>239.7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44744</v>
      </c>
      <c r="S21" s="6">
        <v>44748</v>
      </c>
      <c r="T21" s="4" t="s">
        <v>34</v>
      </c>
      <c r="U21" s="4">
        <v>239.7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100</v>
      </c>
      <c r="E22" s="4" t="s">
        <v>103</v>
      </c>
      <c r="F22" s="6">
        <v>44744</v>
      </c>
      <c r="G22" s="6">
        <v>44745</v>
      </c>
      <c r="H22" s="4">
        <v>1</v>
      </c>
      <c r="I22" s="4">
        <v>1</v>
      </c>
      <c r="J22" s="4">
        <v>1</v>
      </c>
      <c r="K22" s="4" t="s">
        <v>30</v>
      </c>
      <c r="L22" s="4">
        <v>239.7</v>
      </c>
      <c r="M22" s="4">
        <v>239.7</v>
      </c>
      <c r="N22" s="4" t="s">
        <v>101</v>
      </c>
      <c r="O22" s="4" t="s">
        <v>32</v>
      </c>
      <c r="P22" s="4" t="s">
        <v>33</v>
      </c>
      <c r="Q22" s="4">
        <v>0</v>
      </c>
      <c r="R22" s="7">
        <v>44744</v>
      </c>
      <c r="S22" s="6">
        <v>44748</v>
      </c>
      <c r="T22" s="4" t="s">
        <v>34</v>
      </c>
      <c r="U22" s="4">
        <v>239.7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104</v>
      </c>
      <c r="B23" s="4" t="s">
        <v>26</v>
      </c>
      <c r="C23" s="4" t="s">
        <v>27</v>
      </c>
      <c r="D23" s="4" t="s">
        <v>105</v>
      </c>
      <c r="E23" s="4" t="s">
        <v>59</v>
      </c>
      <c r="F23" s="6">
        <v>44744</v>
      </c>
      <c r="G23" s="6">
        <v>44745</v>
      </c>
      <c r="H23" s="4">
        <v>1</v>
      </c>
      <c r="I23" s="4">
        <v>1</v>
      </c>
      <c r="J23" s="4">
        <v>1</v>
      </c>
      <c r="K23" s="4" t="s">
        <v>30</v>
      </c>
      <c r="L23" s="4">
        <v>232.56</v>
      </c>
      <c r="M23" s="4">
        <v>232.56</v>
      </c>
      <c r="N23" s="4" t="s">
        <v>106</v>
      </c>
      <c r="O23" s="4" t="s">
        <v>32</v>
      </c>
      <c r="P23" s="4" t="s">
        <v>33</v>
      </c>
      <c r="Q23" s="4">
        <v>0</v>
      </c>
      <c r="R23" s="7">
        <v>44744</v>
      </c>
      <c r="S23" s="6">
        <v>44748</v>
      </c>
      <c r="T23" s="4" t="s">
        <v>34</v>
      </c>
      <c r="U23" s="4">
        <v>232.56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107</v>
      </c>
      <c r="B24" s="4" t="s">
        <v>26</v>
      </c>
      <c r="C24" s="4" t="s">
        <v>27</v>
      </c>
      <c r="D24" s="4" t="s">
        <v>108</v>
      </c>
      <c r="E24" s="4" t="s">
        <v>38</v>
      </c>
      <c r="F24" s="6">
        <v>44744</v>
      </c>
      <c r="G24" s="6">
        <v>44745</v>
      </c>
      <c r="H24" s="4">
        <v>1</v>
      </c>
      <c r="I24" s="4">
        <v>1</v>
      </c>
      <c r="J24" s="4">
        <v>1</v>
      </c>
      <c r="K24" s="4" t="s">
        <v>30</v>
      </c>
      <c r="L24" s="4">
        <v>282.54</v>
      </c>
      <c r="M24" s="4">
        <v>282.54</v>
      </c>
      <c r="N24" s="4" t="s">
        <v>109</v>
      </c>
      <c r="O24" s="4" t="s">
        <v>32</v>
      </c>
      <c r="P24" s="4" t="s">
        <v>33</v>
      </c>
      <c r="Q24" s="4">
        <v>0</v>
      </c>
      <c r="R24" s="7">
        <v>44744</v>
      </c>
      <c r="S24" s="6">
        <v>44748</v>
      </c>
      <c r="T24" s="4" t="s">
        <v>34</v>
      </c>
      <c r="U24" s="4">
        <v>282.54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110</v>
      </c>
      <c r="B25" s="4" t="s">
        <v>26</v>
      </c>
      <c r="C25" s="4" t="s">
        <v>27</v>
      </c>
      <c r="D25" s="4" t="s">
        <v>108</v>
      </c>
      <c r="E25" s="4" t="s">
        <v>38</v>
      </c>
      <c r="F25" s="6">
        <v>44744</v>
      </c>
      <c r="G25" s="6">
        <v>44745</v>
      </c>
      <c r="H25" s="4">
        <v>2</v>
      </c>
      <c r="I25" s="4">
        <v>1</v>
      </c>
      <c r="J25" s="4">
        <v>2</v>
      </c>
      <c r="K25" s="4" t="s">
        <v>30</v>
      </c>
      <c r="L25" s="4">
        <v>565.08</v>
      </c>
      <c r="M25" s="4">
        <v>565.08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44744</v>
      </c>
      <c r="S25" s="6">
        <v>44748</v>
      </c>
      <c r="T25" s="4" t="s">
        <v>34</v>
      </c>
      <c r="U25" s="4">
        <v>565.08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112</v>
      </c>
      <c r="B26" s="4" t="s">
        <v>26</v>
      </c>
      <c r="C26" s="4" t="s">
        <v>27</v>
      </c>
      <c r="D26" s="4" t="s">
        <v>113</v>
      </c>
      <c r="E26" s="4" t="s">
        <v>114</v>
      </c>
      <c r="F26" s="6">
        <v>44744</v>
      </c>
      <c r="G26" s="6">
        <v>44745</v>
      </c>
      <c r="H26" s="4">
        <v>1</v>
      </c>
      <c r="I26" s="4">
        <v>1</v>
      </c>
      <c r="J26" s="4">
        <v>1</v>
      </c>
      <c r="K26" s="4" t="s">
        <v>30</v>
      </c>
      <c r="L26" s="4">
        <v>160.37</v>
      </c>
      <c r="M26" s="4">
        <v>160.37</v>
      </c>
      <c r="N26" s="4" t="s">
        <v>115</v>
      </c>
      <c r="O26" s="4" t="s">
        <v>32</v>
      </c>
      <c r="P26" s="4" t="s">
        <v>33</v>
      </c>
      <c r="Q26" s="4">
        <v>0</v>
      </c>
      <c r="R26" s="7">
        <v>44744</v>
      </c>
      <c r="S26" s="6">
        <v>44748</v>
      </c>
      <c r="T26" s="4" t="s">
        <v>34</v>
      </c>
      <c r="U26" s="4">
        <v>160.37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116</v>
      </c>
      <c r="B27" s="4" t="s">
        <v>26</v>
      </c>
      <c r="C27" s="4" t="s">
        <v>27</v>
      </c>
      <c r="D27" s="4" t="s">
        <v>117</v>
      </c>
      <c r="E27" s="4" t="s">
        <v>118</v>
      </c>
      <c r="F27" s="6">
        <v>44744</v>
      </c>
      <c r="G27" s="6">
        <v>44745</v>
      </c>
      <c r="H27" s="4">
        <v>1</v>
      </c>
      <c r="I27" s="4">
        <v>1</v>
      </c>
      <c r="J27" s="4">
        <v>1</v>
      </c>
      <c r="K27" s="4" t="s">
        <v>30</v>
      </c>
      <c r="L27" s="4">
        <v>138.72</v>
      </c>
      <c r="M27" s="4">
        <v>138.72</v>
      </c>
      <c r="N27" s="4" t="s">
        <v>119</v>
      </c>
      <c r="O27" s="4" t="s">
        <v>32</v>
      </c>
      <c r="P27" s="4" t="s">
        <v>33</v>
      </c>
      <c r="Q27" s="4">
        <v>0</v>
      </c>
      <c r="R27" s="7">
        <v>44744</v>
      </c>
      <c r="S27" s="6">
        <v>44748</v>
      </c>
      <c r="T27" s="4" t="s">
        <v>34</v>
      </c>
      <c r="U27" s="4">
        <v>138.72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121</v>
      </c>
      <c r="E28" s="4" t="s">
        <v>122</v>
      </c>
      <c r="F28" s="6">
        <v>44744</v>
      </c>
      <c r="G28" s="6">
        <v>44745</v>
      </c>
      <c r="H28" s="4">
        <v>1</v>
      </c>
      <c r="I28" s="4">
        <v>1</v>
      </c>
      <c r="J28" s="4">
        <v>1</v>
      </c>
      <c r="K28" s="4" t="s">
        <v>30</v>
      </c>
      <c r="L28" s="4">
        <v>129.54</v>
      </c>
      <c r="M28" s="4">
        <v>129.54</v>
      </c>
      <c r="N28" s="4" t="s">
        <v>123</v>
      </c>
      <c r="O28" s="4" t="s">
        <v>32</v>
      </c>
      <c r="P28" s="4" t="s">
        <v>33</v>
      </c>
      <c r="Q28" s="4">
        <v>0</v>
      </c>
      <c r="R28" s="7">
        <v>44744</v>
      </c>
      <c r="S28" s="6">
        <v>44748</v>
      </c>
      <c r="T28" s="4" t="s">
        <v>34</v>
      </c>
      <c r="U28" s="4">
        <v>129.54</v>
      </c>
      <c r="V28" s="4">
        <v>0</v>
      </c>
      <c r="W28" s="4">
        <v>0</v>
      </c>
      <c r="X28" s="4" t="s">
        <v>35</v>
      </c>
      <c r="Y2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C39" sqref="C3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spans="1:9">
      <c r="A2" s="5">
        <v>18132276362</v>
      </c>
      <c r="B2" s="6">
        <v>44742</v>
      </c>
      <c r="C2" s="6">
        <v>44745</v>
      </c>
      <c r="D2" s="4">
        <v>851.6</v>
      </c>
      <c r="E2" s="4" t="str">
        <f>VLOOKUP(A2,HOP!A:L,12,0)</f>
        <v>851.60</v>
      </c>
      <c r="F2" s="4" t="str">
        <f>VLOOKUP(A2,HOP!A:C,3,0)</f>
        <v>2593093</v>
      </c>
      <c r="G2" s="4">
        <f>D2-E2</f>
        <v>0</v>
      </c>
      <c r="H2" s="4" t="str">
        <f>$H$1&amp;F2</f>
        <v>，2593093</v>
      </c>
      <c r="I2" s="4" t="str">
        <f>VLOOKUP(A2,HOP!A:U,21,0)</f>
        <v>直连</v>
      </c>
    </row>
    <row r="3" s="4" customFormat="1" spans="1:9">
      <c r="A3" s="5">
        <v>18150576149</v>
      </c>
      <c r="B3" s="6">
        <v>44744</v>
      </c>
      <c r="C3" s="6">
        <v>44745</v>
      </c>
      <c r="D3" s="4">
        <v>232.56</v>
      </c>
      <c r="E3" s="4" t="str">
        <f>VLOOKUP(A3,HOP!A:L,12,0)</f>
        <v>232.56</v>
      </c>
      <c r="F3" s="4" t="str">
        <f>VLOOKUP(A3,HOP!A:C,3,0)</f>
        <v>2595884</v>
      </c>
      <c r="G3" s="4">
        <f t="shared" ref="G3:G26" si="0">D3-E3</f>
        <v>0</v>
      </c>
      <c r="H3" s="4" t="str">
        <f t="shared" ref="H3:H26" si="1">$H$1&amp;F3</f>
        <v>，2595884</v>
      </c>
      <c r="I3" s="4" t="str">
        <f>VLOOKUP(A3,HOP!A:U,21,0)</f>
        <v>直连</v>
      </c>
    </row>
    <row r="4" s="4" customFormat="1" spans="1:9">
      <c r="A4" s="5">
        <v>18158805798</v>
      </c>
      <c r="B4" s="6">
        <v>44744</v>
      </c>
      <c r="C4" s="6">
        <v>44745</v>
      </c>
      <c r="D4" s="4">
        <v>173.72</v>
      </c>
      <c r="E4" s="4" t="str">
        <f>VLOOKUP(A4,HOP!A:L,12,0)</f>
        <v>173.72</v>
      </c>
      <c r="F4" s="4" t="str">
        <f>VLOOKUP(A4,HOP!A:C,3,0)</f>
        <v>2596941</v>
      </c>
      <c r="G4" s="4">
        <f t="shared" si="0"/>
        <v>0</v>
      </c>
      <c r="H4" s="4" t="str">
        <f t="shared" si="1"/>
        <v>，2596941</v>
      </c>
      <c r="I4" s="4" t="str">
        <f>VLOOKUP(A4,HOP!A:U,21,0)</f>
        <v>直连</v>
      </c>
    </row>
    <row r="5" s="4" customFormat="1" spans="1:9">
      <c r="A5" s="5">
        <v>18215357429</v>
      </c>
      <c r="B5" s="6">
        <v>44742</v>
      </c>
      <c r="C5" s="6">
        <v>44745</v>
      </c>
      <c r="D5" s="4">
        <v>1433.48</v>
      </c>
      <c r="E5" s="4" t="str">
        <f>VLOOKUP(A5,HOP!A:L,12,0)</f>
        <v>1433.48</v>
      </c>
      <c r="F5" s="4" t="str">
        <f>VLOOKUP(A5,HOP!A:C,3,0)</f>
        <v>2603921</v>
      </c>
      <c r="G5" s="4">
        <f t="shared" si="0"/>
        <v>0</v>
      </c>
      <c r="H5" s="4" t="str">
        <f t="shared" si="1"/>
        <v>，2603921</v>
      </c>
      <c r="I5" s="4" t="str">
        <f>VLOOKUP(A5,HOP!A:U,21,0)</f>
        <v>直连</v>
      </c>
    </row>
    <row r="6" s="4" customFormat="1" hidden="1" spans="1:9">
      <c r="A6" s="5">
        <v>18253644216</v>
      </c>
      <c r="B6" s="6">
        <v>44744</v>
      </c>
      <c r="C6" s="6">
        <v>44745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18259363139</v>
      </c>
      <c r="B7" s="6">
        <v>44744</v>
      </c>
      <c r="C7" s="6">
        <v>44745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18261202514</v>
      </c>
      <c r="B8" s="6">
        <v>44744</v>
      </c>
      <c r="C8" s="6">
        <v>44745</v>
      </c>
      <c r="D8" s="4">
        <v>248.88</v>
      </c>
      <c r="E8" s="4" t="str">
        <f>VLOOKUP(A8,HOP!A:L,12,0)</f>
        <v>248.88</v>
      </c>
      <c r="F8" s="4" t="str">
        <f>VLOOKUP(A8,HOP!A:C,3,0)</f>
        <v>2609044</v>
      </c>
      <c r="G8" s="4">
        <f t="shared" si="0"/>
        <v>0</v>
      </c>
      <c r="H8" s="4" t="str">
        <f t="shared" si="1"/>
        <v>，2609044</v>
      </c>
      <c r="I8" s="4" t="str">
        <f>VLOOKUP(A8,HOP!A:U,21,0)</f>
        <v>直连</v>
      </c>
    </row>
    <row r="9" s="4" customFormat="1" spans="1:9">
      <c r="A9" s="5">
        <v>18264247139</v>
      </c>
      <c r="B9" s="6">
        <v>44744</v>
      </c>
      <c r="C9" s="6">
        <v>44745</v>
      </c>
      <c r="D9" s="4">
        <v>174.42</v>
      </c>
      <c r="E9" s="4" t="str">
        <f>VLOOKUP(A9,HOP!A:L,12,0)</f>
        <v>174.42</v>
      </c>
      <c r="F9" s="4" t="str">
        <f>VLOOKUP(A9,HOP!A:C,3,0)</f>
        <v>2609195</v>
      </c>
      <c r="G9" s="4">
        <f t="shared" si="0"/>
        <v>0</v>
      </c>
      <c r="H9" s="4" t="str">
        <f t="shared" si="1"/>
        <v>，2609195</v>
      </c>
      <c r="I9" s="4" t="str">
        <f>VLOOKUP(A9,HOP!A:U,21,0)</f>
        <v>直连</v>
      </c>
    </row>
    <row r="10" s="4" customFormat="1" spans="1:9">
      <c r="A10" s="5">
        <v>18264252874</v>
      </c>
      <c r="B10" s="6">
        <v>44744</v>
      </c>
      <c r="C10" s="6">
        <v>44745</v>
      </c>
      <c r="D10" s="4">
        <v>345.42</v>
      </c>
      <c r="E10" s="4" t="str">
        <f>VLOOKUP(A10,HOP!A:L,12,0)</f>
        <v>345.42</v>
      </c>
      <c r="F10" s="4" t="str">
        <f>VLOOKUP(A10,HOP!A:C,3,0)</f>
        <v>2609198</v>
      </c>
      <c r="G10" s="4">
        <f t="shared" si="0"/>
        <v>0</v>
      </c>
      <c r="H10" s="4" t="str">
        <f t="shared" si="1"/>
        <v>，2609198</v>
      </c>
      <c r="I10" s="4" t="str">
        <f>VLOOKUP(A10,HOP!A:U,21,0)</f>
        <v>直连</v>
      </c>
    </row>
    <row r="11" s="4" customFormat="1" spans="1:9">
      <c r="A11" s="5">
        <v>18264622593</v>
      </c>
      <c r="B11" s="6">
        <v>44744</v>
      </c>
      <c r="C11" s="6">
        <v>44745</v>
      </c>
      <c r="D11" s="4">
        <v>350.88</v>
      </c>
      <c r="E11" s="4" t="str">
        <f>VLOOKUP(A11,HOP!A:L,12,0)</f>
        <v>350.88</v>
      </c>
      <c r="F11" s="4" t="str">
        <f>VLOOKUP(A11,HOP!A:C,3,0)</f>
        <v>2609241</v>
      </c>
      <c r="G11" s="4">
        <f t="shared" si="0"/>
        <v>0</v>
      </c>
      <c r="H11" s="4" t="str">
        <f t="shared" si="1"/>
        <v>，2609241</v>
      </c>
      <c r="I11" s="4" t="str">
        <f>VLOOKUP(A11,HOP!A:U,21,0)</f>
        <v>直连</v>
      </c>
    </row>
    <row r="12" s="4" customFormat="1" spans="1:9">
      <c r="A12" s="5">
        <v>18264626677</v>
      </c>
      <c r="B12" s="6">
        <v>44744</v>
      </c>
      <c r="C12" s="6">
        <v>44745</v>
      </c>
      <c r="D12" s="4">
        <v>350.88</v>
      </c>
      <c r="E12" s="4" t="str">
        <f>VLOOKUP(A12,HOP!A:L,12,0)</f>
        <v>350.88</v>
      </c>
      <c r="F12" s="4" t="str">
        <f>VLOOKUP(A12,HOP!A:C,3,0)</f>
        <v>2609242</v>
      </c>
      <c r="G12" s="4">
        <f t="shared" si="0"/>
        <v>0</v>
      </c>
      <c r="H12" s="4" t="str">
        <f t="shared" si="1"/>
        <v>，2609242</v>
      </c>
      <c r="I12" s="4" t="str">
        <f>VLOOKUP(A12,HOP!A:U,21,0)</f>
        <v>直连</v>
      </c>
    </row>
    <row r="13" s="4" customFormat="1" spans="1:9">
      <c r="A13" s="5">
        <v>18264673539</v>
      </c>
      <c r="B13" s="6">
        <v>44744</v>
      </c>
      <c r="C13" s="6">
        <v>44745</v>
      </c>
      <c r="D13" s="4">
        <v>110.16</v>
      </c>
      <c r="E13" s="4" t="str">
        <f>VLOOKUP(A13,HOP!A:L,12,0)</f>
        <v>110.16</v>
      </c>
      <c r="F13" s="4" t="str">
        <f>VLOOKUP(A13,HOP!A:C,3,0)</f>
        <v>2609245</v>
      </c>
      <c r="G13" s="4">
        <f t="shared" si="0"/>
        <v>0</v>
      </c>
      <c r="H13" s="4" t="str">
        <f t="shared" si="1"/>
        <v>，2609245</v>
      </c>
      <c r="I13" s="4" t="str">
        <f>VLOOKUP(A13,HOP!A:U,21,0)</f>
        <v>直连</v>
      </c>
    </row>
    <row r="14" s="4" customFormat="1" spans="1:9">
      <c r="A14" s="5">
        <v>18264918361</v>
      </c>
      <c r="B14" s="6">
        <v>44744</v>
      </c>
      <c r="C14" s="6">
        <v>44745</v>
      </c>
      <c r="D14" s="4">
        <v>316.2</v>
      </c>
      <c r="E14" s="4" t="str">
        <f>VLOOKUP(A14,HOP!A:L,12,0)</f>
        <v>316.20</v>
      </c>
      <c r="F14" s="4" t="str">
        <f>VLOOKUP(A14,HOP!A:C,3,0)</f>
        <v>2609260</v>
      </c>
      <c r="G14" s="4">
        <f t="shared" si="0"/>
        <v>0</v>
      </c>
      <c r="H14" s="4" t="str">
        <f t="shared" si="1"/>
        <v>，2609260</v>
      </c>
      <c r="I14" s="4" t="str">
        <f>VLOOKUP(A14,HOP!A:U,21,0)</f>
        <v>直连</v>
      </c>
    </row>
    <row r="15" s="4" customFormat="1" spans="1:9">
      <c r="A15" s="5">
        <v>18264964819</v>
      </c>
      <c r="B15" s="6">
        <v>44744</v>
      </c>
      <c r="C15" s="6">
        <v>44745</v>
      </c>
      <c r="D15" s="4">
        <v>119.34</v>
      </c>
      <c r="E15" s="4" t="str">
        <f>VLOOKUP(A15,HOP!A:L,12,0)</f>
        <v>119.34</v>
      </c>
      <c r="F15" s="4" t="str">
        <f>VLOOKUP(A15,HOP!A:C,3,0)</f>
        <v>2609264</v>
      </c>
      <c r="G15" s="4">
        <f t="shared" si="0"/>
        <v>0</v>
      </c>
      <c r="H15" s="4" t="str">
        <f t="shared" si="1"/>
        <v>，2609264</v>
      </c>
      <c r="I15" s="4" t="str">
        <f>VLOOKUP(A15,HOP!A:U,21,0)</f>
        <v>直连</v>
      </c>
    </row>
    <row r="16" s="4" customFormat="1" spans="1:9">
      <c r="A16" s="5">
        <v>18264989189</v>
      </c>
      <c r="B16" s="6">
        <v>44744</v>
      </c>
      <c r="C16" s="6">
        <v>44745</v>
      </c>
      <c r="D16" s="4">
        <v>166.26</v>
      </c>
      <c r="E16" s="4" t="str">
        <f>VLOOKUP(A16,HOP!A:L,12,0)</f>
        <v>166.26</v>
      </c>
      <c r="F16" s="4" t="str">
        <f>VLOOKUP(A16,HOP!A:C,3,0)</f>
        <v>2609267</v>
      </c>
      <c r="G16" s="4">
        <f t="shared" si="0"/>
        <v>0</v>
      </c>
      <c r="H16" s="4" t="str">
        <f t="shared" si="1"/>
        <v>，2609267</v>
      </c>
      <c r="I16" s="4" t="str">
        <f>VLOOKUP(A16,HOP!A:U,21,0)</f>
        <v>直连</v>
      </c>
    </row>
    <row r="17" s="4" customFormat="1" spans="1:9">
      <c r="A17" s="5">
        <v>18265547953</v>
      </c>
      <c r="B17" s="6">
        <v>44744</v>
      </c>
      <c r="C17" s="6">
        <v>44745</v>
      </c>
      <c r="D17" s="4">
        <v>174.42</v>
      </c>
      <c r="E17" s="4" t="str">
        <f>VLOOKUP(A17,HOP!A:L,12,0)</f>
        <v>174.42</v>
      </c>
      <c r="F17" s="4" t="str">
        <f>VLOOKUP(A17,HOP!A:C,3,0)</f>
        <v>2609314</v>
      </c>
      <c r="G17" s="4">
        <f t="shared" si="0"/>
        <v>0</v>
      </c>
      <c r="H17" s="4" t="str">
        <f t="shared" si="1"/>
        <v>，2609314</v>
      </c>
      <c r="I17" s="4" t="str">
        <f>VLOOKUP(A17,HOP!A:U,21,0)</f>
        <v>直连</v>
      </c>
    </row>
    <row r="18" s="4" customFormat="1" spans="1:9">
      <c r="A18" s="5">
        <v>18266040373</v>
      </c>
      <c r="B18" s="6">
        <v>44744</v>
      </c>
      <c r="C18" s="6">
        <v>44745</v>
      </c>
      <c r="D18" s="4">
        <v>248.88</v>
      </c>
      <c r="E18" s="4" t="str">
        <f>VLOOKUP(A18,HOP!A:L,12,0)</f>
        <v>248.88</v>
      </c>
      <c r="F18" s="4" t="str">
        <f>VLOOKUP(A18,HOP!A:C,3,0)</f>
        <v>2609376</v>
      </c>
      <c r="G18" s="4">
        <f t="shared" si="0"/>
        <v>0</v>
      </c>
      <c r="H18" s="4" t="str">
        <f t="shared" si="1"/>
        <v>，2609376</v>
      </c>
      <c r="I18" s="4" t="str">
        <f>VLOOKUP(A18,HOP!A:U,21,0)</f>
        <v>直连</v>
      </c>
    </row>
    <row r="19" s="4" customFormat="1" spans="1:9">
      <c r="A19" s="5">
        <v>18266083227</v>
      </c>
      <c r="B19" s="6">
        <v>44744</v>
      </c>
      <c r="C19" s="6">
        <v>44745</v>
      </c>
      <c r="D19" s="4">
        <v>239.7</v>
      </c>
      <c r="E19" s="4" t="str">
        <f>VLOOKUP(A19,HOP!A:L,12,0)</f>
        <v>239.70</v>
      </c>
      <c r="F19" s="4" t="str">
        <f>VLOOKUP(A19,HOP!A:C,3,0)</f>
        <v>2609381</v>
      </c>
      <c r="G19" s="4">
        <f t="shared" si="0"/>
        <v>0</v>
      </c>
      <c r="H19" s="4" t="str">
        <f t="shared" si="1"/>
        <v>，2609381</v>
      </c>
      <c r="I19" s="4" t="str">
        <f>VLOOKUP(A19,HOP!A:U,21,0)</f>
        <v>直连</v>
      </c>
    </row>
    <row r="20" s="4" customFormat="1" spans="1:9">
      <c r="A20" s="5">
        <v>18266086513</v>
      </c>
      <c r="B20" s="6">
        <v>44744</v>
      </c>
      <c r="C20" s="6">
        <v>44745</v>
      </c>
      <c r="D20" s="4">
        <v>239.7</v>
      </c>
      <c r="E20" s="4" t="str">
        <f>VLOOKUP(A20,HOP!A:L,12,0)</f>
        <v>239.70</v>
      </c>
      <c r="F20" s="4" t="str">
        <f>VLOOKUP(A20,HOP!A:C,3,0)</f>
        <v>2609382</v>
      </c>
      <c r="G20" s="4">
        <f t="shared" si="0"/>
        <v>0</v>
      </c>
      <c r="H20" s="4" t="str">
        <f t="shared" si="1"/>
        <v>，2609382</v>
      </c>
      <c r="I20" s="4" t="str">
        <f>VLOOKUP(A20,HOP!A:U,21,0)</f>
        <v>直连</v>
      </c>
    </row>
    <row r="21" s="4" customFormat="1" spans="1:9">
      <c r="A21" s="5">
        <v>18266278608</v>
      </c>
      <c r="B21" s="6">
        <v>44744</v>
      </c>
      <c r="C21" s="6">
        <v>44745</v>
      </c>
      <c r="D21" s="4">
        <v>232.56</v>
      </c>
      <c r="E21" s="4" t="str">
        <f>VLOOKUP(A21,HOP!A:L,12,0)</f>
        <v>232.56</v>
      </c>
      <c r="F21" s="4" t="str">
        <f>VLOOKUP(A21,HOP!A:C,3,0)</f>
        <v>2609408</v>
      </c>
      <c r="G21" s="4">
        <f t="shared" si="0"/>
        <v>0</v>
      </c>
      <c r="H21" s="4" t="str">
        <f t="shared" si="1"/>
        <v>，2609408</v>
      </c>
      <c r="I21" s="4" t="str">
        <f>VLOOKUP(A21,HOP!A:U,21,0)</f>
        <v>直连</v>
      </c>
    </row>
    <row r="22" s="4" customFormat="1" spans="1:9">
      <c r="A22" s="5">
        <v>18266621986</v>
      </c>
      <c r="B22" s="6">
        <v>44744</v>
      </c>
      <c r="C22" s="6">
        <v>44745</v>
      </c>
      <c r="D22" s="4">
        <v>282.54</v>
      </c>
      <c r="E22" s="4" t="str">
        <f>VLOOKUP(A22,HOP!A:L,12,0)</f>
        <v>282.54</v>
      </c>
      <c r="F22" s="4" t="str">
        <f>VLOOKUP(A22,HOP!A:C,3,0)</f>
        <v>2609454</v>
      </c>
      <c r="G22" s="4">
        <f t="shared" si="0"/>
        <v>0</v>
      </c>
      <c r="H22" s="4" t="str">
        <f t="shared" si="1"/>
        <v>，2609454</v>
      </c>
      <c r="I22" s="4" t="str">
        <f>VLOOKUP(A22,HOP!A:U,21,0)</f>
        <v>直连</v>
      </c>
    </row>
    <row r="23" s="4" customFormat="1" spans="1:9">
      <c r="A23" s="5">
        <v>18266759724</v>
      </c>
      <c r="B23" s="6">
        <v>44744</v>
      </c>
      <c r="C23" s="6">
        <v>44745</v>
      </c>
      <c r="D23" s="4">
        <v>565.08</v>
      </c>
      <c r="E23" s="4" t="str">
        <f>VLOOKUP(A23,HOP!A:L,12,0)</f>
        <v>565.08</v>
      </c>
      <c r="F23" s="4" t="str">
        <f>VLOOKUP(A23,HOP!A:C,3,0)</f>
        <v>2609465</v>
      </c>
      <c r="G23" s="4">
        <f t="shared" si="0"/>
        <v>0</v>
      </c>
      <c r="H23" s="4" t="str">
        <f t="shared" si="1"/>
        <v>，2609465</v>
      </c>
      <c r="I23" s="4" t="str">
        <f>VLOOKUP(A23,HOP!A:U,21,0)</f>
        <v>直连</v>
      </c>
    </row>
    <row r="24" s="4" customFormat="1" spans="1:9">
      <c r="A24" s="5">
        <v>18266808597</v>
      </c>
      <c r="B24" s="6">
        <v>44744</v>
      </c>
      <c r="C24" s="6">
        <v>44745</v>
      </c>
      <c r="D24" s="4">
        <v>160.37</v>
      </c>
      <c r="E24" s="4" t="str">
        <f>VLOOKUP(A24,HOP!A:L,12,0)</f>
        <v>160.37</v>
      </c>
      <c r="F24" s="4" t="str">
        <f>VLOOKUP(A24,HOP!A:C,3,0)</f>
        <v>2609466</v>
      </c>
      <c r="G24" s="4">
        <f t="shared" si="0"/>
        <v>0</v>
      </c>
      <c r="H24" s="4" t="str">
        <f t="shared" si="1"/>
        <v>，2609466</v>
      </c>
      <c r="I24" s="4" t="str">
        <f>VLOOKUP(A24,HOP!A:U,21,0)</f>
        <v>直连</v>
      </c>
    </row>
    <row r="25" s="4" customFormat="1" spans="1:9">
      <c r="A25" s="5">
        <v>18269074199</v>
      </c>
      <c r="B25" s="6">
        <v>44744</v>
      </c>
      <c r="C25" s="6">
        <v>44745</v>
      </c>
      <c r="D25" s="4">
        <v>138.72</v>
      </c>
      <c r="E25" s="4" t="str">
        <f>VLOOKUP(A25,HOP!A:L,12,0)</f>
        <v>138.72</v>
      </c>
      <c r="F25" s="4" t="str">
        <f>VLOOKUP(A25,HOP!A:C,3,0)</f>
        <v>2609476</v>
      </c>
      <c r="G25" s="4">
        <f t="shared" si="0"/>
        <v>0</v>
      </c>
      <c r="H25" s="4" t="str">
        <f t="shared" si="1"/>
        <v>，2609476</v>
      </c>
      <c r="I25" s="4" t="str">
        <f>VLOOKUP(A25,HOP!A:U,21,0)</f>
        <v>直连</v>
      </c>
    </row>
    <row r="26" s="4" customFormat="1" spans="1:9">
      <c r="A26" s="5">
        <v>18269812091</v>
      </c>
      <c r="B26" s="6">
        <v>44744</v>
      </c>
      <c r="C26" s="6">
        <v>44745</v>
      </c>
      <c r="D26" s="4">
        <v>129.54</v>
      </c>
      <c r="E26" s="4" t="str">
        <f>VLOOKUP(A26,HOP!A:L,12,0)</f>
        <v>129.54</v>
      </c>
      <c r="F26" s="4" t="str">
        <f>VLOOKUP(A26,HOP!A:C,3,0)</f>
        <v>2609516</v>
      </c>
      <c r="G26" s="4">
        <f t="shared" si="0"/>
        <v>0</v>
      </c>
      <c r="H26" s="4" t="str">
        <f t="shared" si="1"/>
        <v>，2609516</v>
      </c>
      <c r="I26" s="4" t="str">
        <f>VLOOKUP(A26,HOP!A:U,21,0)</f>
        <v>直连</v>
      </c>
    </row>
    <row r="28" spans="4:4">
      <c r="D28" s="4">
        <f>SUM(D2:D27)</f>
        <v>7285.31</v>
      </c>
    </row>
    <row r="33" spans="1:1">
      <c r="A33" s="4" t="s">
        <v>125</v>
      </c>
    </row>
    <row r="34" spans="1:1">
      <c r="A34" s="4" t="s">
        <v>126</v>
      </c>
    </row>
    <row r="35" spans="1:1">
      <c r="A35" s="4" t="s">
        <v>127</v>
      </c>
    </row>
  </sheetData>
  <autoFilter ref="A1:X26">
    <filterColumn colId="3">
      <filters>
        <filter val="129.54"/>
        <filter val="282.54"/>
        <filter val="110.16"/>
        <filter val="232.56"/>
        <filter val="1433.48"/>
        <filter val="316.2"/>
        <filter val="851.6"/>
        <filter val="166.26"/>
        <filter val="239.7"/>
        <filter val="138.72"/>
        <filter val="173.72"/>
        <filter val="119.34"/>
        <filter val="160.37"/>
        <filter val="174.42"/>
        <filter val="345.42"/>
        <filter val="248.88"/>
        <filter val="350.88"/>
        <filter val="565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</row>
    <row r="2" s="1" customFormat="1" spans="1:21">
      <c r="A2" s="3">
        <v>18269812091</v>
      </c>
      <c r="B2" s="1" t="s">
        <v>146</v>
      </c>
      <c r="C2" s="1" t="s">
        <v>147</v>
      </c>
      <c r="D2" s="1" t="s">
        <v>148</v>
      </c>
      <c r="E2" s="1" t="s">
        <v>123</v>
      </c>
      <c r="F2" s="1" t="s">
        <v>146</v>
      </c>
      <c r="G2" s="1" t="s">
        <v>149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</row>
    <row r="3" s="1" customFormat="1" spans="1:21">
      <c r="A3" s="3">
        <v>18269074199</v>
      </c>
      <c r="B3" s="1" t="s">
        <v>146</v>
      </c>
      <c r="C3" s="1" t="s">
        <v>161</v>
      </c>
      <c r="D3" s="1" t="s">
        <v>162</v>
      </c>
      <c r="E3" s="1" t="s">
        <v>119</v>
      </c>
      <c r="F3" s="1" t="s">
        <v>146</v>
      </c>
      <c r="G3" s="1" t="s">
        <v>149</v>
      </c>
      <c r="H3" s="1" t="s">
        <v>150</v>
      </c>
      <c r="I3" s="1" t="s">
        <v>163</v>
      </c>
      <c r="J3" s="1" t="s">
        <v>152</v>
      </c>
      <c r="K3" s="1" t="s">
        <v>163</v>
      </c>
      <c r="L3" s="1" t="s">
        <v>163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164</v>
      </c>
      <c r="S3" s="1" t="s">
        <v>158</v>
      </c>
      <c r="T3" s="1" t="s">
        <v>159</v>
      </c>
      <c r="U3" s="1" t="s">
        <v>160</v>
      </c>
    </row>
    <row r="4" s="1" customFormat="1" spans="1:21">
      <c r="A4" s="3">
        <v>18266808597</v>
      </c>
      <c r="B4" s="1" t="s">
        <v>146</v>
      </c>
      <c r="C4" s="1" t="s">
        <v>165</v>
      </c>
      <c r="D4" s="1" t="s">
        <v>166</v>
      </c>
      <c r="E4" s="1" t="s">
        <v>115</v>
      </c>
      <c r="F4" s="1" t="s">
        <v>146</v>
      </c>
      <c r="G4" s="1" t="s">
        <v>149</v>
      </c>
      <c r="H4" s="1" t="s">
        <v>150</v>
      </c>
      <c r="I4" s="1" t="s">
        <v>167</v>
      </c>
      <c r="J4" s="1" t="s">
        <v>152</v>
      </c>
      <c r="K4" s="1" t="s">
        <v>167</v>
      </c>
      <c r="L4" s="1" t="s">
        <v>167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168</v>
      </c>
      <c r="S4" s="1" t="s">
        <v>158</v>
      </c>
      <c r="T4" s="1" t="s">
        <v>159</v>
      </c>
      <c r="U4" s="1" t="s">
        <v>160</v>
      </c>
    </row>
    <row r="5" s="1" customFormat="1" spans="1:21">
      <c r="A5" s="3">
        <v>18266759724</v>
      </c>
      <c r="B5" s="1" t="s">
        <v>146</v>
      </c>
      <c r="C5" s="1" t="s">
        <v>169</v>
      </c>
      <c r="D5" s="1" t="s">
        <v>170</v>
      </c>
      <c r="E5" s="1" t="s">
        <v>111</v>
      </c>
      <c r="F5" s="1" t="s">
        <v>146</v>
      </c>
      <c r="G5" s="1" t="s">
        <v>149</v>
      </c>
      <c r="H5" s="1" t="s">
        <v>150</v>
      </c>
      <c r="I5" s="1" t="s">
        <v>171</v>
      </c>
      <c r="J5" s="1" t="s">
        <v>152</v>
      </c>
      <c r="K5" s="1" t="s">
        <v>171</v>
      </c>
      <c r="L5" s="1" t="s">
        <v>171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172</v>
      </c>
      <c r="S5" s="1" t="s">
        <v>158</v>
      </c>
      <c r="T5" s="1" t="s">
        <v>159</v>
      </c>
      <c r="U5" s="1" t="s">
        <v>160</v>
      </c>
    </row>
    <row r="6" s="1" customFormat="1" spans="1:21">
      <c r="A6" s="3">
        <v>18266621986</v>
      </c>
      <c r="B6" s="1" t="s">
        <v>146</v>
      </c>
      <c r="C6" s="1" t="s">
        <v>173</v>
      </c>
      <c r="D6" s="1" t="s">
        <v>170</v>
      </c>
      <c r="E6" s="1" t="s">
        <v>109</v>
      </c>
      <c r="F6" s="1" t="s">
        <v>146</v>
      </c>
      <c r="G6" s="1" t="s">
        <v>149</v>
      </c>
      <c r="H6" s="1" t="s">
        <v>150</v>
      </c>
      <c r="I6" s="1" t="s">
        <v>174</v>
      </c>
      <c r="J6" s="1" t="s">
        <v>152</v>
      </c>
      <c r="K6" s="1" t="s">
        <v>174</v>
      </c>
      <c r="L6" s="1" t="s">
        <v>174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175</v>
      </c>
      <c r="S6" s="1" t="s">
        <v>158</v>
      </c>
      <c r="T6" s="1" t="s">
        <v>159</v>
      </c>
      <c r="U6" s="1" t="s">
        <v>160</v>
      </c>
    </row>
    <row r="7" s="1" customFormat="1" spans="1:21">
      <c r="A7" s="3">
        <v>18266278608</v>
      </c>
      <c r="B7" s="1" t="s">
        <v>146</v>
      </c>
      <c r="C7" s="1" t="s">
        <v>176</v>
      </c>
      <c r="D7" s="1" t="s">
        <v>177</v>
      </c>
      <c r="E7" s="1" t="s">
        <v>106</v>
      </c>
      <c r="F7" s="1" t="s">
        <v>146</v>
      </c>
      <c r="G7" s="1" t="s">
        <v>149</v>
      </c>
      <c r="H7" s="1" t="s">
        <v>150</v>
      </c>
      <c r="I7" s="1" t="s">
        <v>178</v>
      </c>
      <c r="J7" s="1" t="s">
        <v>152</v>
      </c>
      <c r="K7" s="1" t="s">
        <v>178</v>
      </c>
      <c r="L7" s="1" t="s">
        <v>178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179</v>
      </c>
      <c r="S7" s="1" t="s">
        <v>158</v>
      </c>
      <c r="T7" s="1" t="s">
        <v>159</v>
      </c>
      <c r="U7" s="1" t="s">
        <v>160</v>
      </c>
    </row>
    <row r="8" s="1" customFormat="1" spans="1:21">
      <c r="A8" s="3">
        <v>18266086513</v>
      </c>
      <c r="B8" s="1" t="s">
        <v>146</v>
      </c>
      <c r="C8" s="1" t="s">
        <v>180</v>
      </c>
      <c r="D8" s="1" t="s">
        <v>181</v>
      </c>
      <c r="E8" s="1" t="s">
        <v>101</v>
      </c>
      <c r="F8" s="1" t="s">
        <v>146</v>
      </c>
      <c r="G8" s="1" t="s">
        <v>149</v>
      </c>
      <c r="H8" s="1" t="s">
        <v>150</v>
      </c>
      <c r="I8" s="1" t="s">
        <v>182</v>
      </c>
      <c r="J8" s="1" t="s">
        <v>152</v>
      </c>
      <c r="K8" s="1" t="s">
        <v>182</v>
      </c>
      <c r="L8" s="1" t="s">
        <v>182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156</v>
      </c>
      <c r="R8" s="1" t="s">
        <v>183</v>
      </c>
      <c r="S8" s="1" t="s">
        <v>158</v>
      </c>
      <c r="T8" s="1" t="s">
        <v>159</v>
      </c>
      <c r="U8" s="1" t="s">
        <v>160</v>
      </c>
    </row>
    <row r="9" s="1" customFormat="1" spans="1:21">
      <c r="A9" s="3">
        <v>18266083227</v>
      </c>
      <c r="B9" s="1" t="s">
        <v>146</v>
      </c>
      <c r="C9" s="1" t="s">
        <v>184</v>
      </c>
      <c r="D9" s="1" t="s">
        <v>181</v>
      </c>
      <c r="E9" s="1" t="s">
        <v>101</v>
      </c>
      <c r="F9" s="1" t="s">
        <v>146</v>
      </c>
      <c r="G9" s="1" t="s">
        <v>149</v>
      </c>
      <c r="H9" s="1" t="s">
        <v>150</v>
      </c>
      <c r="I9" s="1" t="s">
        <v>182</v>
      </c>
      <c r="J9" s="1" t="s">
        <v>152</v>
      </c>
      <c r="K9" s="1" t="s">
        <v>182</v>
      </c>
      <c r="L9" s="1" t="s">
        <v>182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185</v>
      </c>
      <c r="S9" s="1" t="s">
        <v>158</v>
      </c>
      <c r="T9" s="1" t="s">
        <v>159</v>
      </c>
      <c r="U9" s="1" t="s">
        <v>160</v>
      </c>
    </row>
    <row r="10" s="1" customFormat="1" spans="1:21">
      <c r="A10" s="3">
        <v>18266040373</v>
      </c>
      <c r="B10" s="1" t="s">
        <v>146</v>
      </c>
      <c r="C10" s="1" t="s">
        <v>186</v>
      </c>
      <c r="D10" s="1" t="s">
        <v>187</v>
      </c>
      <c r="E10" s="1" t="s">
        <v>98</v>
      </c>
      <c r="F10" s="1" t="s">
        <v>146</v>
      </c>
      <c r="G10" s="1" t="s">
        <v>149</v>
      </c>
      <c r="H10" s="1" t="s">
        <v>150</v>
      </c>
      <c r="I10" s="1" t="s">
        <v>188</v>
      </c>
      <c r="J10" s="1" t="s">
        <v>152</v>
      </c>
      <c r="K10" s="1" t="s">
        <v>188</v>
      </c>
      <c r="L10" s="1" t="s">
        <v>188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156</v>
      </c>
      <c r="R10" s="1" t="s">
        <v>189</v>
      </c>
      <c r="S10" s="1" t="s">
        <v>158</v>
      </c>
      <c r="T10" s="1" t="s">
        <v>159</v>
      </c>
      <c r="U10" s="1" t="s">
        <v>160</v>
      </c>
    </row>
    <row r="11" s="1" customFormat="1" spans="1:21">
      <c r="A11" s="3">
        <v>18265547953</v>
      </c>
      <c r="B11" s="1" t="s">
        <v>146</v>
      </c>
      <c r="C11" s="1" t="s">
        <v>190</v>
      </c>
      <c r="D11" s="1" t="s">
        <v>191</v>
      </c>
      <c r="E11" s="1" t="s">
        <v>94</v>
      </c>
      <c r="F11" s="1" t="s">
        <v>146</v>
      </c>
      <c r="G11" s="1" t="s">
        <v>149</v>
      </c>
      <c r="H11" s="1" t="s">
        <v>150</v>
      </c>
      <c r="I11" s="1" t="s">
        <v>192</v>
      </c>
      <c r="J11" s="1" t="s">
        <v>152</v>
      </c>
      <c r="K11" s="1" t="s">
        <v>192</v>
      </c>
      <c r="L11" s="1" t="s">
        <v>192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156</v>
      </c>
      <c r="R11" s="1" t="s">
        <v>193</v>
      </c>
      <c r="S11" s="1" t="s">
        <v>158</v>
      </c>
      <c r="T11" s="1" t="s">
        <v>159</v>
      </c>
      <c r="U11" s="1" t="s">
        <v>160</v>
      </c>
    </row>
    <row r="12" s="1" customFormat="1" spans="1:21">
      <c r="A12" s="3">
        <v>18264989189</v>
      </c>
      <c r="B12" s="1" t="s">
        <v>146</v>
      </c>
      <c r="C12" s="1" t="s">
        <v>194</v>
      </c>
      <c r="D12" s="1" t="s">
        <v>195</v>
      </c>
      <c r="E12" s="1" t="s">
        <v>90</v>
      </c>
      <c r="F12" s="1" t="s">
        <v>146</v>
      </c>
      <c r="G12" s="1" t="s">
        <v>149</v>
      </c>
      <c r="H12" s="1" t="s">
        <v>150</v>
      </c>
      <c r="I12" s="1" t="s">
        <v>196</v>
      </c>
      <c r="J12" s="1" t="s">
        <v>152</v>
      </c>
      <c r="K12" s="1" t="s">
        <v>196</v>
      </c>
      <c r="L12" s="1" t="s">
        <v>196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156</v>
      </c>
      <c r="R12" s="1" t="s">
        <v>197</v>
      </c>
      <c r="S12" s="1" t="s">
        <v>158</v>
      </c>
      <c r="T12" s="1" t="s">
        <v>159</v>
      </c>
      <c r="U12" s="1" t="s">
        <v>160</v>
      </c>
    </row>
    <row r="13" s="1" customFormat="1" spans="1:21">
      <c r="A13" s="3">
        <v>18264964819</v>
      </c>
      <c r="B13" s="1" t="s">
        <v>146</v>
      </c>
      <c r="C13" s="1" t="s">
        <v>198</v>
      </c>
      <c r="D13" s="1" t="s">
        <v>199</v>
      </c>
      <c r="E13" s="1" t="s">
        <v>86</v>
      </c>
      <c r="F13" s="1" t="s">
        <v>146</v>
      </c>
      <c r="G13" s="1" t="s">
        <v>149</v>
      </c>
      <c r="H13" s="1" t="s">
        <v>150</v>
      </c>
      <c r="I13" s="1" t="s">
        <v>200</v>
      </c>
      <c r="J13" s="1" t="s">
        <v>152</v>
      </c>
      <c r="K13" s="1" t="s">
        <v>200</v>
      </c>
      <c r="L13" s="1" t="s">
        <v>200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156</v>
      </c>
      <c r="R13" s="1" t="s">
        <v>201</v>
      </c>
      <c r="S13" s="1" t="s">
        <v>158</v>
      </c>
      <c r="T13" s="1" t="s">
        <v>159</v>
      </c>
      <c r="U13" s="1" t="s">
        <v>160</v>
      </c>
    </row>
    <row r="14" s="1" customFormat="1" spans="1:21">
      <c r="A14" s="3">
        <v>18264918361</v>
      </c>
      <c r="B14" s="1" t="s">
        <v>146</v>
      </c>
      <c r="C14" s="1" t="s">
        <v>202</v>
      </c>
      <c r="D14" s="1" t="s">
        <v>203</v>
      </c>
      <c r="E14" s="1" t="s">
        <v>82</v>
      </c>
      <c r="F14" s="1" t="s">
        <v>146</v>
      </c>
      <c r="G14" s="1" t="s">
        <v>149</v>
      </c>
      <c r="H14" s="1" t="s">
        <v>150</v>
      </c>
      <c r="I14" s="1" t="s">
        <v>204</v>
      </c>
      <c r="J14" s="1" t="s">
        <v>152</v>
      </c>
      <c r="K14" s="1" t="s">
        <v>204</v>
      </c>
      <c r="L14" s="1" t="s">
        <v>204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156</v>
      </c>
      <c r="R14" s="1" t="s">
        <v>205</v>
      </c>
      <c r="S14" s="1" t="s">
        <v>158</v>
      </c>
      <c r="T14" s="1" t="s">
        <v>159</v>
      </c>
      <c r="U14" s="1" t="s">
        <v>160</v>
      </c>
    </row>
    <row r="15" s="1" customFormat="1" spans="1:21">
      <c r="A15" s="3">
        <v>18264673539</v>
      </c>
      <c r="B15" s="1" t="s">
        <v>146</v>
      </c>
      <c r="C15" s="1" t="s">
        <v>206</v>
      </c>
      <c r="D15" s="1" t="s">
        <v>207</v>
      </c>
      <c r="E15" s="1" t="s">
        <v>79</v>
      </c>
      <c r="F15" s="1" t="s">
        <v>146</v>
      </c>
      <c r="G15" s="1" t="s">
        <v>149</v>
      </c>
      <c r="H15" s="1" t="s">
        <v>150</v>
      </c>
      <c r="I15" s="1" t="s">
        <v>208</v>
      </c>
      <c r="J15" s="1" t="s">
        <v>152</v>
      </c>
      <c r="K15" s="1" t="s">
        <v>208</v>
      </c>
      <c r="L15" s="1" t="s">
        <v>208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156</v>
      </c>
      <c r="R15" s="1" t="s">
        <v>209</v>
      </c>
      <c r="S15" s="1" t="s">
        <v>158</v>
      </c>
      <c r="T15" s="1" t="s">
        <v>159</v>
      </c>
      <c r="U15" s="1" t="s">
        <v>160</v>
      </c>
    </row>
    <row r="16" s="1" customFormat="1" spans="1:21">
      <c r="A16" s="3">
        <v>18264626677</v>
      </c>
      <c r="B16" s="1" t="s">
        <v>146</v>
      </c>
      <c r="C16" s="1" t="s">
        <v>210</v>
      </c>
      <c r="D16" s="1" t="s">
        <v>211</v>
      </c>
      <c r="E16" s="1" t="s">
        <v>73</v>
      </c>
      <c r="F16" s="1" t="s">
        <v>146</v>
      </c>
      <c r="G16" s="1" t="s">
        <v>149</v>
      </c>
      <c r="H16" s="1" t="s">
        <v>150</v>
      </c>
      <c r="I16" s="1" t="s">
        <v>212</v>
      </c>
      <c r="J16" s="1" t="s">
        <v>152</v>
      </c>
      <c r="K16" s="1" t="s">
        <v>212</v>
      </c>
      <c r="L16" s="1" t="s">
        <v>212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156</v>
      </c>
      <c r="R16" s="1" t="s">
        <v>213</v>
      </c>
      <c r="S16" s="1" t="s">
        <v>158</v>
      </c>
      <c r="T16" s="1" t="s">
        <v>159</v>
      </c>
      <c r="U16" s="1" t="s">
        <v>160</v>
      </c>
    </row>
    <row r="17" s="1" customFormat="1" spans="1:21">
      <c r="A17" s="3">
        <v>18264622593</v>
      </c>
      <c r="B17" s="1" t="s">
        <v>146</v>
      </c>
      <c r="C17" s="1" t="s">
        <v>214</v>
      </c>
      <c r="D17" s="1" t="s">
        <v>211</v>
      </c>
      <c r="E17" s="1" t="s">
        <v>73</v>
      </c>
      <c r="F17" s="1" t="s">
        <v>146</v>
      </c>
      <c r="G17" s="1" t="s">
        <v>149</v>
      </c>
      <c r="H17" s="1" t="s">
        <v>150</v>
      </c>
      <c r="I17" s="1" t="s">
        <v>212</v>
      </c>
      <c r="J17" s="1" t="s">
        <v>152</v>
      </c>
      <c r="K17" s="1" t="s">
        <v>212</v>
      </c>
      <c r="L17" s="1" t="s">
        <v>212</v>
      </c>
      <c r="M17" s="1" t="s">
        <v>153</v>
      </c>
      <c r="N17" s="1" t="s">
        <v>153</v>
      </c>
      <c r="O17" s="1" t="s">
        <v>154</v>
      </c>
      <c r="P17" s="1" t="s">
        <v>155</v>
      </c>
      <c r="Q17" s="1" t="s">
        <v>156</v>
      </c>
      <c r="R17" s="1" t="s">
        <v>215</v>
      </c>
      <c r="S17" s="1" t="s">
        <v>158</v>
      </c>
      <c r="T17" s="1" t="s">
        <v>159</v>
      </c>
      <c r="U17" s="1" t="s">
        <v>160</v>
      </c>
    </row>
    <row r="18" s="1" customFormat="1" spans="1:21">
      <c r="A18" s="3">
        <v>18264252874</v>
      </c>
      <c r="B18" s="1" t="s">
        <v>146</v>
      </c>
      <c r="C18" s="1" t="s">
        <v>216</v>
      </c>
      <c r="D18" s="1" t="s">
        <v>217</v>
      </c>
      <c r="E18" s="1" t="s">
        <v>69</v>
      </c>
      <c r="F18" s="1" t="s">
        <v>146</v>
      </c>
      <c r="G18" s="1" t="s">
        <v>149</v>
      </c>
      <c r="H18" s="1" t="s">
        <v>150</v>
      </c>
      <c r="I18" s="1" t="s">
        <v>218</v>
      </c>
      <c r="J18" s="1" t="s">
        <v>152</v>
      </c>
      <c r="K18" s="1" t="s">
        <v>218</v>
      </c>
      <c r="L18" s="1" t="s">
        <v>218</v>
      </c>
      <c r="M18" s="1" t="s">
        <v>153</v>
      </c>
      <c r="N18" s="1" t="s">
        <v>153</v>
      </c>
      <c r="O18" s="1" t="s">
        <v>154</v>
      </c>
      <c r="P18" s="1" t="s">
        <v>155</v>
      </c>
      <c r="Q18" s="1" t="s">
        <v>156</v>
      </c>
      <c r="R18" s="1" t="s">
        <v>219</v>
      </c>
      <c r="S18" s="1" t="s">
        <v>158</v>
      </c>
      <c r="T18" s="1" t="s">
        <v>159</v>
      </c>
      <c r="U18" s="1" t="s">
        <v>160</v>
      </c>
    </row>
    <row r="19" s="1" customFormat="1" spans="1:21">
      <c r="A19" s="3">
        <v>18264247139</v>
      </c>
      <c r="B19" s="1" t="s">
        <v>146</v>
      </c>
      <c r="C19" s="1" t="s">
        <v>220</v>
      </c>
      <c r="D19" s="1" t="s">
        <v>221</v>
      </c>
      <c r="E19" s="1" t="s">
        <v>65</v>
      </c>
      <c r="F19" s="1" t="s">
        <v>146</v>
      </c>
      <c r="G19" s="1" t="s">
        <v>149</v>
      </c>
      <c r="H19" s="1" t="s">
        <v>150</v>
      </c>
      <c r="I19" s="1" t="s">
        <v>192</v>
      </c>
      <c r="J19" s="1" t="s">
        <v>152</v>
      </c>
      <c r="K19" s="1" t="s">
        <v>192</v>
      </c>
      <c r="L19" s="1" t="s">
        <v>192</v>
      </c>
      <c r="M19" s="1" t="s">
        <v>153</v>
      </c>
      <c r="N19" s="1" t="s">
        <v>153</v>
      </c>
      <c r="O19" s="1" t="s">
        <v>154</v>
      </c>
      <c r="P19" s="1" t="s">
        <v>155</v>
      </c>
      <c r="Q19" s="1" t="s">
        <v>156</v>
      </c>
      <c r="R19" s="1" t="s">
        <v>222</v>
      </c>
      <c r="S19" s="1" t="s">
        <v>158</v>
      </c>
      <c r="T19" s="1" t="s">
        <v>159</v>
      </c>
      <c r="U19" s="1" t="s">
        <v>160</v>
      </c>
    </row>
    <row r="20" s="1" customFormat="1" spans="1:21">
      <c r="A20" s="3">
        <v>18261202514</v>
      </c>
      <c r="B20" s="1" t="s">
        <v>146</v>
      </c>
      <c r="C20" s="1" t="s">
        <v>223</v>
      </c>
      <c r="D20" s="1" t="s">
        <v>224</v>
      </c>
      <c r="E20" s="1" t="s">
        <v>60</v>
      </c>
      <c r="F20" s="1" t="s">
        <v>146</v>
      </c>
      <c r="G20" s="1" t="s">
        <v>149</v>
      </c>
      <c r="H20" s="1" t="s">
        <v>150</v>
      </c>
      <c r="I20" s="1" t="s">
        <v>188</v>
      </c>
      <c r="J20" s="1" t="s">
        <v>152</v>
      </c>
      <c r="K20" s="1" t="s">
        <v>188</v>
      </c>
      <c r="L20" s="1" t="s">
        <v>188</v>
      </c>
      <c r="M20" s="1" t="s">
        <v>153</v>
      </c>
      <c r="N20" s="1" t="s">
        <v>153</v>
      </c>
      <c r="O20" s="1" t="s">
        <v>154</v>
      </c>
      <c r="P20" s="1" t="s">
        <v>155</v>
      </c>
      <c r="Q20" s="1" t="s">
        <v>156</v>
      </c>
      <c r="R20" s="1" t="s">
        <v>225</v>
      </c>
      <c r="S20" s="1" t="s">
        <v>158</v>
      </c>
      <c r="T20" s="1" t="s">
        <v>159</v>
      </c>
      <c r="U20" s="1" t="s">
        <v>160</v>
      </c>
    </row>
    <row r="21" s="1" customFormat="1" spans="1:21">
      <c r="A21" s="3">
        <v>18215357429</v>
      </c>
      <c r="B21" s="1" t="s">
        <v>226</v>
      </c>
      <c r="C21" s="1" t="s">
        <v>227</v>
      </c>
      <c r="D21" s="1" t="s">
        <v>228</v>
      </c>
      <c r="E21" s="1" t="s">
        <v>47</v>
      </c>
      <c r="F21" s="1" t="s">
        <v>229</v>
      </c>
      <c r="G21" s="1" t="s">
        <v>149</v>
      </c>
      <c r="H21" s="1" t="s">
        <v>150</v>
      </c>
      <c r="I21" s="1" t="s">
        <v>230</v>
      </c>
      <c r="J21" s="1" t="s">
        <v>152</v>
      </c>
      <c r="K21" s="1" t="s">
        <v>230</v>
      </c>
      <c r="L21" s="1" t="s">
        <v>230</v>
      </c>
      <c r="M21" s="1" t="s">
        <v>153</v>
      </c>
      <c r="N21" s="1" t="s">
        <v>153</v>
      </c>
      <c r="O21" s="1" t="s">
        <v>154</v>
      </c>
      <c r="P21" s="1" t="s">
        <v>155</v>
      </c>
      <c r="Q21" s="1" t="s">
        <v>156</v>
      </c>
      <c r="R21" s="1" t="s">
        <v>231</v>
      </c>
      <c r="S21" s="1" t="s">
        <v>158</v>
      </c>
      <c r="T21" s="1" t="s">
        <v>159</v>
      </c>
      <c r="U21" s="1" t="s">
        <v>160</v>
      </c>
    </row>
    <row r="22" s="1" customFormat="1" spans="1:21">
      <c r="A22" s="3">
        <v>18158805798</v>
      </c>
      <c r="B22" s="1" t="s">
        <v>232</v>
      </c>
      <c r="C22" s="1" t="s">
        <v>233</v>
      </c>
      <c r="D22" s="1" t="s">
        <v>234</v>
      </c>
      <c r="E22" s="1" t="s">
        <v>43</v>
      </c>
      <c r="F22" s="1" t="s">
        <v>146</v>
      </c>
      <c r="G22" s="1" t="s">
        <v>149</v>
      </c>
      <c r="H22" s="1" t="s">
        <v>150</v>
      </c>
      <c r="I22" s="1" t="s">
        <v>235</v>
      </c>
      <c r="J22" s="1" t="s">
        <v>152</v>
      </c>
      <c r="K22" s="1" t="s">
        <v>235</v>
      </c>
      <c r="L22" s="1" t="s">
        <v>235</v>
      </c>
      <c r="M22" s="1" t="s">
        <v>153</v>
      </c>
      <c r="N22" s="1" t="s">
        <v>153</v>
      </c>
      <c r="O22" s="1" t="s">
        <v>154</v>
      </c>
      <c r="P22" s="1" t="s">
        <v>155</v>
      </c>
      <c r="Q22" s="1" t="s">
        <v>156</v>
      </c>
      <c r="R22" s="1" t="s">
        <v>236</v>
      </c>
      <c r="S22" s="1" t="s">
        <v>158</v>
      </c>
      <c r="T22" s="1" t="s">
        <v>159</v>
      </c>
      <c r="U22" s="1" t="s">
        <v>160</v>
      </c>
    </row>
    <row r="23" s="1" customFormat="1" spans="1:21">
      <c r="A23" s="3">
        <v>18150576149</v>
      </c>
      <c r="B23" s="1" t="s">
        <v>237</v>
      </c>
      <c r="C23" s="1" t="s">
        <v>238</v>
      </c>
      <c r="D23" s="1" t="s">
        <v>239</v>
      </c>
      <c r="E23" s="1" t="s">
        <v>39</v>
      </c>
      <c r="F23" s="1" t="s">
        <v>146</v>
      </c>
      <c r="G23" s="1" t="s">
        <v>149</v>
      </c>
      <c r="H23" s="1" t="s">
        <v>150</v>
      </c>
      <c r="I23" s="1" t="s">
        <v>178</v>
      </c>
      <c r="J23" s="1" t="s">
        <v>152</v>
      </c>
      <c r="K23" s="1" t="s">
        <v>178</v>
      </c>
      <c r="L23" s="1" t="s">
        <v>178</v>
      </c>
      <c r="M23" s="1" t="s">
        <v>153</v>
      </c>
      <c r="N23" s="1" t="s">
        <v>153</v>
      </c>
      <c r="O23" s="1" t="s">
        <v>154</v>
      </c>
      <c r="P23" s="1" t="s">
        <v>155</v>
      </c>
      <c r="Q23" s="1" t="s">
        <v>156</v>
      </c>
      <c r="R23" s="1" t="s">
        <v>240</v>
      </c>
      <c r="S23" s="1" t="s">
        <v>158</v>
      </c>
      <c r="T23" s="1" t="s">
        <v>159</v>
      </c>
      <c r="U23" s="1" t="s">
        <v>160</v>
      </c>
    </row>
    <row r="24" s="1" customFormat="1" spans="1:21">
      <c r="A24" s="3">
        <v>18132276362</v>
      </c>
      <c r="B24" s="1" t="s">
        <v>241</v>
      </c>
      <c r="C24" s="1" t="s">
        <v>242</v>
      </c>
      <c r="D24" s="1" t="s">
        <v>243</v>
      </c>
      <c r="E24" s="1" t="s">
        <v>31</v>
      </c>
      <c r="F24" s="1" t="s">
        <v>229</v>
      </c>
      <c r="G24" s="1" t="s">
        <v>149</v>
      </c>
      <c r="H24" s="1" t="s">
        <v>150</v>
      </c>
      <c r="I24" s="1" t="s">
        <v>244</v>
      </c>
      <c r="J24" s="1" t="s">
        <v>152</v>
      </c>
      <c r="K24" s="1" t="s">
        <v>244</v>
      </c>
      <c r="L24" s="1" t="s">
        <v>244</v>
      </c>
      <c r="M24" s="1" t="s">
        <v>153</v>
      </c>
      <c r="N24" s="1" t="s">
        <v>153</v>
      </c>
      <c r="O24" s="1" t="s">
        <v>154</v>
      </c>
      <c r="P24" s="1" t="s">
        <v>155</v>
      </c>
      <c r="Q24" s="1" t="s">
        <v>156</v>
      </c>
      <c r="R24" s="1" t="s">
        <v>245</v>
      </c>
      <c r="S24" s="1" t="s">
        <v>158</v>
      </c>
      <c r="T24" s="1" t="s">
        <v>159</v>
      </c>
      <c r="U24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2022-07-06T02:11:55Z</dcterms:created>
  <dcterms:modified xsi:type="dcterms:W3CDTF">2022-07-06T02:17:12Z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6A98CED2085B4CFEAA7A67271CABC8E3</vt:lpwstr>
  </property>
  <property fmtid="{D5CDD505-2E9C-101B-9397-08002B2CF9AE}" pid="3" name="KSOProductBuildVer">
    <vt:lpwstr>2052-11.1.0.11830</vt:lpwstr>
  </property>
</Properties>
</file>