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</definedName>
  </definedNames>
  <calcPr calcId="144525"/>
</workbook>
</file>

<file path=xl/sharedStrings.xml><?xml version="1.0" encoding="utf-8"?>
<sst xmlns="http://schemas.openxmlformats.org/spreadsheetml/2006/main" count="775" uniqueCount="312">
  <si>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</si>
  <si>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</si>
  <si>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</si>
  <si>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</si>
  <si>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</si>
  <si>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</si>
  <si>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</si>
  <si>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</si>
  <si>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</si>
  <si>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</si>
  <si>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</si>
  <si>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</si>
  <si>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</si>
  <si>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</si>
  <si>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</si>
  <si>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</si>
  <si>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</si>
  <si>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</si>
  <si>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</si>
  <si>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</si>
  <si>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</si>
  <si>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</si>
  <si>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</si>
  <si>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</si>
  <si>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</si>
  <si>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17744206972	</t>
  </si>
  <si>
    <t>Ctrip</t>
  </si>
  <si>
    <t>正常</t>
  </si>
  <si>
    <t>[威斯敏斯特城]公园大道贝斯沃特酒店(Park Avenue Bayswater Inn)(37206874)</t>
  </si>
  <si>
    <t>双床房&lt;2&gt;&lt;早餐&gt;&lt;不退款&gt;&lt;2人入住&gt;</t>
  </si>
  <si>
    <t>USD</t>
  </si>
  <si>
    <t>Huggins/Susan,Quinlivan/Deborah</t>
  </si>
  <si>
    <t>CA5326220706USD</t>
  </si>
  <si>
    <t>未提现</t>
  </si>
  <si>
    <t>携程开票</t>
  </si>
  <si>
    <t xml:space="preserve">2492460	</t>
  </si>
  <si>
    <t xml:space="preserve">	</t>
  </si>
  <si>
    <t xml:space="preserve">18049565906	</t>
  </si>
  <si>
    <t>[马德里]托莱多门酒店(Hotel Puerta de Toledo)(37226850)</t>
  </si>
  <si>
    <t>标准房&lt;不退款&gt;&lt;2人入住&gt;</t>
  </si>
  <si>
    <t>Lloret Botella/Rebeca</t>
  </si>
  <si>
    <t xml:space="preserve">324681	</t>
  </si>
  <si>
    <t xml:space="preserve">18065087757	</t>
  </si>
  <si>
    <t>[温哥华]温哥华费尔蒙特酒店(Fairmont Hotel Vancouver)(37203820)</t>
  </si>
  <si>
    <t>转角豪华特大床房&lt;不退款&gt;&lt;2人入住&gt;</t>
  </si>
  <si>
    <t>Nelson/Donald</t>
  </si>
  <si>
    <t xml:space="preserve">2579294	</t>
  </si>
  <si>
    <t xml:space="preserve">18091868266	</t>
  </si>
  <si>
    <t>[蒙特卡洛]蒙特卡洛大都会酒店(Hotel Metropole, Monte Carlo)(37204512)</t>
  </si>
  <si>
    <t>豪华房&lt;不退款&gt;&lt;2人入住&gt;</t>
  </si>
  <si>
    <t>Choudry/Isfundyar</t>
  </si>
  <si>
    <t xml:space="preserve">2585571	</t>
  </si>
  <si>
    <t xml:space="preserve">10597227	</t>
  </si>
  <si>
    <t xml:space="preserve">18098824199	</t>
  </si>
  <si>
    <t>[加帝夫]加帝夫英迪格酒店(Hotel Indigo - Cardiff, an IHG Hotel)(39675743)</t>
  </si>
  <si>
    <t>标准间&lt;不退款&gt;&lt;2人入住&gt;</t>
  </si>
  <si>
    <t>TSANG/WING CHI AMY</t>
  </si>
  <si>
    <t xml:space="preserve">2587287	</t>
  </si>
  <si>
    <t xml:space="preserve">28061632	</t>
  </si>
  <si>
    <t xml:space="preserve">18106999620	</t>
  </si>
  <si>
    <t>CABERO CONDE/FELIX</t>
  </si>
  <si>
    <t xml:space="preserve">18136321586	</t>
  </si>
  <si>
    <t>[慕尼黑]爱密蒂亚维塔斯酒店(Hotel Vitalis by AMEDIA)(37197655)</t>
  </si>
  <si>
    <t>标准双床房&lt;2人入住&gt;&lt;不退款&gt;</t>
  </si>
  <si>
    <t>Alhage/Jerome</t>
  </si>
  <si>
    <t xml:space="preserve">18138009936	</t>
  </si>
  <si>
    <t>[库尔布瓦]巴黎拉德芳斯铂尔曼酒店(Pullman Paris La Défense)(37201466)</t>
  </si>
  <si>
    <t>经典双人房&lt;不退款&gt;&lt;2人入住&gt;</t>
  </si>
  <si>
    <t>Meurant/Maelle</t>
  </si>
  <si>
    <t xml:space="preserve">LLPLFFLC	</t>
  </si>
  <si>
    <t xml:space="preserve">18178872587	</t>
  </si>
  <si>
    <t>[塞维利亚]塞维利亚国会中心酒店(Hotel M.A. Sevilla Congresos)(39040218)</t>
  </si>
  <si>
    <t>家庭房&lt;2人入住&gt;&lt;不退款&gt;</t>
  </si>
  <si>
    <t>Rodriguez Regalado/Sergio Pablo,Cabello Rodriguez/Silvia</t>
  </si>
  <si>
    <t xml:space="preserve">2599511	</t>
  </si>
  <si>
    <t xml:space="preserve">EXP-1964261423	</t>
  </si>
  <si>
    <t xml:space="preserve">18215581079	</t>
  </si>
  <si>
    <t>[直葛]特加尔尊贵商务酒店(PrimeBiz Tegal)(39685296)</t>
  </si>
  <si>
    <t>高级双床房标准间&lt;早餐&gt;&lt;不退款&gt;&lt;2人入住&gt;</t>
  </si>
  <si>
    <t>Sutikno/Ken,Sutikno/Ken,Sutikno/Ken,Sutikno/Ken</t>
  </si>
  <si>
    <t>退单</t>
  </si>
  <si>
    <t xml:space="preserve">18220554081	</t>
  </si>
  <si>
    <t>[釜山]釜山站东横道1号酒店(Toyoko Inn Busan Station No.1)(37240913)</t>
  </si>
  <si>
    <t>迷你双人房&lt;2人入住&gt;&lt;不退款&gt;&lt;早餐&gt;</t>
  </si>
  <si>
    <t>KIM/JEONGHAN</t>
  </si>
  <si>
    <t xml:space="preserve">1967004868	</t>
  </si>
  <si>
    <t xml:space="preserve">18225366798	</t>
  </si>
  <si>
    <t>[曼达卢永]马尼拉BSA 双子塔酒店(BSA Twin Towers Manila)(39033433)</t>
  </si>
  <si>
    <t>豪华一室房&lt;不退款&gt;&lt;2人入住&gt;</t>
  </si>
  <si>
    <t>HAN/YUSANG</t>
  </si>
  <si>
    <t xml:space="preserve">HBD-186732-271-1032546	</t>
  </si>
  <si>
    <t xml:space="preserve">18230274401	</t>
  </si>
  <si>
    <t>[布拉德福德]布拉德福德康铂酒店(HOTEL CAMPANILE BRADFORD)(39048811)</t>
  </si>
  <si>
    <t>标准双床房&lt;不退款&gt;&lt;2人入住&gt;</t>
  </si>
  <si>
    <t>West/Craig,West/Dominic</t>
  </si>
  <si>
    <t xml:space="preserve">34377UC004804	</t>
  </si>
  <si>
    <t xml:space="preserve">18231556001	</t>
  </si>
  <si>
    <t>[牛汝莪]槟城优酒店 (槟城对抗新冠肺炎认证)(U Hotel Penang (PenangFightCovid-19 Certified))(44697521)</t>
  </si>
  <si>
    <t>豪华特大床房&lt;2人入住&gt;&lt;不退款&gt;</t>
  </si>
  <si>
    <t>PRAJOGO/EDHI</t>
  </si>
  <si>
    <t xml:space="preserve">2605866	</t>
  </si>
  <si>
    <t xml:space="preserve">BK 77326	</t>
  </si>
  <si>
    <t xml:space="preserve">18241739862	</t>
  </si>
  <si>
    <t>[卡斯泰克]魔山地区罗德威旅馆(Rodeway Inn Magic Mountain Area)(40069673)</t>
  </si>
  <si>
    <t>标准间1特大床（吸烟）&lt;2人入住&gt;&lt;不退款&gt;</t>
  </si>
  <si>
    <t>OConnor V/Joseph</t>
  </si>
  <si>
    <t xml:space="preserve">820822139	</t>
  </si>
  <si>
    <t xml:space="preserve">18243607822	</t>
  </si>
  <si>
    <t>[洛杉矶]帕洛玛金普顿酒店，洛杉矶比佛利山庄(Kimpton Hotel Palomar Los Angeles Beverly Hills, an IHG Hotel)(37198076)</t>
  </si>
  <si>
    <t>豪华2张双人床房&lt;不退款&gt;&lt;2人入住&gt;</t>
  </si>
  <si>
    <t>SUN/LINFENG</t>
  </si>
  <si>
    <t>取消</t>
  </si>
  <si>
    <t xml:space="preserve">18249894021	</t>
  </si>
  <si>
    <t>[费城]洛伊斯费城酒店(Loews Philadelphia Hotel)(37201022)</t>
  </si>
  <si>
    <t>豪华客房, 1 张大床&lt;不退款&gt;&lt;2人入住&gt;</t>
  </si>
  <si>
    <t>ruiz leon/johan sebastian,beltran/fernanda</t>
  </si>
  <si>
    <t xml:space="preserve">70571SE193685	</t>
  </si>
  <si>
    <t xml:space="preserve">18260073018	</t>
  </si>
  <si>
    <t>[俄克拉何马城]伊克诺旅馆 - 近布里克顿(Econo Lodge Inn &amp; Suites Near Bricktown)(48171717)</t>
  </si>
  <si>
    <t>标准客房1张大床&lt;不退款&gt;&lt;2人入住&gt;</t>
  </si>
  <si>
    <t>Rangel/David</t>
  </si>
  <si>
    <t xml:space="preserve">18264318078	</t>
  </si>
  <si>
    <t>[科利奇帕克]亚特兰大机场江山旅馆(Country Inn &amp; Suites by Radisson, Atlanta Airport South, GA)(39613914)</t>
  </si>
  <si>
    <t>客房1张特大床&lt;不退款&gt;&lt;2人入住&gt;</t>
  </si>
  <si>
    <t>de leon/remu</t>
  </si>
  <si>
    <t xml:space="preserve">18265431234	</t>
  </si>
  <si>
    <t>[唐格朗]班达拉雅加达机场费尔姆7号度假酒店(FM7 Resort Hotel Bandara Jakarta Airport)(37201222)</t>
  </si>
  <si>
    <t>高级房&lt;不退款&gt;&lt;2人入住&gt;</t>
  </si>
  <si>
    <t>FIKRI/HURRIYATUL</t>
  </si>
  <si>
    <t xml:space="preserve">18265780502	</t>
  </si>
  <si>
    <t>[普哇加达]普尔瓦卡尔塔尊贵广场酒店(Prime Plaza Hotel Purwakarta)(39621691)</t>
  </si>
  <si>
    <t>高级房间&lt;不退款&gt;&lt;2人入住&gt;</t>
  </si>
  <si>
    <t>Syamsi/Muhamad</t>
  </si>
  <si>
    <t xml:space="preserve">18266420709	</t>
  </si>
  <si>
    <t>[阿布扎比]亚斯岛丽柏酒店(Park Inn by Radisson Abu Dhabi Yas Island)(37230233)</t>
  </si>
  <si>
    <t>广场景标准房&lt;2人入住&gt;&lt;不退款&gt;</t>
  </si>
  <si>
    <t>Alhussaini/Ahmed alhussaini</t>
  </si>
  <si>
    <t xml:space="preserve">0030004528	</t>
  </si>
  <si>
    <t xml:space="preserve">18266807404	</t>
  </si>
  <si>
    <t>[迪拜]迪拜贸易中心罗弗酒店(Rove Trade Center)(39053820)</t>
  </si>
  <si>
    <t>客房(Rover)&lt;不退款&gt;&lt;2人入住&gt;</t>
  </si>
  <si>
    <t>S L/Meenu</t>
  </si>
  <si>
    <t>，</t>
  </si>
  <si>
    <t>本期扣款4.17元</t>
  </si>
  <si>
    <t>A220706102858481</t>
  </si>
  <si>
    <t>USD / HKD 当前参考汇率: 7.8468</t>
  </si>
  <si>
    <t>总计： 3292.83 USD/
25838.18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</si>
  <si>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</si>
  <si>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</si>
  <si>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</si>
  <si>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</si>
  <si>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</si>
  <si>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</si>
  <si>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</si>
  <si>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</si>
  <si>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</si>
  <si>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</si>
  <si>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</si>
  <si>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</si>
  <si>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</si>
  <si>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</si>
  <si>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</si>
  <si>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</si>
  <si>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</si>
  <si>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</si>
  <si>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2022-07-02</t>
  </si>
  <si>
    <t>2609467</t>
  </si>
  <si>
    <t>迪拜Rove贸易中心酒店</t>
  </si>
  <si>
    <t>S L Meenu</t>
  </si>
  <si>
    <t>2022-07-03</t>
  </si>
  <si>
    <t>退房日周结</t>
  </si>
  <si>
    <t>309.01</t>
  </si>
  <si>
    <t>46.00</t>
  </si>
  <si>
    <t>0</t>
  </si>
  <si>
    <t>0.00</t>
  </si>
  <si>
    <t>携程盛景国际直连</t>
  </si>
  <si>
    <t>01.010677</t>
  </si>
  <si>
    <t>2022-07-02 20:55:53</t>
  </si>
  <si>
    <t>否</t>
  </si>
  <si>
    <t>汇智国际旅游发展有限公司</t>
  </si>
  <si>
    <t>直连</t>
  </si>
  <si>
    <t>2609419</t>
  </si>
  <si>
    <t>亚斯岛丽柏酒店</t>
  </si>
  <si>
    <t>Alhussaini Ahmed alhussaini</t>
  </si>
  <si>
    <t>537.42</t>
  </si>
  <si>
    <t>80.00</t>
  </si>
  <si>
    <t>2022-07-02 19:49:33</t>
  </si>
  <si>
    <t>2609357</t>
  </si>
  <si>
    <t>普尔瓦卡尔塔尊贵广场酒店</t>
  </si>
  <si>
    <t>Syamsi Muhamad</t>
  </si>
  <si>
    <t>349.32</t>
  </si>
  <si>
    <t>52.00</t>
  </si>
  <si>
    <t>2022-07-02 17:58:38</t>
  </si>
  <si>
    <t>2609300</t>
  </si>
  <si>
    <t>雅加达弗姆 7 号度假酒店</t>
  </si>
  <si>
    <t>FIKRI HURRIYATUL</t>
  </si>
  <si>
    <t>288.86</t>
  </si>
  <si>
    <t>43.00</t>
  </si>
  <si>
    <t>2022-07-02 16:57:03</t>
  </si>
  <si>
    <t>2609210</t>
  </si>
  <si>
    <t>丽笙格鲁吉亚州南亚特兰大机场乡村套房酒店</t>
  </si>
  <si>
    <t>de leon remu</t>
  </si>
  <si>
    <t>987.50</t>
  </si>
  <si>
    <t>147.00</t>
  </si>
  <si>
    <t>2022-07-02 13:45:20</t>
  </si>
  <si>
    <t>2022-07-01</t>
  </si>
  <si>
    <t>2608813</t>
  </si>
  <si>
    <t>布雷克小镇伊克诺套房旅馆</t>
  </si>
  <si>
    <t>Rangel David</t>
  </si>
  <si>
    <t>369.45</t>
  </si>
  <si>
    <t>55.00</t>
  </si>
  <si>
    <t>2022-07-01 23:23:24</t>
  </si>
  <si>
    <t>2607979</t>
  </si>
  <si>
    <t>洛伊斯费城酒店</t>
  </si>
  <si>
    <t>ruiz leon johan sebastian,beltran fernanda</t>
  </si>
  <si>
    <t>3056.33</t>
  </si>
  <si>
    <t>455.00</t>
  </si>
  <si>
    <t>2022-07-01 01:38:29</t>
  </si>
  <si>
    <t>2022-06-30</t>
  </si>
  <si>
    <t>2607001</t>
  </si>
  <si>
    <t>魔术山地区罗德威酒店</t>
  </si>
  <si>
    <t>OConnor V Joseph</t>
  </si>
  <si>
    <t>2155.90</t>
  </si>
  <si>
    <t>321.00</t>
  </si>
  <si>
    <t>2022-06-30 06:07:10</t>
  </si>
  <si>
    <t>2022-06-29</t>
  </si>
  <si>
    <t>2605866</t>
  </si>
  <si>
    <t>槟城优酒店</t>
  </si>
  <si>
    <t>PRAJOGO EDHI</t>
  </si>
  <si>
    <t>496.41</t>
  </si>
  <si>
    <t>74.00</t>
  </si>
  <si>
    <t>2022-06-29 00:59:16</t>
  </si>
  <si>
    <t>2022-06-28</t>
  </si>
  <si>
    <t>2605622</t>
  </si>
  <si>
    <t>CAMPANILE BRADFORD</t>
  </si>
  <si>
    <t>West Craig,West Dominic</t>
  </si>
  <si>
    <t>422.62</t>
  </si>
  <si>
    <t>63.00</t>
  </si>
  <si>
    <t>2022-06-28 20:29:10</t>
  </si>
  <si>
    <t>2605094</t>
  </si>
  <si>
    <t>马尼拉BSA 双子塔酒店</t>
  </si>
  <si>
    <t>HAN YUSANG</t>
  </si>
  <si>
    <t>2022-06-28 10:14:39</t>
  </si>
  <si>
    <t>2022-06-27</t>
  </si>
  <si>
    <t>2604490</t>
  </si>
  <si>
    <t>釜山站东横道1号酒店</t>
  </si>
  <si>
    <t>KIM JEONGHAN</t>
  </si>
  <si>
    <t>536.42</t>
  </si>
  <si>
    <t>2022-06-27 16:02:47</t>
  </si>
  <si>
    <t>2022-06-26</t>
  </si>
  <si>
    <t>2603974</t>
  </si>
  <si>
    <t>特加尔尊贵商务酒店</t>
  </si>
  <si>
    <t>Sutikno Ken,Sutikno Ken,Sutikno Ken,Sutikno Ken</t>
  </si>
  <si>
    <t>496.18</t>
  </si>
  <si>
    <t>2022-06-26 22:49:27</t>
  </si>
  <si>
    <t>2022-06-22</t>
  </si>
  <si>
    <t>2599511</t>
  </si>
  <si>
    <t>塞维利亚国会中心酒店</t>
  </si>
  <si>
    <t>Rodriguez Regalado Sergio Pablo,Cabello Rodriguez Silvia</t>
  </si>
  <si>
    <t>851.56</t>
  </si>
  <si>
    <t>127.00</t>
  </si>
  <si>
    <t>2022-06-22 18:37:26</t>
  </si>
  <si>
    <t>2022-06-17</t>
  </si>
  <si>
    <t>2593965</t>
  </si>
  <si>
    <t>铂尔曼巴黎德芬斯度假酒店</t>
  </si>
  <si>
    <t>Meurant Maelle</t>
  </si>
  <si>
    <t>961.00</t>
  </si>
  <si>
    <t>143.00</t>
  </si>
  <si>
    <t>2022-06-17 14:36:17</t>
  </si>
  <si>
    <t>2593592</t>
  </si>
  <si>
    <t>慕尼黑爱密蒂亚维塔斯酒店</t>
  </si>
  <si>
    <t>Alhage Jerome</t>
  </si>
  <si>
    <t>356.18</t>
  </si>
  <si>
    <t>53.00</t>
  </si>
  <si>
    <t>2022-06-17 08:14:45</t>
  </si>
  <si>
    <t>2022-06-13</t>
  </si>
  <si>
    <t>2588342</t>
  </si>
  <si>
    <t>马德里托莱多门酒店</t>
  </si>
  <si>
    <t>CABERO CONDE FELIX</t>
  </si>
  <si>
    <t>746.29</t>
  </si>
  <si>
    <t>111.00</t>
  </si>
  <si>
    <t>2022-06-13 00:50:54</t>
  </si>
  <si>
    <t>2022-06-12</t>
  </si>
  <si>
    <t>2587287</t>
  </si>
  <si>
    <t>卡迪夫英迪格酒店</t>
  </si>
  <si>
    <t>TSANG WING CHI AMY</t>
  </si>
  <si>
    <t>2467.45</t>
  </si>
  <si>
    <t>367.00</t>
  </si>
  <si>
    <t>2022-06-12 08:59:51</t>
  </si>
  <si>
    <t>2022-06-11</t>
  </si>
  <si>
    <t>2585571</t>
  </si>
  <si>
    <t>蒙特卡洛大都会酒店</t>
  </si>
  <si>
    <t>Choudry Isfundyar</t>
  </si>
  <si>
    <t>3765.05</t>
  </si>
  <si>
    <t>560.00</t>
  </si>
  <si>
    <t>56.00</t>
  </si>
  <si>
    <t>-504</t>
  </si>
  <si>
    <t>-3388</t>
  </si>
  <si>
    <t>2022-06-11 03:57:46</t>
  </si>
  <si>
    <t>2022-06-07</t>
  </si>
  <si>
    <t>2579294</t>
  </si>
  <si>
    <t xml:space="preserve">温哥华费尔蒙特酒店 </t>
  </si>
  <si>
    <t>Nelson Donald</t>
  </si>
  <si>
    <t>3621.43</t>
  </si>
  <si>
    <t>543.00</t>
  </si>
  <si>
    <t>2022-06-07 06:14:46</t>
  </si>
  <si>
    <t>2022-06-04</t>
  </si>
  <si>
    <t>2576062</t>
  </si>
  <si>
    <t>Lloret Botella Rebeca</t>
  </si>
  <si>
    <t>714.18</t>
  </si>
  <si>
    <t>107.00</t>
  </si>
  <si>
    <t>2022-06-04 05:50:23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</si>
</sst>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66675</xdr:colOff>
      <xdr:row>40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9175" y="171450"/>
          <a:ext cx="8296275" cy="6562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44744</v>
      </c>
      <c r="G2" s="6">
        <v>44745</v>
      </c>
      <c r="H2" s="4">
        <v>1</v>
      </c>
      <c r="I2" s="4">
        <v>1</v>
      </c>
      <c r="J2" s="4">
        <v>1</v>
      </c>
      <c r="K2" s="4" t="s">
        <v>30</v>
      </c>
      <c r="L2" s="4">
        <v>226</v>
      </c>
      <c r="M2" s="4">
        <v>226</v>
      </c>
      <c r="N2" s="4" t="s">
        <v>31</v>
      </c>
      <c r="O2" s="4" t="s">
        <v>32</v>
      </c>
      <c r="P2" s="4" t="s">
        <v>33</v>
      </c>
      <c r="Q2" s="4">
        <v>0</v>
      </c>
      <c r="R2" s="7">
        <v>44652</v>
      </c>
      <c r="S2" s="6">
        <v>44748</v>
      </c>
      <c r="T2" s="4" t="s">
        <v>34</v>
      </c>
      <c r="U2" s="4">
        <v>226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44744</v>
      </c>
      <c r="G3" s="6">
        <v>44745</v>
      </c>
      <c r="H3" s="4">
        <v>1</v>
      </c>
      <c r="I3" s="4">
        <v>1</v>
      </c>
      <c r="J3" s="4">
        <v>1</v>
      </c>
      <c r="K3" s="4" t="s">
        <v>30</v>
      </c>
      <c r="L3" s="4">
        <v>107</v>
      </c>
      <c r="M3" s="4">
        <v>107</v>
      </c>
      <c r="N3" s="4" t="s">
        <v>40</v>
      </c>
      <c r="O3" s="4" t="s">
        <v>32</v>
      </c>
      <c r="P3" s="4" t="s">
        <v>33</v>
      </c>
      <c r="Q3" s="4">
        <v>0</v>
      </c>
      <c r="R3" s="7">
        <v>44716</v>
      </c>
      <c r="S3" s="6">
        <v>44748</v>
      </c>
      <c r="T3" s="4" t="s">
        <v>34</v>
      </c>
      <c r="U3" s="4">
        <v>107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44744</v>
      </c>
      <c r="G4" s="6">
        <v>44745</v>
      </c>
      <c r="H4" s="4">
        <v>1</v>
      </c>
      <c r="I4" s="4">
        <v>1</v>
      </c>
      <c r="J4" s="4">
        <v>1</v>
      </c>
      <c r="K4" s="4" t="s">
        <v>30</v>
      </c>
      <c r="L4" s="4">
        <v>543</v>
      </c>
      <c r="M4" s="4">
        <v>543</v>
      </c>
      <c r="N4" s="4" t="s">
        <v>45</v>
      </c>
      <c r="O4" s="4" t="s">
        <v>32</v>
      </c>
      <c r="P4" s="4" t="s">
        <v>33</v>
      </c>
      <c r="Q4" s="4">
        <v>0</v>
      </c>
      <c r="R4" s="7">
        <v>44719</v>
      </c>
      <c r="S4" s="6">
        <v>44748</v>
      </c>
      <c r="T4" s="4" t="s">
        <v>34</v>
      </c>
      <c r="U4" s="4">
        <v>543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44744</v>
      </c>
      <c r="G5" s="6">
        <v>44745</v>
      </c>
      <c r="H5" s="4">
        <v>1</v>
      </c>
      <c r="I5" s="4">
        <v>1</v>
      </c>
      <c r="J5" s="4">
        <v>1</v>
      </c>
      <c r="K5" s="4" t="s">
        <v>30</v>
      </c>
      <c r="L5" s="4">
        <v>560</v>
      </c>
      <c r="M5" s="4">
        <v>560</v>
      </c>
      <c r="N5" s="4" t="s">
        <v>50</v>
      </c>
      <c r="O5" s="4" t="s">
        <v>32</v>
      </c>
      <c r="P5" s="4" t="s">
        <v>33</v>
      </c>
      <c r="Q5" s="4">
        <v>0</v>
      </c>
      <c r="R5" s="7">
        <v>44723</v>
      </c>
      <c r="S5" s="6">
        <v>44748</v>
      </c>
      <c r="T5" s="4" t="s">
        <v>34</v>
      </c>
      <c r="U5" s="4">
        <v>560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44743</v>
      </c>
      <c r="G6" s="6">
        <v>44745</v>
      </c>
      <c r="H6" s="4">
        <v>1</v>
      </c>
      <c r="I6" s="4">
        <v>2</v>
      </c>
      <c r="J6" s="4">
        <v>2</v>
      </c>
      <c r="K6" s="4" t="s">
        <v>30</v>
      </c>
      <c r="L6" s="4">
        <v>367</v>
      </c>
      <c r="M6" s="4">
        <v>367</v>
      </c>
      <c r="N6" s="4" t="s">
        <v>56</v>
      </c>
      <c r="O6" s="4" t="s">
        <v>32</v>
      </c>
      <c r="P6" s="4" t="s">
        <v>33</v>
      </c>
      <c r="Q6" s="4">
        <v>0</v>
      </c>
      <c r="R6" s="7">
        <v>44724</v>
      </c>
      <c r="S6" s="6">
        <v>44748</v>
      </c>
      <c r="T6" s="4" t="s">
        <v>34</v>
      </c>
      <c r="U6" s="4">
        <v>367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44744</v>
      </c>
      <c r="G7" s="6">
        <v>44745</v>
      </c>
      <c r="H7" s="4">
        <v>1</v>
      </c>
      <c r="I7" s="4">
        <v>1</v>
      </c>
      <c r="J7" s="4">
        <v>1</v>
      </c>
      <c r="K7" s="4" t="s">
        <v>30</v>
      </c>
      <c r="L7" s="4">
        <v>111</v>
      </c>
      <c r="M7" s="4">
        <v>111</v>
      </c>
      <c r="N7" s="4" t="s">
        <v>60</v>
      </c>
      <c r="O7" s="4" t="s">
        <v>32</v>
      </c>
      <c r="P7" s="4" t="s">
        <v>33</v>
      </c>
      <c r="Q7" s="4">
        <v>0</v>
      </c>
      <c r="R7" s="7">
        <v>44725</v>
      </c>
      <c r="S7" s="6">
        <v>44748</v>
      </c>
      <c r="T7" s="4" t="s">
        <v>34</v>
      </c>
      <c r="U7" s="4">
        <v>111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44744</v>
      </c>
      <c r="G8" s="6">
        <v>44745</v>
      </c>
      <c r="H8" s="4">
        <v>1</v>
      </c>
      <c r="I8" s="4">
        <v>1</v>
      </c>
      <c r="J8" s="4">
        <v>1</v>
      </c>
      <c r="K8" s="4" t="s">
        <v>30</v>
      </c>
      <c r="L8" s="4">
        <v>53</v>
      </c>
      <c r="M8" s="4">
        <v>53</v>
      </c>
      <c r="N8" s="4" t="s">
        <v>64</v>
      </c>
      <c r="O8" s="4" t="s">
        <v>32</v>
      </c>
      <c r="P8" s="4" t="s">
        <v>33</v>
      </c>
      <c r="Q8" s="4">
        <v>0</v>
      </c>
      <c r="R8" s="7">
        <v>44729</v>
      </c>
      <c r="S8" s="6">
        <v>44748</v>
      </c>
      <c r="T8" s="4" t="s">
        <v>34</v>
      </c>
      <c r="U8" s="4">
        <v>53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44744</v>
      </c>
      <c r="G9" s="6">
        <v>44745</v>
      </c>
      <c r="H9" s="4">
        <v>1</v>
      </c>
      <c r="I9" s="4">
        <v>1</v>
      </c>
      <c r="J9" s="4">
        <v>1</v>
      </c>
      <c r="K9" s="4" t="s">
        <v>30</v>
      </c>
      <c r="L9" s="4">
        <v>143</v>
      </c>
      <c r="M9" s="4">
        <v>143</v>
      </c>
      <c r="N9" s="4" t="s">
        <v>68</v>
      </c>
      <c r="O9" s="4" t="s">
        <v>32</v>
      </c>
      <c r="P9" s="4" t="s">
        <v>33</v>
      </c>
      <c r="Q9" s="4">
        <v>0</v>
      </c>
      <c r="R9" s="7">
        <v>44729</v>
      </c>
      <c r="S9" s="6">
        <v>44748</v>
      </c>
      <c r="T9" s="4" t="s">
        <v>34</v>
      </c>
      <c r="U9" s="4">
        <v>143</v>
      </c>
      <c r="V9" s="4">
        <v>0</v>
      </c>
      <c r="W9" s="4">
        <v>0</v>
      </c>
      <c r="X9" s="4" t="s">
        <v>36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44744</v>
      </c>
      <c r="G10" s="6">
        <v>44745</v>
      </c>
      <c r="H10" s="4">
        <v>1</v>
      </c>
      <c r="I10" s="4">
        <v>1</v>
      </c>
      <c r="J10" s="4">
        <v>1</v>
      </c>
      <c r="K10" s="4" t="s">
        <v>30</v>
      </c>
      <c r="L10" s="4">
        <v>127</v>
      </c>
      <c r="M10" s="4">
        <v>127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44734</v>
      </c>
      <c r="S10" s="6">
        <v>44748</v>
      </c>
      <c r="T10" s="4" t="s">
        <v>34</v>
      </c>
      <c r="U10" s="4">
        <v>127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44744</v>
      </c>
      <c r="G11" s="6">
        <v>44745</v>
      </c>
      <c r="H11" s="4">
        <v>2</v>
      </c>
      <c r="I11" s="4">
        <v>1</v>
      </c>
      <c r="J11" s="4">
        <v>2</v>
      </c>
      <c r="K11" s="4" t="s">
        <v>30</v>
      </c>
      <c r="L11" s="4">
        <v>74</v>
      </c>
      <c r="M11" s="4">
        <v>74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44738</v>
      </c>
      <c r="S11" s="6">
        <v>44748</v>
      </c>
      <c r="T11" s="4" t="s">
        <v>34</v>
      </c>
      <c r="U11" s="4">
        <v>74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47</v>
      </c>
      <c r="B12" s="4" t="s">
        <v>26</v>
      </c>
      <c r="C12" s="4" t="s">
        <v>80</v>
      </c>
      <c r="D12" s="4" t="s">
        <v>48</v>
      </c>
      <c r="E12" s="4" t="s">
        <v>49</v>
      </c>
      <c r="F12" s="6">
        <v>44744</v>
      </c>
      <c r="G12" s="6">
        <v>44745</v>
      </c>
      <c r="H12" s="4">
        <v>1</v>
      </c>
      <c r="I12" s="4">
        <v>1</v>
      </c>
      <c r="J12" s="4">
        <v>1</v>
      </c>
      <c r="K12" s="4" t="s">
        <v>30</v>
      </c>
      <c r="L12" s="4">
        <v>-508.17</v>
      </c>
      <c r="M12" s="4">
        <v>-508.17</v>
      </c>
      <c r="N12" s="4" t="s">
        <v>50</v>
      </c>
      <c r="O12" s="4" t="s">
        <v>32</v>
      </c>
      <c r="P12" s="4" t="s">
        <v>33</v>
      </c>
      <c r="Q12" s="4">
        <v>0</v>
      </c>
      <c r="R12" s="7">
        <v>44723</v>
      </c>
      <c r="S12" s="6">
        <v>44748</v>
      </c>
      <c r="T12" s="4" t="s">
        <v>34</v>
      </c>
      <c r="U12" s="4">
        <v>-508.17</v>
      </c>
      <c r="V12" s="4">
        <v>0</v>
      </c>
      <c r="W12" s="4">
        <v>0</v>
      </c>
      <c r="X12" s="4" t="s">
        <v>51</v>
      </c>
      <c r="Y12" s="4" t="s">
        <v>52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44743</v>
      </c>
      <c r="G13" s="6">
        <v>44745</v>
      </c>
      <c r="H13" s="4">
        <v>1</v>
      </c>
      <c r="I13" s="4">
        <v>2</v>
      </c>
      <c r="J13" s="4">
        <v>2</v>
      </c>
      <c r="K13" s="4" t="s">
        <v>30</v>
      </c>
      <c r="L13" s="4">
        <v>80</v>
      </c>
      <c r="M13" s="4">
        <v>80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44739</v>
      </c>
      <c r="S13" s="6">
        <v>44748</v>
      </c>
      <c r="T13" s="4" t="s">
        <v>34</v>
      </c>
      <c r="U13" s="4">
        <v>80</v>
      </c>
      <c r="V13" s="4">
        <v>0</v>
      </c>
      <c r="W13" s="4">
        <v>0</v>
      </c>
      <c r="X13" s="4" t="s">
        <v>36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44743</v>
      </c>
      <c r="G14" s="6">
        <v>44745</v>
      </c>
      <c r="H14" s="4">
        <v>1</v>
      </c>
      <c r="I14" s="4">
        <v>2</v>
      </c>
      <c r="J14" s="4">
        <v>2</v>
      </c>
      <c r="K14" s="4" t="s">
        <v>30</v>
      </c>
      <c r="L14" s="4">
        <v>74</v>
      </c>
      <c r="M14" s="4">
        <v>74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44740</v>
      </c>
      <c r="S14" s="6">
        <v>44748</v>
      </c>
      <c r="T14" s="4" t="s">
        <v>34</v>
      </c>
      <c r="U14" s="4">
        <v>74</v>
      </c>
      <c r="V14" s="4">
        <v>0</v>
      </c>
      <c r="W14" s="4">
        <v>0</v>
      </c>
      <c r="X14" s="4" t="s">
        <v>36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44744</v>
      </c>
      <c r="G15" s="6">
        <v>44745</v>
      </c>
      <c r="H15" s="4">
        <v>1</v>
      </c>
      <c r="I15" s="4">
        <v>1</v>
      </c>
      <c r="J15" s="4">
        <v>1</v>
      </c>
      <c r="K15" s="4" t="s">
        <v>30</v>
      </c>
      <c r="L15" s="4">
        <v>63</v>
      </c>
      <c r="M15" s="4">
        <v>63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44740</v>
      </c>
      <c r="S15" s="6">
        <v>44748</v>
      </c>
      <c r="T15" s="4" t="s">
        <v>34</v>
      </c>
      <c r="U15" s="4">
        <v>63</v>
      </c>
      <c r="V15" s="4">
        <v>0</v>
      </c>
      <c r="W15" s="4">
        <v>0</v>
      </c>
      <c r="X15" s="4" t="s">
        <v>36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44743</v>
      </c>
      <c r="G16" s="6">
        <v>44745</v>
      </c>
      <c r="H16" s="4">
        <v>1</v>
      </c>
      <c r="I16" s="4">
        <v>2</v>
      </c>
      <c r="J16" s="4">
        <v>2</v>
      </c>
      <c r="K16" s="4" t="s">
        <v>30</v>
      </c>
      <c r="L16" s="4">
        <v>74</v>
      </c>
      <c r="M16" s="4">
        <v>74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44741</v>
      </c>
      <c r="S16" s="6">
        <v>44748</v>
      </c>
      <c r="T16" s="4" t="s">
        <v>34</v>
      </c>
      <c r="U16" s="4">
        <v>74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44742</v>
      </c>
      <c r="G17" s="6">
        <v>44745</v>
      </c>
      <c r="H17" s="4">
        <v>1</v>
      </c>
      <c r="I17" s="4">
        <v>3</v>
      </c>
      <c r="J17" s="4">
        <v>3</v>
      </c>
      <c r="K17" s="4" t="s">
        <v>30</v>
      </c>
      <c r="L17" s="4">
        <v>321</v>
      </c>
      <c r="M17" s="4">
        <v>321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44742</v>
      </c>
      <c r="S17" s="6">
        <v>44748</v>
      </c>
      <c r="T17" s="4" t="s">
        <v>34</v>
      </c>
      <c r="U17" s="4">
        <v>321</v>
      </c>
      <c r="V17" s="4">
        <v>0</v>
      </c>
      <c r="W17" s="4">
        <v>0</v>
      </c>
      <c r="X17" s="4" t="s">
        <v>36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44744</v>
      </c>
      <c r="G18" s="6">
        <v>44745</v>
      </c>
      <c r="H18" s="4">
        <v>1</v>
      </c>
      <c r="I18" s="4">
        <v>1</v>
      </c>
      <c r="J18" s="4">
        <v>1</v>
      </c>
      <c r="K18" s="4" t="s">
        <v>30</v>
      </c>
      <c r="L18" s="4">
        <v>253</v>
      </c>
      <c r="M18" s="4">
        <v>253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44742</v>
      </c>
      <c r="S18" s="6">
        <v>44748</v>
      </c>
      <c r="T18" s="4" t="s">
        <v>34</v>
      </c>
      <c r="U18" s="4">
        <v>253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107</v>
      </c>
      <c r="B19" s="4" t="s">
        <v>26</v>
      </c>
      <c r="C19" s="4" t="s">
        <v>111</v>
      </c>
      <c r="D19" s="4" t="s">
        <v>108</v>
      </c>
      <c r="E19" s="4" t="s">
        <v>109</v>
      </c>
      <c r="F19" s="6">
        <v>44744</v>
      </c>
      <c r="G19" s="6">
        <v>44745</v>
      </c>
      <c r="H19" s="4">
        <v>1</v>
      </c>
      <c r="I19" s="4">
        <v>1</v>
      </c>
      <c r="J19" s="4">
        <v>1</v>
      </c>
      <c r="K19" s="4" t="s">
        <v>30</v>
      </c>
      <c r="L19" s="4">
        <v>-253</v>
      </c>
      <c r="M19" s="4">
        <v>-253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44742</v>
      </c>
      <c r="S19" s="6">
        <v>44748</v>
      </c>
      <c r="T19" s="4" t="s">
        <v>34</v>
      </c>
      <c r="U19" s="4">
        <v>-253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44743</v>
      </c>
      <c r="G20" s="6">
        <v>44745</v>
      </c>
      <c r="H20" s="4">
        <v>1</v>
      </c>
      <c r="I20" s="4">
        <v>2</v>
      </c>
      <c r="J20" s="4">
        <v>2</v>
      </c>
      <c r="K20" s="4" t="s">
        <v>30</v>
      </c>
      <c r="L20" s="4">
        <v>455</v>
      </c>
      <c r="M20" s="4">
        <v>455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44743</v>
      </c>
      <c r="S20" s="6">
        <v>44748</v>
      </c>
      <c r="T20" s="4" t="s">
        <v>34</v>
      </c>
      <c r="U20" s="4">
        <v>455</v>
      </c>
      <c r="V20" s="4">
        <v>0</v>
      </c>
      <c r="W20" s="4">
        <v>0</v>
      </c>
      <c r="X20" s="4" t="s">
        <v>36</v>
      </c>
      <c r="Y20" s="4" t="s">
        <v>116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44744</v>
      </c>
      <c r="G21" s="6">
        <v>44745</v>
      </c>
      <c r="H21" s="4">
        <v>1</v>
      </c>
      <c r="I21" s="4">
        <v>1</v>
      </c>
      <c r="J21" s="4">
        <v>1</v>
      </c>
      <c r="K21" s="4" t="s">
        <v>30</v>
      </c>
      <c r="L21" s="4">
        <v>55</v>
      </c>
      <c r="M21" s="4">
        <v>55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44743</v>
      </c>
      <c r="S21" s="6">
        <v>44748</v>
      </c>
      <c r="T21" s="4" t="s">
        <v>34</v>
      </c>
      <c r="U21" s="4">
        <v>55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44744</v>
      </c>
      <c r="G22" s="6">
        <v>44745</v>
      </c>
      <c r="H22" s="4">
        <v>1</v>
      </c>
      <c r="I22" s="4">
        <v>1</v>
      </c>
      <c r="J22" s="4">
        <v>1</v>
      </c>
      <c r="K22" s="4" t="s">
        <v>30</v>
      </c>
      <c r="L22" s="4">
        <v>147</v>
      </c>
      <c r="M22" s="4">
        <v>147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44744</v>
      </c>
      <c r="S22" s="6">
        <v>44748</v>
      </c>
      <c r="T22" s="4" t="s">
        <v>34</v>
      </c>
      <c r="U22" s="4">
        <v>147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44744</v>
      </c>
      <c r="G23" s="6">
        <v>44745</v>
      </c>
      <c r="H23" s="4">
        <v>1</v>
      </c>
      <c r="I23" s="4">
        <v>1</v>
      </c>
      <c r="J23" s="4">
        <v>1</v>
      </c>
      <c r="K23" s="4" t="s">
        <v>30</v>
      </c>
      <c r="L23" s="4">
        <v>43</v>
      </c>
      <c r="M23" s="4">
        <v>43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44744</v>
      </c>
      <c r="S23" s="6">
        <v>44748</v>
      </c>
      <c r="T23" s="4" t="s">
        <v>34</v>
      </c>
      <c r="U23" s="4">
        <v>43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130</v>
      </c>
      <c r="E24" s="4" t="s">
        <v>131</v>
      </c>
      <c r="F24" s="6">
        <v>44744</v>
      </c>
      <c r="G24" s="6">
        <v>44745</v>
      </c>
      <c r="H24" s="4">
        <v>1</v>
      </c>
      <c r="I24" s="4">
        <v>1</v>
      </c>
      <c r="J24" s="4">
        <v>1</v>
      </c>
      <c r="K24" s="4" t="s">
        <v>30</v>
      </c>
      <c r="L24" s="4">
        <v>52</v>
      </c>
      <c r="M24" s="4">
        <v>52</v>
      </c>
      <c r="N24" s="4" t="s">
        <v>132</v>
      </c>
      <c r="O24" s="4" t="s">
        <v>32</v>
      </c>
      <c r="P24" s="4" t="s">
        <v>33</v>
      </c>
      <c r="Q24" s="4">
        <v>0</v>
      </c>
      <c r="R24" s="7">
        <v>44744</v>
      </c>
      <c r="S24" s="6">
        <v>44748</v>
      </c>
      <c r="T24" s="4" t="s">
        <v>34</v>
      </c>
      <c r="U24" s="4">
        <v>52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133</v>
      </c>
      <c r="B25" s="4" t="s">
        <v>26</v>
      </c>
      <c r="C25" s="4" t="s">
        <v>27</v>
      </c>
      <c r="D25" s="4" t="s">
        <v>134</v>
      </c>
      <c r="E25" s="4" t="s">
        <v>135</v>
      </c>
      <c r="F25" s="6">
        <v>44744</v>
      </c>
      <c r="G25" s="6">
        <v>44745</v>
      </c>
      <c r="H25" s="4">
        <v>1</v>
      </c>
      <c r="I25" s="4">
        <v>1</v>
      </c>
      <c r="J25" s="4">
        <v>1</v>
      </c>
      <c r="K25" s="4" t="s">
        <v>30</v>
      </c>
      <c r="L25" s="4">
        <v>80</v>
      </c>
      <c r="M25" s="4">
        <v>80</v>
      </c>
      <c r="N25" s="4" t="s">
        <v>136</v>
      </c>
      <c r="O25" s="4" t="s">
        <v>32</v>
      </c>
      <c r="P25" s="4" t="s">
        <v>33</v>
      </c>
      <c r="Q25" s="4">
        <v>0</v>
      </c>
      <c r="R25" s="7">
        <v>44744</v>
      </c>
      <c r="S25" s="6">
        <v>44748</v>
      </c>
      <c r="T25" s="4" t="s">
        <v>34</v>
      </c>
      <c r="U25" s="4">
        <v>80</v>
      </c>
      <c r="V25" s="4">
        <v>0</v>
      </c>
      <c r="W25" s="4">
        <v>0</v>
      </c>
      <c r="X25" s="4" t="s">
        <v>36</v>
      </c>
      <c r="Y25" s="4" t="s">
        <v>137</v>
      </c>
    </row>
    <row r="26" s="4" customFormat="1" spans="1:25">
      <c r="A26" s="4" t="s">
        <v>138</v>
      </c>
      <c r="B26" s="4" t="s">
        <v>26</v>
      </c>
      <c r="C26" s="4" t="s">
        <v>27</v>
      </c>
      <c r="D26" s="4" t="s">
        <v>139</v>
      </c>
      <c r="E26" s="4" t="s">
        <v>140</v>
      </c>
      <c r="F26" s="6">
        <v>44744</v>
      </c>
      <c r="G26" s="6">
        <v>44745</v>
      </c>
      <c r="H26" s="4">
        <v>1</v>
      </c>
      <c r="I26" s="4">
        <v>1</v>
      </c>
      <c r="J26" s="4">
        <v>1</v>
      </c>
      <c r="K26" s="4" t="s">
        <v>30</v>
      </c>
      <c r="L26" s="4">
        <v>46</v>
      </c>
      <c r="M26" s="4">
        <v>46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44744</v>
      </c>
      <c r="S26" s="6">
        <v>44748</v>
      </c>
      <c r="T26" s="4" t="s">
        <v>34</v>
      </c>
      <c r="U26" s="4">
        <v>46</v>
      </c>
      <c r="V26" s="4">
        <v>0</v>
      </c>
      <c r="W26" s="4">
        <v>0</v>
      </c>
      <c r="X26" s="4" t="s">
        <v>36</v>
      </c>
      <c r="Y2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"/>
  <sheetViews>
    <sheetView tabSelected="1" workbookViewId="0">
      <selection activeCell="M2" sqref="M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142</v>
      </c>
    </row>
    <row r="2" s="4" customFormat="1" spans="1:9">
      <c r="A2" s="5">
        <v>17744206972</v>
      </c>
      <c r="B2" s="6">
        <v>44744</v>
      </c>
      <c r="C2" s="6">
        <v>44745</v>
      </c>
      <c r="D2" s="4">
        <v>226</v>
      </c>
      <c r="E2" s="4">
        <v>226</v>
      </c>
      <c r="F2" s="4">
        <v>2492460</v>
      </c>
      <c r="G2" s="4">
        <f>D2-E2</f>
        <v>0</v>
      </c>
      <c r="H2" s="4" t="str">
        <f>$H$1&amp;F2</f>
        <v>，2492460</v>
      </c>
      <c r="I2" s="4" t="e">
        <f>VLOOKUP(A2,HOP!A:U,21,0)</f>
        <v>#N/A</v>
      </c>
    </row>
    <row r="3" s="4" customFormat="1" spans="1:9">
      <c r="A3" s="5">
        <v>18049565906</v>
      </c>
      <c r="B3" s="6">
        <v>44744</v>
      </c>
      <c r="C3" s="6">
        <v>44745</v>
      </c>
      <c r="D3" s="4">
        <v>107</v>
      </c>
      <c r="E3" s="4" t="str">
        <f>VLOOKUP(A3,HOP!A:L,12,0)</f>
        <v>107.00</v>
      </c>
      <c r="F3" s="4" t="str">
        <f>VLOOKUP(A3,HOP!A:C,3,0)</f>
        <v>2576062</v>
      </c>
      <c r="G3" s="4">
        <f t="shared" ref="G3:G24" si="0">D3-E3</f>
        <v>0</v>
      </c>
      <c r="H3" s="4" t="str">
        <f t="shared" ref="H3:H24" si="1">$H$1&amp;F3</f>
        <v>，2576062</v>
      </c>
      <c r="I3" s="4" t="str">
        <f>VLOOKUP(A3,HOP!A:U,21,0)</f>
        <v>直连</v>
      </c>
    </row>
    <row r="4" s="4" customFormat="1" spans="1:9">
      <c r="A4" s="5">
        <v>18065087757</v>
      </c>
      <c r="B4" s="6">
        <v>44744</v>
      </c>
      <c r="C4" s="6">
        <v>44745</v>
      </c>
      <c r="D4" s="4">
        <v>543</v>
      </c>
      <c r="E4" s="4" t="str">
        <f>VLOOKUP(A4,HOP!A:L,12,0)</f>
        <v>543.00</v>
      </c>
      <c r="F4" s="4" t="str">
        <f>VLOOKUP(A4,HOP!A:C,3,0)</f>
        <v>2579294</v>
      </c>
      <c r="G4" s="4">
        <f t="shared" si="0"/>
        <v>0</v>
      </c>
      <c r="H4" s="4" t="str">
        <f t="shared" si="1"/>
        <v>，2579294</v>
      </c>
      <c r="I4" s="4" t="str">
        <f>VLOOKUP(A4,HOP!A:U,21,0)</f>
        <v>直连</v>
      </c>
    </row>
    <row r="5" s="4" customFormat="1" spans="1:10">
      <c r="A5" s="5">
        <v>18091868266</v>
      </c>
      <c r="B5" s="6">
        <v>44744</v>
      </c>
      <c r="C5" s="6">
        <v>44745</v>
      </c>
      <c r="D5" s="4">
        <v>51.83</v>
      </c>
      <c r="E5" s="4" t="str">
        <f>VLOOKUP(A5,HOP!A:L,12,0)</f>
        <v>56.00</v>
      </c>
      <c r="F5" s="4" t="str">
        <f>VLOOKUP(A5,HOP!A:C,3,0)</f>
        <v>2585571</v>
      </c>
      <c r="G5" s="4">
        <f t="shared" si="0"/>
        <v>-4.17</v>
      </c>
      <c r="H5" s="4" t="str">
        <f t="shared" si="1"/>
        <v>，2585571</v>
      </c>
      <c r="I5" s="4" t="str">
        <f>VLOOKUP(A5,HOP!A:U,21,0)</f>
        <v>直连</v>
      </c>
      <c r="J5" s="4" t="s">
        <v>143</v>
      </c>
    </row>
    <row r="6" s="4" customFormat="1" spans="1:9">
      <c r="A6" s="5">
        <v>18098824199</v>
      </c>
      <c r="B6" s="6">
        <v>44743</v>
      </c>
      <c r="C6" s="6">
        <v>44745</v>
      </c>
      <c r="D6" s="4">
        <v>367</v>
      </c>
      <c r="E6" s="4" t="str">
        <f>VLOOKUP(A6,HOP!A:L,12,0)</f>
        <v>367.00</v>
      </c>
      <c r="F6" s="4" t="str">
        <f>VLOOKUP(A6,HOP!A:C,3,0)</f>
        <v>2587287</v>
      </c>
      <c r="G6" s="4">
        <f t="shared" si="0"/>
        <v>0</v>
      </c>
      <c r="H6" s="4" t="str">
        <f t="shared" si="1"/>
        <v>，2587287</v>
      </c>
      <c r="I6" s="4" t="str">
        <f>VLOOKUP(A6,HOP!A:U,21,0)</f>
        <v>直连</v>
      </c>
    </row>
    <row r="7" s="4" customFormat="1" spans="1:9">
      <c r="A7" s="5">
        <v>18106999620</v>
      </c>
      <c r="B7" s="6">
        <v>44744</v>
      </c>
      <c r="C7" s="6">
        <v>44745</v>
      </c>
      <c r="D7" s="4">
        <v>111</v>
      </c>
      <c r="E7" s="4" t="str">
        <f>VLOOKUP(A7,HOP!A:L,12,0)</f>
        <v>111.00</v>
      </c>
      <c r="F7" s="4" t="str">
        <f>VLOOKUP(A7,HOP!A:C,3,0)</f>
        <v>2588342</v>
      </c>
      <c r="G7" s="4">
        <f t="shared" si="0"/>
        <v>0</v>
      </c>
      <c r="H7" s="4" t="str">
        <f t="shared" si="1"/>
        <v>，2588342</v>
      </c>
      <c r="I7" s="4" t="str">
        <f>VLOOKUP(A7,HOP!A:U,21,0)</f>
        <v>直连</v>
      </c>
    </row>
    <row r="8" s="4" customFormat="1" spans="1:9">
      <c r="A8" s="5">
        <v>18136321586</v>
      </c>
      <c r="B8" s="6">
        <v>44744</v>
      </c>
      <c r="C8" s="6">
        <v>44745</v>
      </c>
      <c r="D8" s="4">
        <v>53</v>
      </c>
      <c r="E8" s="4" t="str">
        <f>VLOOKUP(A8,HOP!A:L,12,0)</f>
        <v>53.00</v>
      </c>
      <c r="F8" s="4" t="str">
        <f>VLOOKUP(A8,HOP!A:C,3,0)</f>
        <v>2593592</v>
      </c>
      <c r="G8" s="4">
        <f t="shared" si="0"/>
        <v>0</v>
      </c>
      <c r="H8" s="4" t="str">
        <f t="shared" si="1"/>
        <v>，2593592</v>
      </c>
      <c r="I8" s="4" t="str">
        <f>VLOOKUP(A8,HOP!A:U,21,0)</f>
        <v>直连</v>
      </c>
    </row>
    <row r="9" s="4" customFormat="1" spans="1:9">
      <c r="A9" s="5">
        <v>18138009936</v>
      </c>
      <c r="B9" s="6">
        <v>44744</v>
      </c>
      <c r="C9" s="6">
        <v>44745</v>
      </c>
      <c r="D9" s="4">
        <v>143</v>
      </c>
      <c r="E9" s="4" t="str">
        <f>VLOOKUP(A9,HOP!A:L,12,0)</f>
        <v>143.00</v>
      </c>
      <c r="F9" s="4" t="str">
        <f>VLOOKUP(A9,HOP!A:C,3,0)</f>
        <v>2593965</v>
      </c>
      <c r="G9" s="4">
        <f t="shared" si="0"/>
        <v>0</v>
      </c>
      <c r="H9" s="4" t="str">
        <f t="shared" si="1"/>
        <v>，2593965</v>
      </c>
      <c r="I9" s="4" t="str">
        <f>VLOOKUP(A9,HOP!A:U,21,0)</f>
        <v>直连</v>
      </c>
    </row>
    <row r="10" s="4" customFormat="1" spans="1:9">
      <c r="A10" s="5">
        <v>18178872587</v>
      </c>
      <c r="B10" s="6">
        <v>44744</v>
      </c>
      <c r="C10" s="6">
        <v>44745</v>
      </c>
      <c r="D10" s="4">
        <v>127</v>
      </c>
      <c r="E10" s="4" t="str">
        <f>VLOOKUP(A10,HOP!A:L,12,0)</f>
        <v>127.00</v>
      </c>
      <c r="F10" s="4" t="str">
        <f>VLOOKUP(A10,HOP!A:C,3,0)</f>
        <v>2599511</v>
      </c>
      <c r="G10" s="4">
        <f t="shared" si="0"/>
        <v>0</v>
      </c>
      <c r="H10" s="4" t="str">
        <f t="shared" si="1"/>
        <v>，2599511</v>
      </c>
      <c r="I10" s="4" t="str">
        <f>VLOOKUP(A10,HOP!A:U,21,0)</f>
        <v>直连</v>
      </c>
    </row>
    <row r="11" s="4" customFormat="1" spans="1:9">
      <c r="A11" s="5">
        <v>18215581079</v>
      </c>
      <c r="B11" s="6">
        <v>44744</v>
      </c>
      <c r="C11" s="6">
        <v>44745</v>
      </c>
      <c r="D11" s="4">
        <v>74</v>
      </c>
      <c r="E11" s="4" t="str">
        <f>VLOOKUP(A11,HOP!A:L,12,0)</f>
        <v>74.00</v>
      </c>
      <c r="F11" s="4" t="str">
        <f>VLOOKUP(A11,HOP!A:C,3,0)</f>
        <v>2603974</v>
      </c>
      <c r="G11" s="4">
        <f t="shared" si="0"/>
        <v>0</v>
      </c>
      <c r="H11" s="4" t="str">
        <f t="shared" si="1"/>
        <v>，2603974</v>
      </c>
      <c r="I11" s="4" t="str">
        <f>VLOOKUP(A11,HOP!A:U,21,0)</f>
        <v>直连</v>
      </c>
    </row>
    <row r="12" s="4" customFormat="1" spans="1:9">
      <c r="A12" s="5">
        <v>18220554081</v>
      </c>
      <c r="B12" s="6">
        <v>44743</v>
      </c>
      <c r="C12" s="6">
        <v>44745</v>
      </c>
      <c r="D12" s="4">
        <v>80</v>
      </c>
      <c r="E12" s="4" t="str">
        <f>VLOOKUP(A12,HOP!A:L,12,0)</f>
        <v>80.00</v>
      </c>
      <c r="F12" s="4" t="str">
        <f>VLOOKUP(A12,HOP!A:C,3,0)</f>
        <v>2604490</v>
      </c>
      <c r="G12" s="4">
        <f t="shared" si="0"/>
        <v>0</v>
      </c>
      <c r="H12" s="4" t="str">
        <f t="shared" si="1"/>
        <v>，2604490</v>
      </c>
      <c r="I12" s="4" t="str">
        <f>VLOOKUP(A12,HOP!A:U,21,0)</f>
        <v>直连</v>
      </c>
    </row>
    <row r="13" s="4" customFormat="1" spans="1:9">
      <c r="A13" s="5">
        <v>18225366798</v>
      </c>
      <c r="B13" s="6">
        <v>44743</v>
      </c>
      <c r="C13" s="6">
        <v>44745</v>
      </c>
      <c r="D13" s="4">
        <v>74</v>
      </c>
      <c r="E13" s="4" t="str">
        <f>VLOOKUP(A13,HOP!A:L,12,0)</f>
        <v>74.00</v>
      </c>
      <c r="F13" s="4" t="str">
        <f>VLOOKUP(A13,HOP!A:C,3,0)</f>
        <v>2605094</v>
      </c>
      <c r="G13" s="4">
        <f t="shared" si="0"/>
        <v>0</v>
      </c>
      <c r="H13" s="4" t="str">
        <f t="shared" si="1"/>
        <v>，2605094</v>
      </c>
      <c r="I13" s="4" t="str">
        <f>VLOOKUP(A13,HOP!A:U,21,0)</f>
        <v>直连</v>
      </c>
    </row>
    <row r="14" s="4" customFormat="1" spans="1:9">
      <c r="A14" s="5">
        <v>18230274401</v>
      </c>
      <c r="B14" s="6">
        <v>44744</v>
      </c>
      <c r="C14" s="6">
        <v>44745</v>
      </c>
      <c r="D14" s="4">
        <v>63</v>
      </c>
      <c r="E14" s="4" t="str">
        <f>VLOOKUP(A14,HOP!A:L,12,0)</f>
        <v>63.00</v>
      </c>
      <c r="F14" s="4" t="str">
        <f>VLOOKUP(A14,HOP!A:C,3,0)</f>
        <v>2605622</v>
      </c>
      <c r="G14" s="4">
        <f t="shared" si="0"/>
        <v>0</v>
      </c>
      <c r="H14" s="4" t="str">
        <f t="shared" si="1"/>
        <v>，2605622</v>
      </c>
      <c r="I14" s="4" t="str">
        <f>VLOOKUP(A14,HOP!A:U,21,0)</f>
        <v>直连</v>
      </c>
    </row>
    <row r="15" s="4" customFormat="1" spans="1:9">
      <c r="A15" s="5">
        <v>18231556001</v>
      </c>
      <c r="B15" s="6">
        <v>44743</v>
      </c>
      <c r="C15" s="6">
        <v>44745</v>
      </c>
      <c r="D15" s="4">
        <v>74</v>
      </c>
      <c r="E15" s="4" t="str">
        <f>VLOOKUP(A15,HOP!A:L,12,0)</f>
        <v>74.00</v>
      </c>
      <c r="F15" s="4" t="str">
        <f>VLOOKUP(A15,HOP!A:C,3,0)</f>
        <v>2605866</v>
      </c>
      <c r="G15" s="4">
        <f t="shared" si="0"/>
        <v>0</v>
      </c>
      <c r="H15" s="4" t="str">
        <f t="shared" si="1"/>
        <v>，2605866</v>
      </c>
      <c r="I15" s="4" t="str">
        <f>VLOOKUP(A15,HOP!A:U,21,0)</f>
        <v>直连</v>
      </c>
    </row>
    <row r="16" s="4" customFormat="1" spans="1:9">
      <c r="A16" s="5">
        <v>18241739862</v>
      </c>
      <c r="B16" s="6">
        <v>44742</v>
      </c>
      <c r="C16" s="6">
        <v>44745</v>
      </c>
      <c r="D16" s="4">
        <v>321</v>
      </c>
      <c r="E16" s="4" t="str">
        <f>VLOOKUP(A16,HOP!A:L,12,0)</f>
        <v>321.00</v>
      </c>
      <c r="F16" s="4" t="str">
        <f>VLOOKUP(A16,HOP!A:C,3,0)</f>
        <v>2607001</v>
      </c>
      <c r="G16" s="4">
        <f t="shared" si="0"/>
        <v>0</v>
      </c>
      <c r="H16" s="4" t="str">
        <f t="shared" si="1"/>
        <v>，2607001</v>
      </c>
      <c r="I16" s="4" t="str">
        <f>VLOOKUP(A16,HOP!A:U,21,0)</f>
        <v>直连</v>
      </c>
    </row>
    <row r="17" s="4" customFormat="1" hidden="1" spans="1:9">
      <c r="A17" s="5">
        <v>18243607822</v>
      </c>
      <c r="B17" s="6">
        <v>44744</v>
      </c>
      <c r="C17" s="6">
        <v>44745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18249894021</v>
      </c>
      <c r="B18" s="6">
        <v>44743</v>
      </c>
      <c r="C18" s="6">
        <v>44745</v>
      </c>
      <c r="D18" s="4">
        <v>455</v>
      </c>
      <c r="E18" s="4" t="str">
        <f>VLOOKUP(A18,HOP!A:L,12,0)</f>
        <v>455.00</v>
      </c>
      <c r="F18" s="4" t="str">
        <f>VLOOKUP(A18,HOP!A:C,3,0)</f>
        <v>2607979</v>
      </c>
      <c r="G18" s="4">
        <f t="shared" si="0"/>
        <v>0</v>
      </c>
      <c r="H18" s="4" t="str">
        <f t="shared" si="1"/>
        <v>，2607979</v>
      </c>
      <c r="I18" s="4" t="str">
        <f>VLOOKUP(A18,HOP!A:U,21,0)</f>
        <v>直连</v>
      </c>
    </row>
    <row r="19" s="4" customFormat="1" spans="1:9">
      <c r="A19" s="5">
        <v>18260073018</v>
      </c>
      <c r="B19" s="6">
        <v>44744</v>
      </c>
      <c r="C19" s="6">
        <v>44745</v>
      </c>
      <c r="D19" s="4">
        <v>55</v>
      </c>
      <c r="E19" s="4" t="str">
        <f>VLOOKUP(A19,HOP!A:L,12,0)</f>
        <v>55.00</v>
      </c>
      <c r="F19" s="4" t="str">
        <f>VLOOKUP(A19,HOP!A:C,3,0)</f>
        <v>2608813</v>
      </c>
      <c r="G19" s="4">
        <f t="shared" si="0"/>
        <v>0</v>
      </c>
      <c r="H19" s="4" t="str">
        <f t="shared" si="1"/>
        <v>，2608813</v>
      </c>
      <c r="I19" s="4" t="str">
        <f>VLOOKUP(A19,HOP!A:U,21,0)</f>
        <v>直连</v>
      </c>
    </row>
    <row r="20" s="4" customFormat="1" spans="1:9">
      <c r="A20" s="5">
        <v>18264318078</v>
      </c>
      <c r="B20" s="6">
        <v>44744</v>
      </c>
      <c r="C20" s="6">
        <v>44745</v>
      </c>
      <c r="D20" s="4">
        <v>147</v>
      </c>
      <c r="E20" s="4" t="str">
        <f>VLOOKUP(A20,HOP!A:L,12,0)</f>
        <v>147.00</v>
      </c>
      <c r="F20" s="4" t="str">
        <f>VLOOKUP(A20,HOP!A:C,3,0)</f>
        <v>2609210</v>
      </c>
      <c r="G20" s="4">
        <f t="shared" si="0"/>
        <v>0</v>
      </c>
      <c r="H20" s="4" t="str">
        <f t="shared" si="1"/>
        <v>，2609210</v>
      </c>
      <c r="I20" s="4" t="str">
        <f>VLOOKUP(A20,HOP!A:U,21,0)</f>
        <v>直连</v>
      </c>
    </row>
    <row r="21" s="4" customFormat="1" spans="1:9">
      <c r="A21" s="5">
        <v>18265431234</v>
      </c>
      <c r="B21" s="6">
        <v>44744</v>
      </c>
      <c r="C21" s="6">
        <v>44745</v>
      </c>
      <c r="D21" s="4">
        <v>43</v>
      </c>
      <c r="E21" s="4" t="str">
        <f>VLOOKUP(A21,HOP!A:L,12,0)</f>
        <v>43.00</v>
      </c>
      <c r="F21" s="4" t="str">
        <f>VLOOKUP(A21,HOP!A:C,3,0)</f>
        <v>2609300</v>
      </c>
      <c r="G21" s="4">
        <f t="shared" si="0"/>
        <v>0</v>
      </c>
      <c r="H21" s="4" t="str">
        <f t="shared" si="1"/>
        <v>，2609300</v>
      </c>
      <c r="I21" s="4" t="str">
        <f>VLOOKUP(A21,HOP!A:U,21,0)</f>
        <v>直连</v>
      </c>
    </row>
    <row r="22" s="4" customFormat="1" spans="1:9">
      <c r="A22" s="5">
        <v>18265780502</v>
      </c>
      <c r="B22" s="6">
        <v>44744</v>
      </c>
      <c r="C22" s="6">
        <v>44745</v>
      </c>
      <c r="D22" s="4">
        <v>52</v>
      </c>
      <c r="E22" s="4" t="str">
        <f>VLOOKUP(A22,HOP!A:L,12,0)</f>
        <v>52.00</v>
      </c>
      <c r="F22" s="4" t="str">
        <f>VLOOKUP(A22,HOP!A:C,3,0)</f>
        <v>2609357</v>
      </c>
      <c r="G22" s="4">
        <f t="shared" si="0"/>
        <v>0</v>
      </c>
      <c r="H22" s="4" t="str">
        <f t="shared" si="1"/>
        <v>，2609357</v>
      </c>
      <c r="I22" s="4" t="str">
        <f>VLOOKUP(A22,HOP!A:U,21,0)</f>
        <v>直连</v>
      </c>
    </row>
    <row r="23" s="4" customFormat="1" spans="1:9">
      <c r="A23" s="5">
        <v>18266420709</v>
      </c>
      <c r="B23" s="6">
        <v>44744</v>
      </c>
      <c r="C23" s="6">
        <v>44745</v>
      </c>
      <c r="D23" s="4">
        <v>80</v>
      </c>
      <c r="E23" s="4" t="str">
        <f>VLOOKUP(A23,HOP!A:L,12,0)</f>
        <v>80.00</v>
      </c>
      <c r="F23" s="4" t="str">
        <f>VLOOKUP(A23,HOP!A:C,3,0)</f>
        <v>2609419</v>
      </c>
      <c r="G23" s="4">
        <f t="shared" si="0"/>
        <v>0</v>
      </c>
      <c r="H23" s="4" t="str">
        <f t="shared" si="1"/>
        <v>，2609419</v>
      </c>
      <c r="I23" s="4" t="str">
        <f>VLOOKUP(A23,HOP!A:U,21,0)</f>
        <v>直连</v>
      </c>
    </row>
    <row r="24" s="4" customFormat="1" spans="1:9">
      <c r="A24" s="5">
        <v>18266807404</v>
      </c>
      <c r="B24" s="6">
        <v>44744</v>
      </c>
      <c r="C24" s="6">
        <v>44745</v>
      </c>
      <c r="D24" s="4">
        <v>46</v>
      </c>
      <c r="E24" s="4" t="str">
        <f>VLOOKUP(A24,HOP!A:L,12,0)</f>
        <v>46.00</v>
      </c>
      <c r="F24" s="4" t="str">
        <f>VLOOKUP(A24,HOP!A:C,3,0)</f>
        <v>2609467</v>
      </c>
      <c r="G24" s="4">
        <f t="shared" si="0"/>
        <v>0</v>
      </c>
      <c r="H24" s="4" t="str">
        <f t="shared" si="1"/>
        <v>，2609467</v>
      </c>
      <c r="I24" s="4" t="str">
        <f>VLOOKUP(A24,HOP!A:U,21,0)</f>
        <v>直连</v>
      </c>
    </row>
    <row r="26" spans="4:4">
      <c r="D26" s="4">
        <f>SUM(D2:D25)</f>
        <v>3292.83</v>
      </c>
    </row>
    <row r="32" spans="1:1">
      <c r="A32" s="4" t="s">
        <v>144</v>
      </c>
    </row>
    <row r="33" spans="1:1">
      <c r="A33" s="4" t="s">
        <v>145</v>
      </c>
    </row>
    <row r="34" spans="1:1">
      <c r="A34" s="4" t="s">
        <v>146</v>
      </c>
    </row>
  </sheetData>
  <autoFilter ref="A1:X24">
    <filterColumn colId="3">
      <filters>
        <filter val="111"/>
        <filter val="52"/>
        <filter val="53"/>
        <filter val="55"/>
        <filter val="455"/>
        <filter val="321"/>
        <filter val="63"/>
        <filter val="226"/>
        <filter val="127"/>
        <filter val="367"/>
        <filter val="74"/>
        <filter val="80"/>
        <filter val="43"/>
        <filter val="143"/>
        <filter val="543"/>
        <filter val="51.83"/>
        <filter val="46"/>
        <filter val="107"/>
        <filter val="1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147</v>
      </c>
      <c r="B1" s="2" t="s">
        <v>148</v>
      </c>
      <c r="C1" s="2" t="s">
        <v>149</v>
      </c>
      <c r="D1" s="2" t="s">
        <v>150</v>
      </c>
      <c r="E1" s="2" t="s">
        <v>13</v>
      </c>
      <c r="F1" s="2" t="s">
        <v>5</v>
      </c>
      <c r="G1" s="2" t="s">
        <v>6</v>
      </c>
      <c r="H1" s="2" t="s">
        <v>151</v>
      </c>
      <c r="I1" s="2" t="s">
        <v>152</v>
      </c>
      <c r="J1" s="2" t="s">
        <v>153</v>
      </c>
      <c r="K1" s="2" t="s">
        <v>154</v>
      </c>
      <c r="L1" s="2" t="s">
        <v>155</v>
      </c>
      <c r="M1" s="2" t="s">
        <v>156</v>
      </c>
      <c r="N1" s="2" t="s">
        <v>157</v>
      </c>
      <c r="O1" s="2" t="s">
        <v>158</v>
      </c>
      <c r="P1" s="2" t="s">
        <v>159</v>
      </c>
      <c r="Q1" s="2" t="s">
        <v>160</v>
      </c>
      <c r="R1" s="2" t="s">
        <v>161</v>
      </c>
      <c r="S1" s="2" t="s">
        <v>162</v>
      </c>
      <c r="T1" s="2" t="s">
        <v>163</v>
      </c>
      <c r="U1" s="2" t="s">
        <v>164</v>
      </c>
    </row>
    <row r="2" s="1" customFormat="1" spans="1:21">
      <c r="A2" s="3">
        <v>18266807404</v>
      </c>
      <c r="B2" s="1" t="s">
        <v>165</v>
      </c>
      <c r="C2" s="1" t="s">
        <v>166</v>
      </c>
      <c r="D2" s="1" t="s">
        <v>167</v>
      </c>
      <c r="E2" s="1" t="s">
        <v>168</v>
      </c>
      <c r="F2" s="1" t="s">
        <v>165</v>
      </c>
      <c r="G2" s="1" t="s">
        <v>169</v>
      </c>
      <c r="H2" s="1" t="s">
        <v>170</v>
      </c>
      <c r="I2" s="1" t="s">
        <v>171</v>
      </c>
      <c r="J2" s="1" t="s">
        <v>30</v>
      </c>
      <c r="K2" s="1" t="s">
        <v>172</v>
      </c>
      <c r="L2" s="1" t="s">
        <v>172</v>
      </c>
      <c r="M2" s="1" t="s">
        <v>173</v>
      </c>
      <c r="N2" s="1" t="s">
        <v>173</v>
      </c>
      <c r="O2" s="1" t="s">
        <v>174</v>
      </c>
      <c r="P2" s="1" t="s">
        <v>175</v>
      </c>
      <c r="Q2" s="1" t="s">
        <v>176</v>
      </c>
      <c r="R2" s="1" t="s">
        <v>177</v>
      </c>
      <c r="S2" s="1" t="s">
        <v>178</v>
      </c>
      <c r="T2" s="1" t="s">
        <v>179</v>
      </c>
      <c r="U2" s="1" t="s">
        <v>180</v>
      </c>
    </row>
    <row r="3" s="1" customFormat="1" spans="1:21">
      <c r="A3" s="3">
        <v>18266420709</v>
      </c>
      <c r="B3" s="1" t="s">
        <v>165</v>
      </c>
      <c r="C3" s="1" t="s">
        <v>181</v>
      </c>
      <c r="D3" s="1" t="s">
        <v>182</v>
      </c>
      <c r="E3" s="1" t="s">
        <v>183</v>
      </c>
      <c r="F3" s="1" t="s">
        <v>165</v>
      </c>
      <c r="G3" s="1" t="s">
        <v>169</v>
      </c>
      <c r="H3" s="1" t="s">
        <v>170</v>
      </c>
      <c r="I3" s="1" t="s">
        <v>184</v>
      </c>
      <c r="J3" s="1" t="s">
        <v>30</v>
      </c>
      <c r="K3" s="1" t="s">
        <v>185</v>
      </c>
      <c r="L3" s="1" t="s">
        <v>185</v>
      </c>
      <c r="M3" s="1" t="s">
        <v>173</v>
      </c>
      <c r="N3" s="1" t="s">
        <v>173</v>
      </c>
      <c r="O3" s="1" t="s">
        <v>174</v>
      </c>
      <c r="P3" s="1" t="s">
        <v>175</v>
      </c>
      <c r="Q3" s="1" t="s">
        <v>176</v>
      </c>
      <c r="R3" s="1" t="s">
        <v>186</v>
      </c>
      <c r="S3" s="1" t="s">
        <v>178</v>
      </c>
      <c r="T3" s="1" t="s">
        <v>179</v>
      </c>
      <c r="U3" s="1" t="s">
        <v>180</v>
      </c>
    </row>
    <row r="4" s="1" customFormat="1" spans="1:21">
      <c r="A4" s="3">
        <v>18265780502</v>
      </c>
      <c r="B4" s="1" t="s">
        <v>165</v>
      </c>
      <c r="C4" s="1" t="s">
        <v>187</v>
      </c>
      <c r="D4" s="1" t="s">
        <v>188</v>
      </c>
      <c r="E4" s="1" t="s">
        <v>189</v>
      </c>
      <c r="F4" s="1" t="s">
        <v>165</v>
      </c>
      <c r="G4" s="1" t="s">
        <v>169</v>
      </c>
      <c r="H4" s="1" t="s">
        <v>170</v>
      </c>
      <c r="I4" s="1" t="s">
        <v>190</v>
      </c>
      <c r="J4" s="1" t="s">
        <v>30</v>
      </c>
      <c r="K4" s="1" t="s">
        <v>191</v>
      </c>
      <c r="L4" s="1" t="s">
        <v>191</v>
      </c>
      <c r="M4" s="1" t="s">
        <v>173</v>
      </c>
      <c r="N4" s="1" t="s">
        <v>173</v>
      </c>
      <c r="O4" s="1" t="s">
        <v>174</v>
      </c>
      <c r="P4" s="1" t="s">
        <v>175</v>
      </c>
      <c r="Q4" s="1" t="s">
        <v>176</v>
      </c>
      <c r="R4" s="1" t="s">
        <v>192</v>
      </c>
      <c r="S4" s="1" t="s">
        <v>178</v>
      </c>
      <c r="T4" s="1" t="s">
        <v>179</v>
      </c>
      <c r="U4" s="1" t="s">
        <v>180</v>
      </c>
    </row>
    <row r="5" s="1" customFormat="1" spans="1:21">
      <c r="A5" s="3">
        <v>18265431234</v>
      </c>
      <c r="B5" s="1" t="s">
        <v>165</v>
      </c>
      <c r="C5" s="1" t="s">
        <v>193</v>
      </c>
      <c r="D5" s="1" t="s">
        <v>194</v>
      </c>
      <c r="E5" s="1" t="s">
        <v>195</v>
      </c>
      <c r="F5" s="1" t="s">
        <v>165</v>
      </c>
      <c r="G5" s="1" t="s">
        <v>169</v>
      </c>
      <c r="H5" s="1" t="s">
        <v>170</v>
      </c>
      <c r="I5" s="1" t="s">
        <v>196</v>
      </c>
      <c r="J5" s="1" t="s">
        <v>30</v>
      </c>
      <c r="K5" s="1" t="s">
        <v>197</v>
      </c>
      <c r="L5" s="1" t="s">
        <v>197</v>
      </c>
      <c r="M5" s="1" t="s">
        <v>173</v>
      </c>
      <c r="N5" s="1" t="s">
        <v>173</v>
      </c>
      <c r="O5" s="1" t="s">
        <v>174</v>
      </c>
      <c r="P5" s="1" t="s">
        <v>175</v>
      </c>
      <c r="Q5" s="1" t="s">
        <v>176</v>
      </c>
      <c r="R5" s="1" t="s">
        <v>198</v>
      </c>
      <c r="S5" s="1" t="s">
        <v>178</v>
      </c>
      <c r="T5" s="1" t="s">
        <v>179</v>
      </c>
      <c r="U5" s="1" t="s">
        <v>180</v>
      </c>
    </row>
    <row r="6" s="1" customFormat="1" spans="1:21">
      <c r="A6" s="3">
        <v>18264318078</v>
      </c>
      <c r="B6" s="1" t="s">
        <v>165</v>
      </c>
      <c r="C6" s="1" t="s">
        <v>199</v>
      </c>
      <c r="D6" s="1" t="s">
        <v>200</v>
      </c>
      <c r="E6" s="1" t="s">
        <v>201</v>
      </c>
      <c r="F6" s="1" t="s">
        <v>165</v>
      </c>
      <c r="G6" s="1" t="s">
        <v>169</v>
      </c>
      <c r="H6" s="1" t="s">
        <v>170</v>
      </c>
      <c r="I6" s="1" t="s">
        <v>202</v>
      </c>
      <c r="J6" s="1" t="s">
        <v>30</v>
      </c>
      <c r="K6" s="1" t="s">
        <v>203</v>
      </c>
      <c r="L6" s="1" t="s">
        <v>203</v>
      </c>
      <c r="M6" s="1" t="s">
        <v>173</v>
      </c>
      <c r="N6" s="1" t="s">
        <v>173</v>
      </c>
      <c r="O6" s="1" t="s">
        <v>174</v>
      </c>
      <c r="P6" s="1" t="s">
        <v>175</v>
      </c>
      <c r="Q6" s="1" t="s">
        <v>176</v>
      </c>
      <c r="R6" s="1" t="s">
        <v>204</v>
      </c>
      <c r="S6" s="1" t="s">
        <v>178</v>
      </c>
      <c r="T6" s="1" t="s">
        <v>179</v>
      </c>
      <c r="U6" s="1" t="s">
        <v>180</v>
      </c>
    </row>
    <row r="7" s="1" customFormat="1" spans="1:21">
      <c r="A7" s="3">
        <v>18260073018</v>
      </c>
      <c r="B7" s="1" t="s">
        <v>205</v>
      </c>
      <c r="C7" s="1" t="s">
        <v>206</v>
      </c>
      <c r="D7" s="1" t="s">
        <v>207</v>
      </c>
      <c r="E7" s="1" t="s">
        <v>208</v>
      </c>
      <c r="F7" s="1" t="s">
        <v>165</v>
      </c>
      <c r="G7" s="1" t="s">
        <v>169</v>
      </c>
      <c r="H7" s="1" t="s">
        <v>170</v>
      </c>
      <c r="I7" s="1" t="s">
        <v>209</v>
      </c>
      <c r="J7" s="1" t="s">
        <v>30</v>
      </c>
      <c r="K7" s="1" t="s">
        <v>210</v>
      </c>
      <c r="L7" s="1" t="s">
        <v>210</v>
      </c>
      <c r="M7" s="1" t="s">
        <v>173</v>
      </c>
      <c r="N7" s="1" t="s">
        <v>173</v>
      </c>
      <c r="O7" s="1" t="s">
        <v>174</v>
      </c>
      <c r="P7" s="1" t="s">
        <v>175</v>
      </c>
      <c r="Q7" s="1" t="s">
        <v>176</v>
      </c>
      <c r="R7" s="1" t="s">
        <v>211</v>
      </c>
      <c r="S7" s="1" t="s">
        <v>178</v>
      </c>
      <c r="T7" s="1" t="s">
        <v>179</v>
      </c>
      <c r="U7" s="1" t="s">
        <v>180</v>
      </c>
    </row>
    <row r="8" s="1" customFormat="1" spans="1:21">
      <c r="A8" s="3">
        <v>18249894021</v>
      </c>
      <c r="B8" s="1" t="s">
        <v>205</v>
      </c>
      <c r="C8" s="1" t="s">
        <v>212</v>
      </c>
      <c r="D8" s="1" t="s">
        <v>213</v>
      </c>
      <c r="E8" s="1" t="s">
        <v>214</v>
      </c>
      <c r="F8" s="1" t="s">
        <v>205</v>
      </c>
      <c r="G8" s="1" t="s">
        <v>169</v>
      </c>
      <c r="H8" s="1" t="s">
        <v>170</v>
      </c>
      <c r="I8" s="1" t="s">
        <v>215</v>
      </c>
      <c r="J8" s="1" t="s">
        <v>30</v>
      </c>
      <c r="K8" s="1" t="s">
        <v>216</v>
      </c>
      <c r="L8" s="1" t="s">
        <v>216</v>
      </c>
      <c r="M8" s="1" t="s">
        <v>173</v>
      </c>
      <c r="N8" s="1" t="s">
        <v>173</v>
      </c>
      <c r="O8" s="1" t="s">
        <v>174</v>
      </c>
      <c r="P8" s="1" t="s">
        <v>175</v>
      </c>
      <c r="Q8" s="1" t="s">
        <v>176</v>
      </c>
      <c r="R8" s="1" t="s">
        <v>217</v>
      </c>
      <c r="S8" s="1" t="s">
        <v>178</v>
      </c>
      <c r="T8" s="1" t="s">
        <v>179</v>
      </c>
      <c r="U8" s="1" t="s">
        <v>180</v>
      </c>
    </row>
    <row r="9" s="1" customFormat="1" spans="1:21">
      <c r="A9" s="3">
        <v>18241739862</v>
      </c>
      <c r="B9" s="1" t="s">
        <v>218</v>
      </c>
      <c r="C9" s="1" t="s">
        <v>219</v>
      </c>
      <c r="D9" s="1" t="s">
        <v>220</v>
      </c>
      <c r="E9" s="1" t="s">
        <v>221</v>
      </c>
      <c r="F9" s="1" t="s">
        <v>218</v>
      </c>
      <c r="G9" s="1" t="s">
        <v>169</v>
      </c>
      <c r="H9" s="1" t="s">
        <v>170</v>
      </c>
      <c r="I9" s="1" t="s">
        <v>222</v>
      </c>
      <c r="J9" s="1" t="s">
        <v>30</v>
      </c>
      <c r="K9" s="1" t="s">
        <v>223</v>
      </c>
      <c r="L9" s="1" t="s">
        <v>223</v>
      </c>
      <c r="M9" s="1" t="s">
        <v>173</v>
      </c>
      <c r="N9" s="1" t="s">
        <v>173</v>
      </c>
      <c r="O9" s="1" t="s">
        <v>174</v>
      </c>
      <c r="P9" s="1" t="s">
        <v>175</v>
      </c>
      <c r="Q9" s="1" t="s">
        <v>176</v>
      </c>
      <c r="R9" s="1" t="s">
        <v>224</v>
      </c>
      <c r="S9" s="1" t="s">
        <v>178</v>
      </c>
      <c r="T9" s="1" t="s">
        <v>179</v>
      </c>
      <c r="U9" s="1" t="s">
        <v>180</v>
      </c>
    </row>
    <row r="10" s="1" customFormat="1" spans="1:21">
      <c r="A10" s="3">
        <v>18231556001</v>
      </c>
      <c r="B10" s="1" t="s">
        <v>225</v>
      </c>
      <c r="C10" s="1" t="s">
        <v>226</v>
      </c>
      <c r="D10" s="1" t="s">
        <v>227</v>
      </c>
      <c r="E10" s="1" t="s">
        <v>228</v>
      </c>
      <c r="F10" s="1" t="s">
        <v>205</v>
      </c>
      <c r="G10" s="1" t="s">
        <v>169</v>
      </c>
      <c r="H10" s="1" t="s">
        <v>170</v>
      </c>
      <c r="I10" s="1" t="s">
        <v>229</v>
      </c>
      <c r="J10" s="1" t="s">
        <v>30</v>
      </c>
      <c r="K10" s="1" t="s">
        <v>230</v>
      </c>
      <c r="L10" s="1" t="s">
        <v>230</v>
      </c>
      <c r="M10" s="1" t="s">
        <v>173</v>
      </c>
      <c r="N10" s="1" t="s">
        <v>173</v>
      </c>
      <c r="O10" s="1" t="s">
        <v>174</v>
      </c>
      <c r="P10" s="1" t="s">
        <v>175</v>
      </c>
      <c r="Q10" s="1" t="s">
        <v>176</v>
      </c>
      <c r="R10" s="1" t="s">
        <v>231</v>
      </c>
      <c r="S10" s="1" t="s">
        <v>178</v>
      </c>
      <c r="T10" s="1" t="s">
        <v>179</v>
      </c>
      <c r="U10" s="1" t="s">
        <v>180</v>
      </c>
    </row>
    <row r="11" s="1" customFormat="1" spans="1:21">
      <c r="A11" s="3">
        <v>18230274401</v>
      </c>
      <c r="B11" s="1" t="s">
        <v>232</v>
      </c>
      <c r="C11" s="1" t="s">
        <v>233</v>
      </c>
      <c r="D11" s="1" t="s">
        <v>234</v>
      </c>
      <c r="E11" s="1" t="s">
        <v>235</v>
      </c>
      <c r="F11" s="1" t="s">
        <v>165</v>
      </c>
      <c r="G11" s="1" t="s">
        <v>169</v>
      </c>
      <c r="H11" s="1" t="s">
        <v>170</v>
      </c>
      <c r="I11" s="1" t="s">
        <v>236</v>
      </c>
      <c r="J11" s="1" t="s">
        <v>30</v>
      </c>
      <c r="K11" s="1" t="s">
        <v>237</v>
      </c>
      <c r="L11" s="1" t="s">
        <v>237</v>
      </c>
      <c r="M11" s="1" t="s">
        <v>173</v>
      </c>
      <c r="N11" s="1" t="s">
        <v>173</v>
      </c>
      <c r="O11" s="1" t="s">
        <v>174</v>
      </c>
      <c r="P11" s="1" t="s">
        <v>175</v>
      </c>
      <c r="Q11" s="1" t="s">
        <v>176</v>
      </c>
      <c r="R11" s="1" t="s">
        <v>238</v>
      </c>
      <c r="S11" s="1" t="s">
        <v>178</v>
      </c>
      <c r="T11" s="1" t="s">
        <v>179</v>
      </c>
      <c r="U11" s="1" t="s">
        <v>180</v>
      </c>
    </row>
    <row r="12" s="1" customFormat="1" spans="1:21">
      <c r="A12" s="3">
        <v>18225366798</v>
      </c>
      <c r="B12" s="1" t="s">
        <v>232</v>
      </c>
      <c r="C12" s="1" t="s">
        <v>239</v>
      </c>
      <c r="D12" s="1" t="s">
        <v>240</v>
      </c>
      <c r="E12" s="1" t="s">
        <v>241</v>
      </c>
      <c r="F12" s="1" t="s">
        <v>205</v>
      </c>
      <c r="G12" s="1" t="s">
        <v>169</v>
      </c>
      <c r="H12" s="1" t="s">
        <v>170</v>
      </c>
      <c r="I12" s="1" t="s">
        <v>229</v>
      </c>
      <c r="J12" s="1" t="s">
        <v>30</v>
      </c>
      <c r="K12" s="1" t="s">
        <v>230</v>
      </c>
      <c r="L12" s="1" t="s">
        <v>230</v>
      </c>
      <c r="M12" s="1" t="s">
        <v>173</v>
      </c>
      <c r="N12" s="1" t="s">
        <v>173</v>
      </c>
      <c r="O12" s="1" t="s">
        <v>174</v>
      </c>
      <c r="P12" s="1" t="s">
        <v>175</v>
      </c>
      <c r="Q12" s="1" t="s">
        <v>176</v>
      </c>
      <c r="R12" s="1" t="s">
        <v>242</v>
      </c>
      <c r="S12" s="1" t="s">
        <v>178</v>
      </c>
      <c r="T12" s="1" t="s">
        <v>179</v>
      </c>
      <c r="U12" s="1" t="s">
        <v>180</v>
      </c>
    </row>
    <row r="13" s="1" customFormat="1" spans="1:21">
      <c r="A13" s="3">
        <v>18220554081</v>
      </c>
      <c r="B13" s="1" t="s">
        <v>243</v>
      </c>
      <c r="C13" s="1" t="s">
        <v>244</v>
      </c>
      <c r="D13" s="1" t="s">
        <v>245</v>
      </c>
      <c r="E13" s="1" t="s">
        <v>246</v>
      </c>
      <c r="F13" s="1" t="s">
        <v>205</v>
      </c>
      <c r="G13" s="1" t="s">
        <v>169</v>
      </c>
      <c r="H13" s="1" t="s">
        <v>170</v>
      </c>
      <c r="I13" s="1" t="s">
        <v>247</v>
      </c>
      <c r="J13" s="1" t="s">
        <v>30</v>
      </c>
      <c r="K13" s="1" t="s">
        <v>185</v>
      </c>
      <c r="L13" s="1" t="s">
        <v>185</v>
      </c>
      <c r="M13" s="1" t="s">
        <v>173</v>
      </c>
      <c r="N13" s="1" t="s">
        <v>173</v>
      </c>
      <c r="O13" s="1" t="s">
        <v>174</v>
      </c>
      <c r="P13" s="1" t="s">
        <v>175</v>
      </c>
      <c r="Q13" s="1" t="s">
        <v>176</v>
      </c>
      <c r="R13" s="1" t="s">
        <v>248</v>
      </c>
      <c r="S13" s="1" t="s">
        <v>178</v>
      </c>
      <c r="T13" s="1" t="s">
        <v>179</v>
      </c>
      <c r="U13" s="1" t="s">
        <v>180</v>
      </c>
    </row>
    <row r="14" s="1" customFormat="1" spans="1:21">
      <c r="A14" s="3">
        <v>18215581079</v>
      </c>
      <c r="B14" s="1" t="s">
        <v>249</v>
      </c>
      <c r="C14" s="1" t="s">
        <v>250</v>
      </c>
      <c r="D14" s="1" t="s">
        <v>251</v>
      </c>
      <c r="E14" s="1" t="s">
        <v>252</v>
      </c>
      <c r="F14" s="1" t="s">
        <v>165</v>
      </c>
      <c r="G14" s="1" t="s">
        <v>169</v>
      </c>
      <c r="H14" s="1" t="s">
        <v>170</v>
      </c>
      <c r="I14" s="1" t="s">
        <v>253</v>
      </c>
      <c r="J14" s="1" t="s">
        <v>30</v>
      </c>
      <c r="K14" s="1" t="s">
        <v>230</v>
      </c>
      <c r="L14" s="1" t="s">
        <v>230</v>
      </c>
      <c r="M14" s="1" t="s">
        <v>173</v>
      </c>
      <c r="N14" s="1" t="s">
        <v>173</v>
      </c>
      <c r="O14" s="1" t="s">
        <v>174</v>
      </c>
      <c r="P14" s="1" t="s">
        <v>175</v>
      </c>
      <c r="Q14" s="1" t="s">
        <v>176</v>
      </c>
      <c r="R14" s="1" t="s">
        <v>254</v>
      </c>
      <c r="S14" s="1" t="s">
        <v>178</v>
      </c>
      <c r="T14" s="1" t="s">
        <v>179</v>
      </c>
      <c r="U14" s="1" t="s">
        <v>180</v>
      </c>
    </row>
    <row r="15" s="1" customFormat="1" spans="1:21">
      <c r="A15" s="3">
        <v>18178872587</v>
      </c>
      <c r="B15" s="1" t="s">
        <v>255</v>
      </c>
      <c r="C15" s="1" t="s">
        <v>256</v>
      </c>
      <c r="D15" s="1" t="s">
        <v>257</v>
      </c>
      <c r="E15" s="1" t="s">
        <v>258</v>
      </c>
      <c r="F15" s="1" t="s">
        <v>165</v>
      </c>
      <c r="G15" s="1" t="s">
        <v>169</v>
      </c>
      <c r="H15" s="1" t="s">
        <v>170</v>
      </c>
      <c r="I15" s="1" t="s">
        <v>259</v>
      </c>
      <c r="J15" s="1" t="s">
        <v>30</v>
      </c>
      <c r="K15" s="1" t="s">
        <v>260</v>
      </c>
      <c r="L15" s="1" t="s">
        <v>260</v>
      </c>
      <c r="M15" s="1" t="s">
        <v>173</v>
      </c>
      <c r="N15" s="1" t="s">
        <v>173</v>
      </c>
      <c r="O15" s="1" t="s">
        <v>174</v>
      </c>
      <c r="P15" s="1" t="s">
        <v>175</v>
      </c>
      <c r="Q15" s="1" t="s">
        <v>176</v>
      </c>
      <c r="R15" s="1" t="s">
        <v>261</v>
      </c>
      <c r="S15" s="1" t="s">
        <v>178</v>
      </c>
      <c r="T15" s="1" t="s">
        <v>179</v>
      </c>
      <c r="U15" s="1" t="s">
        <v>180</v>
      </c>
    </row>
    <row r="16" s="1" customFormat="1" spans="1:21">
      <c r="A16" s="3">
        <v>18138009936</v>
      </c>
      <c r="B16" s="1" t="s">
        <v>262</v>
      </c>
      <c r="C16" s="1" t="s">
        <v>263</v>
      </c>
      <c r="D16" s="1" t="s">
        <v>264</v>
      </c>
      <c r="E16" s="1" t="s">
        <v>265</v>
      </c>
      <c r="F16" s="1" t="s">
        <v>165</v>
      </c>
      <c r="G16" s="1" t="s">
        <v>169</v>
      </c>
      <c r="H16" s="1" t="s">
        <v>170</v>
      </c>
      <c r="I16" s="1" t="s">
        <v>266</v>
      </c>
      <c r="J16" s="1" t="s">
        <v>30</v>
      </c>
      <c r="K16" s="1" t="s">
        <v>267</v>
      </c>
      <c r="L16" s="1" t="s">
        <v>267</v>
      </c>
      <c r="M16" s="1" t="s">
        <v>173</v>
      </c>
      <c r="N16" s="1" t="s">
        <v>173</v>
      </c>
      <c r="O16" s="1" t="s">
        <v>174</v>
      </c>
      <c r="P16" s="1" t="s">
        <v>175</v>
      </c>
      <c r="Q16" s="1" t="s">
        <v>176</v>
      </c>
      <c r="R16" s="1" t="s">
        <v>268</v>
      </c>
      <c r="S16" s="1" t="s">
        <v>178</v>
      </c>
      <c r="T16" s="1" t="s">
        <v>179</v>
      </c>
      <c r="U16" s="1" t="s">
        <v>180</v>
      </c>
    </row>
    <row r="17" s="1" customFormat="1" spans="1:21">
      <c r="A17" s="3">
        <v>18136321586</v>
      </c>
      <c r="B17" s="1" t="s">
        <v>262</v>
      </c>
      <c r="C17" s="1" t="s">
        <v>269</v>
      </c>
      <c r="D17" s="1" t="s">
        <v>270</v>
      </c>
      <c r="E17" s="1" t="s">
        <v>271</v>
      </c>
      <c r="F17" s="1" t="s">
        <v>165</v>
      </c>
      <c r="G17" s="1" t="s">
        <v>169</v>
      </c>
      <c r="H17" s="1" t="s">
        <v>170</v>
      </c>
      <c r="I17" s="1" t="s">
        <v>272</v>
      </c>
      <c r="J17" s="1" t="s">
        <v>30</v>
      </c>
      <c r="K17" s="1" t="s">
        <v>273</v>
      </c>
      <c r="L17" s="1" t="s">
        <v>273</v>
      </c>
      <c r="M17" s="1" t="s">
        <v>173</v>
      </c>
      <c r="N17" s="1" t="s">
        <v>173</v>
      </c>
      <c r="O17" s="1" t="s">
        <v>174</v>
      </c>
      <c r="P17" s="1" t="s">
        <v>175</v>
      </c>
      <c r="Q17" s="1" t="s">
        <v>176</v>
      </c>
      <c r="R17" s="1" t="s">
        <v>274</v>
      </c>
      <c r="S17" s="1" t="s">
        <v>178</v>
      </c>
      <c r="T17" s="1" t="s">
        <v>179</v>
      </c>
      <c r="U17" s="1" t="s">
        <v>180</v>
      </c>
    </row>
    <row r="18" s="1" customFormat="1" spans="1:21">
      <c r="A18" s="3">
        <v>18106999620</v>
      </c>
      <c r="B18" s="1" t="s">
        <v>275</v>
      </c>
      <c r="C18" s="1" t="s">
        <v>276</v>
      </c>
      <c r="D18" s="1" t="s">
        <v>277</v>
      </c>
      <c r="E18" s="1" t="s">
        <v>278</v>
      </c>
      <c r="F18" s="1" t="s">
        <v>165</v>
      </c>
      <c r="G18" s="1" t="s">
        <v>169</v>
      </c>
      <c r="H18" s="1" t="s">
        <v>170</v>
      </c>
      <c r="I18" s="1" t="s">
        <v>279</v>
      </c>
      <c r="J18" s="1" t="s">
        <v>30</v>
      </c>
      <c r="K18" s="1" t="s">
        <v>280</v>
      </c>
      <c r="L18" s="1" t="s">
        <v>280</v>
      </c>
      <c r="M18" s="1" t="s">
        <v>173</v>
      </c>
      <c r="N18" s="1" t="s">
        <v>173</v>
      </c>
      <c r="O18" s="1" t="s">
        <v>174</v>
      </c>
      <c r="P18" s="1" t="s">
        <v>175</v>
      </c>
      <c r="Q18" s="1" t="s">
        <v>176</v>
      </c>
      <c r="R18" s="1" t="s">
        <v>281</v>
      </c>
      <c r="S18" s="1" t="s">
        <v>178</v>
      </c>
      <c r="T18" s="1" t="s">
        <v>179</v>
      </c>
      <c r="U18" s="1" t="s">
        <v>180</v>
      </c>
    </row>
    <row r="19" s="1" customFormat="1" spans="1:21">
      <c r="A19" s="3">
        <v>18098824199</v>
      </c>
      <c r="B19" s="1" t="s">
        <v>282</v>
      </c>
      <c r="C19" s="1" t="s">
        <v>283</v>
      </c>
      <c r="D19" s="1" t="s">
        <v>284</v>
      </c>
      <c r="E19" s="1" t="s">
        <v>285</v>
      </c>
      <c r="F19" s="1" t="s">
        <v>205</v>
      </c>
      <c r="G19" s="1" t="s">
        <v>169</v>
      </c>
      <c r="H19" s="1" t="s">
        <v>170</v>
      </c>
      <c r="I19" s="1" t="s">
        <v>286</v>
      </c>
      <c r="J19" s="1" t="s">
        <v>30</v>
      </c>
      <c r="K19" s="1" t="s">
        <v>287</v>
      </c>
      <c r="L19" s="1" t="s">
        <v>287</v>
      </c>
      <c r="M19" s="1" t="s">
        <v>173</v>
      </c>
      <c r="N19" s="1" t="s">
        <v>173</v>
      </c>
      <c r="O19" s="1" t="s">
        <v>174</v>
      </c>
      <c r="P19" s="1" t="s">
        <v>175</v>
      </c>
      <c r="Q19" s="1" t="s">
        <v>176</v>
      </c>
      <c r="R19" s="1" t="s">
        <v>288</v>
      </c>
      <c r="S19" s="1" t="s">
        <v>178</v>
      </c>
      <c r="T19" s="1" t="s">
        <v>179</v>
      </c>
      <c r="U19" s="1" t="s">
        <v>180</v>
      </c>
    </row>
    <row r="20" s="1" customFormat="1" spans="1:21">
      <c r="A20" s="3">
        <v>18091868266</v>
      </c>
      <c r="B20" s="1" t="s">
        <v>289</v>
      </c>
      <c r="C20" s="1" t="s">
        <v>290</v>
      </c>
      <c r="D20" s="1" t="s">
        <v>291</v>
      </c>
      <c r="E20" s="1" t="s">
        <v>292</v>
      </c>
      <c r="F20" s="1" t="s">
        <v>165</v>
      </c>
      <c r="G20" s="1" t="s">
        <v>169</v>
      </c>
      <c r="H20" s="1" t="s">
        <v>170</v>
      </c>
      <c r="I20" s="1" t="s">
        <v>293</v>
      </c>
      <c r="J20" s="1" t="s">
        <v>30</v>
      </c>
      <c r="K20" s="1" t="s">
        <v>294</v>
      </c>
      <c r="L20" s="1" t="s">
        <v>295</v>
      </c>
      <c r="M20" s="1" t="s">
        <v>296</v>
      </c>
      <c r="N20" s="1" t="s">
        <v>297</v>
      </c>
      <c r="O20" s="1" t="s">
        <v>174</v>
      </c>
      <c r="P20" s="1" t="s">
        <v>175</v>
      </c>
      <c r="Q20" s="1" t="s">
        <v>176</v>
      </c>
      <c r="R20" s="1" t="s">
        <v>298</v>
      </c>
      <c r="S20" s="1" t="s">
        <v>178</v>
      </c>
      <c r="T20" s="1" t="s">
        <v>179</v>
      </c>
      <c r="U20" s="1" t="s">
        <v>180</v>
      </c>
    </row>
    <row r="21" s="1" customFormat="1" spans="1:21">
      <c r="A21" s="3">
        <v>18065087757</v>
      </c>
      <c r="B21" s="1" t="s">
        <v>299</v>
      </c>
      <c r="C21" s="1" t="s">
        <v>300</v>
      </c>
      <c r="D21" s="1" t="s">
        <v>301</v>
      </c>
      <c r="E21" s="1" t="s">
        <v>302</v>
      </c>
      <c r="F21" s="1" t="s">
        <v>165</v>
      </c>
      <c r="G21" s="1" t="s">
        <v>169</v>
      </c>
      <c r="H21" s="1" t="s">
        <v>170</v>
      </c>
      <c r="I21" s="1" t="s">
        <v>303</v>
      </c>
      <c r="J21" s="1" t="s">
        <v>30</v>
      </c>
      <c r="K21" s="1" t="s">
        <v>304</v>
      </c>
      <c r="L21" s="1" t="s">
        <v>304</v>
      </c>
      <c r="M21" s="1" t="s">
        <v>173</v>
      </c>
      <c r="N21" s="1" t="s">
        <v>173</v>
      </c>
      <c r="O21" s="1" t="s">
        <v>174</v>
      </c>
      <c r="P21" s="1" t="s">
        <v>175</v>
      </c>
      <c r="Q21" s="1" t="s">
        <v>176</v>
      </c>
      <c r="R21" s="1" t="s">
        <v>305</v>
      </c>
      <c r="S21" s="1" t="s">
        <v>178</v>
      </c>
      <c r="T21" s="1" t="s">
        <v>179</v>
      </c>
      <c r="U21" s="1" t="s">
        <v>180</v>
      </c>
    </row>
    <row r="22" s="1" customFormat="1" spans="1:21">
      <c r="A22" s="3">
        <v>18049565906</v>
      </c>
      <c r="B22" s="1" t="s">
        <v>306</v>
      </c>
      <c r="C22" s="1" t="s">
        <v>307</v>
      </c>
      <c r="D22" s="1" t="s">
        <v>277</v>
      </c>
      <c r="E22" s="1" t="s">
        <v>308</v>
      </c>
      <c r="F22" s="1" t="s">
        <v>165</v>
      </c>
      <c r="G22" s="1" t="s">
        <v>169</v>
      </c>
      <c r="H22" s="1" t="s">
        <v>170</v>
      </c>
      <c r="I22" s="1" t="s">
        <v>309</v>
      </c>
      <c r="J22" s="1" t="s">
        <v>30</v>
      </c>
      <c r="K22" s="1" t="s">
        <v>310</v>
      </c>
      <c r="L22" s="1" t="s">
        <v>310</v>
      </c>
      <c r="M22" s="1" t="s">
        <v>173</v>
      </c>
      <c r="N22" s="1" t="s">
        <v>173</v>
      </c>
      <c r="O22" s="1" t="s">
        <v>174</v>
      </c>
      <c r="P22" s="1" t="s">
        <v>175</v>
      </c>
      <c r="Q22" s="1" t="s">
        <v>176</v>
      </c>
      <c r="R22" s="1" t="s">
        <v>311</v>
      </c>
      <c r="S22" s="1" t="s">
        <v>178</v>
      </c>
      <c r="T22" s="1" t="s">
        <v>179</v>
      </c>
      <c r="U22" s="1" t="s">
        <v>180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2022-07-06T02:19:29Z</dcterms:created>
  <dcterms:modified xsi:type="dcterms:W3CDTF">2022-07-06T02:25:37Z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88860D72A46946A6A119142607D07AE2</vt:lpwstr>
  </property>
  <property fmtid="{D5CDD505-2E9C-101B-9397-08002B2CF9AE}" pid="3" name="KSOProductBuildVer">
    <vt:lpwstr>2052-11.1.0.11830</vt:lpwstr>
  </property>
</Properties>
</file>