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<sst xmlns="http://schemas.openxmlformats.org/spreadsheetml/2006/main" count="1779" uniqueCount="578">
  <si>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</si>
  <si>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</si>
  <si>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</si>
  <si>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</si>
  <si>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</si>
  <si>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</si>
  <si>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</si>
  <si>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</si>
  <si>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</si>
  <si>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</si>
  <si>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</si>
  <si>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</si>
  <si>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</si>
  <si>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</si>
  <si>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</si>
  <si>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</si>
  <si>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</si>
  <si>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</si>
  <si>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</si>
  <si>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</si>
  <si>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</si>
  <si>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</si>
  <si>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</si>
  <si>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</si>
  <si>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</si>
  <si>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17924213021	</t>
  </si>
  <si>
    <t>Ctrip</t>
  </si>
  <si>
    <t>正常</t>
  </si>
  <si>
    <t>[兰卡威]丹娜兰卡威(The Danna Langkawi)(4493828)</t>
  </si>
  <si>
    <t>商务房&lt;双人入住&gt;&lt;双早&gt;</t>
  </si>
  <si>
    <t>CNY</t>
  </si>
  <si>
    <t>Chee/San Wan</t>
  </si>
  <si>
    <t>CA2019220707CNY</t>
  </si>
  <si>
    <t>未提现</t>
  </si>
  <si>
    <t>携程开票</t>
  </si>
  <si>
    <t xml:space="preserve">2547850	</t>
  </si>
  <si>
    <t xml:space="preserve">2242945	</t>
  </si>
  <si>
    <t xml:space="preserve">17933128056	</t>
  </si>
  <si>
    <t>[碧瑶]海约翰坎普庄园酒店(The Manor at Camp John Hay)(28356473)</t>
  </si>
  <si>
    <t>园景高级房&lt;特价大促销&gt;&lt;三人入住&gt;&lt;无早&gt;</t>
  </si>
  <si>
    <t>Baldovino/Jenna,Baldovino/Jenna,Baldovino/Jenna,Baldovino/Jenna,Baldovino/Jenna,Baldovino/Jenna</t>
  </si>
  <si>
    <t xml:space="preserve">2551181	</t>
  </si>
  <si>
    <t xml:space="preserve">141251	</t>
  </si>
  <si>
    <t xml:space="preserve">17940300760	</t>
  </si>
  <si>
    <t>[长滩岛]顺化酒店及长滩岛度假村(Hue Hotels and Resorts Boracay)(26220278)</t>
  </si>
  <si>
    <t>豪华房(至少连住2晚及以上)&lt;双人入住&gt;&lt;双早&gt;</t>
  </si>
  <si>
    <t>Cyre Gabriel Porto/Prince</t>
  </si>
  <si>
    <t xml:space="preserve">2552750	</t>
  </si>
  <si>
    <t xml:space="preserve">	</t>
  </si>
  <si>
    <t>取消</t>
  </si>
  <si>
    <t xml:space="preserve">17940316030	</t>
  </si>
  <si>
    <t>豪华房&lt;特价大促销&gt;&lt;双人入住&gt;&lt;双早&gt;</t>
  </si>
  <si>
    <t>Santos/Heinrich Arman</t>
  </si>
  <si>
    <t xml:space="preserve">2552762	</t>
  </si>
  <si>
    <t xml:space="preserve">207303	</t>
  </si>
  <si>
    <t xml:space="preserve">18107379326	</t>
  </si>
  <si>
    <t>[曼谷]曼谷湄南河四季酒店 (SHA Plus+)(Four Seasons Hotel Bangkok at Chao Phraya River (SHA Plus+))(57171815)</t>
  </si>
  <si>
    <t>豪华房&lt;全日特价&gt;&lt;双人入住&gt;&lt;双早&gt;</t>
  </si>
  <si>
    <t>Baik/Seungchan</t>
  </si>
  <si>
    <t xml:space="preserve">2588443	</t>
  </si>
  <si>
    <t xml:space="preserve">102866	</t>
  </si>
  <si>
    <t xml:space="preserve">18113443893	</t>
  </si>
  <si>
    <t>[民丹岛]民丹岛悦莲(Cassia Bintan by Banyan Tree)(16149489)</t>
  </si>
  <si>
    <t>一卧室双床公寓(至少连住2晚及以上)&lt;今日特价 &gt;&lt;双人入住&gt;&lt;双早&gt;</t>
  </si>
  <si>
    <t>Lin Tun/Wai,Lin Tun/Wai</t>
  </si>
  <si>
    <t xml:space="preserve">2589408	</t>
  </si>
  <si>
    <t xml:space="preserve">33416090	</t>
  </si>
  <si>
    <t xml:space="preserve">18119217073	</t>
  </si>
  <si>
    <t>[普吉岛]普吉岛斯攀瓦酒店(SHA Extra Plus)(Sri Panwa Phuket Luxury Pool Villa Hotel(SHA Extra Plus))(4120113)</t>
  </si>
  <si>
    <t>二卧室海景泳池别墅&lt;四人入住&gt;&lt;不适用泰国客人&gt;&lt;早餐&gt;</t>
  </si>
  <si>
    <t>CHEN/SITONG</t>
  </si>
  <si>
    <t xml:space="preserve">2590408	</t>
  </si>
  <si>
    <t xml:space="preserve">18120641681	</t>
  </si>
  <si>
    <t>Kim/So Young</t>
  </si>
  <si>
    <t xml:space="preserve">2590791	</t>
  </si>
  <si>
    <t xml:space="preserve">103120	</t>
  </si>
  <si>
    <t xml:space="preserve">18122764645	</t>
  </si>
  <si>
    <t>[曼谷]艺术酒店 (SHA Plus+)(Arte Hotel (SHA Plus+))(12802273)</t>
  </si>
  <si>
    <t>豪华特大床房&lt;全日特价&gt;&lt;双人入住&gt;&lt;双早&gt;</t>
  </si>
  <si>
    <t>EUN HYE/KANG</t>
  </si>
  <si>
    <t xml:space="preserve">2591194	</t>
  </si>
  <si>
    <t xml:space="preserve">14531	</t>
  </si>
  <si>
    <t xml:space="preserve">18124839844	</t>
  </si>
  <si>
    <t>[邦劳]薄荷海滩俱乐部酒店(Bohol Beach Club)(5341684)</t>
  </si>
  <si>
    <t>Armada VH/Diana</t>
  </si>
  <si>
    <t xml:space="preserve">18125918463	</t>
  </si>
  <si>
    <t>[曼谷]曼谷新浩中央酒店，IHG 酒店  (SHA Extra Plus)(Sindhorn Midtown Hotel Bangkok, an IHG Hotel (SHA Extra Plus))(88933689)</t>
  </si>
  <si>
    <t>一卧室套房(连住3晚及以上)&lt;特惠专享&gt;&lt;双人入住&gt;&lt;无早&gt;</t>
  </si>
  <si>
    <t>Wong/Wai See</t>
  </si>
  <si>
    <t xml:space="preserve">2592015	</t>
  </si>
  <si>
    <t xml:space="preserve">520152	</t>
  </si>
  <si>
    <t xml:space="preserve">18133740152	</t>
  </si>
  <si>
    <t>[新加坡]新加坡悦乐雅柏酒店(SG Clean)(Village Hotel Albert Court by Far East Hospitality Singapore (SG Clean))(28554751)</t>
  </si>
  <si>
    <t>高级房&lt;双人入住&gt;&lt;双早&gt;</t>
  </si>
  <si>
    <t>Bansal/AAkriti,Bansal/AAkriti</t>
  </si>
  <si>
    <t xml:space="preserve">18133759578	</t>
  </si>
  <si>
    <t>豪华特大床房(至少连住2晚及以上)&lt;双人入住&gt;&lt;双早&gt;</t>
  </si>
  <si>
    <t>YEUNG/WING HIN</t>
  </si>
  <si>
    <t xml:space="preserve">2593388	</t>
  </si>
  <si>
    <t xml:space="preserve">103461	</t>
  </si>
  <si>
    <t xml:space="preserve">18138351625	</t>
  </si>
  <si>
    <t>[曼谷]克鲁博酒店 (SHA Plus+)(Klub Hotel  (SHA Plus+))(28554942)</t>
  </si>
  <si>
    <t>豪华房&lt;双人入住&gt;&lt;无早&gt;</t>
  </si>
  <si>
    <t>WITEERUNGROT/TEEPAWAT</t>
  </si>
  <si>
    <t xml:space="preserve">2594037	</t>
  </si>
  <si>
    <t xml:space="preserve">RR22002304	</t>
  </si>
  <si>
    <t xml:space="preserve">18149414944	</t>
  </si>
  <si>
    <t>豪华双床房&lt;全日特价&gt;&lt;双人入住&gt;&lt;双早&gt;</t>
  </si>
  <si>
    <t>LEE/KYU HYUN,THONGOON/DAORUNGNAPHA</t>
  </si>
  <si>
    <t xml:space="preserve">2595568	</t>
  </si>
  <si>
    <t xml:space="preserve">14734	</t>
  </si>
  <si>
    <t xml:space="preserve">18215247133	</t>
  </si>
  <si>
    <t>[普吉岛]普吉岛阿玛瑞酒店(SHA Extra Plus)(Amari Phuket (SHA Extra Plus))(4308716)</t>
  </si>
  <si>
    <t>海景豪华双床房(至少连住2晚及以上)&lt;全日特价&gt;&lt;双人入住&gt;&lt;双早&gt;</t>
  </si>
  <si>
    <t>ZHU/BAIYONG,PAN/YILIN</t>
  </si>
  <si>
    <t xml:space="preserve">18217040957	</t>
  </si>
  <si>
    <t>[普吉岛]普吉岛芭东美爵大酒店(SHA Extra Plus)(Grand Mercure Phuket Patong(SHA Extra Plus))(3627889)</t>
  </si>
  <si>
    <t>高级双床房(连住3晚及以上)&lt;双人入住&gt;&lt;双早&gt;</t>
  </si>
  <si>
    <t xml:space="preserve">2604240	</t>
  </si>
  <si>
    <t xml:space="preserve">591780	</t>
  </si>
  <si>
    <t xml:space="preserve">18220670390	</t>
  </si>
  <si>
    <t>[普吉岛]普吉岛卡利马度假村及水疗中心 (SHA Extra Plus)(Kalima Resort &amp; Spa Phuket (SHA Extra Plus))(3799750)</t>
  </si>
  <si>
    <t>海景浪漫房(连住3晚及以上)&lt;双人入住&gt;&lt;双早&gt;</t>
  </si>
  <si>
    <t>yu/wenlong</t>
  </si>
  <si>
    <t xml:space="preserve">2604504	</t>
  </si>
  <si>
    <t xml:space="preserve">18220708933	</t>
  </si>
  <si>
    <t>[吉隆坡]铂尔曼吉隆坡城市中心大酒店(Pullman Kuala Lumpur City Centre Hotel &amp; Residences)(5073220)</t>
  </si>
  <si>
    <t>尊享豪华特大床房&lt;双人入住&gt;&lt;双早&gt;</t>
  </si>
  <si>
    <t>Peh/Geraldine,Toh/Bryan</t>
  </si>
  <si>
    <t xml:space="preserve">2604515	</t>
  </si>
  <si>
    <t xml:space="preserve">18222034909	</t>
  </si>
  <si>
    <t>[曼谷]曼谷大将军酒店 (SHA Extra Plus)(Admiral Premier Bangkok (SHA Extra Plus))(85217938)</t>
  </si>
  <si>
    <t>尊贵一室房(带阳台)&lt;双人入住&gt;&lt;双早&gt;</t>
  </si>
  <si>
    <t>NGUYEN/THI TUYET MINH,KNOX/STEPHEN RICHARD</t>
  </si>
  <si>
    <t xml:space="preserve">2604752	</t>
  </si>
  <si>
    <t xml:space="preserve">89602	</t>
  </si>
  <si>
    <t xml:space="preserve">18226934245	</t>
  </si>
  <si>
    <t>[新山]希思尔新山酒店(Thistle Johor Bahru)(5624049)</t>
  </si>
  <si>
    <t>海景豪华特大床房(至少连住2晚及以上)&lt;双人入住&gt;&lt;双早&gt;</t>
  </si>
  <si>
    <t>Zainal Abidin /Rudy</t>
  </si>
  <si>
    <t xml:space="preserve">2605338	</t>
  </si>
  <si>
    <t xml:space="preserve">4170017	</t>
  </si>
  <si>
    <t xml:space="preserve">18227124958	</t>
  </si>
  <si>
    <t>[吉隆坡]国际大酒店(Hotel Grand Continental Kuala Lumpur)(59412316)</t>
  </si>
  <si>
    <t>甄选双床房&lt;双人入住&gt;&lt;双早&gt;</t>
  </si>
  <si>
    <t>ISHAK/MOHD SHUKRI,MAHAZIR/NUR ALIAH</t>
  </si>
  <si>
    <t xml:space="preserve">2605388	</t>
  </si>
  <si>
    <t xml:space="preserve"> 042538	</t>
  </si>
  <si>
    <t xml:space="preserve">18227197986	</t>
  </si>
  <si>
    <t>[乔治市]槟城尼奥酒店 (槟城对抗新冠肺炎认证)(Neo+ Penang (PenangFightCovid-19 Certified))(24052379)</t>
  </si>
  <si>
    <t>空间家庭房&lt;双人入住&gt;&lt;双早&gt;</t>
  </si>
  <si>
    <t>mamat/mohd Sukri</t>
  </si>
  <si>
    <t xml:space="preserve">2605401	</t>
  </si>
  <si>
    <t xml:space="preserve">156954	</t>
  </si>
  <si>
    <t xml:space="preserve">18227213626	</t>
  </si>
  <si>
    <t>豪华双床房(住2晚或2晚的倍数)&lt;双人入住&gt;&lt;双早&gt;</t>
  </si>
  <si>
    <t>ideris/nur hairunnisa,ideris/nur hairunnisa</t>
  </si>
  <si>
    <t xml:space="preserve">2605403	</t>
  </si>
  <si>
    <t xml:space="preserve">4170048	</t>
  </si>
  <si>
    <t xml:space="preserve">18232040834	</t>
  </si>
  <si>
    <t>[曼谷]曼谷水门伯克利酒店(SHA Plus+)(The Berkeley Hotel Pratunam Bangkok (SHA Plus+))(28597407)</t>
  </si>
  <si>
    <t>主塔奢华房&lt;今日特价 &gt;&lt;双人入住&gt;&lt;双早&gt;</t>
  </si>
  <si>
    <t>TAN/WILSON</t>
  </si>
  <si>
    <t xml:space="preserve">2606043	</t>
  </si>
  <si>
    <t xml:space="preserve">10010898487/88/89	</t>
  </si>
  <si>
    <t xml:space="preserve">18232248863	</t>
  </si>
  <si>
    <t>北塔尊贵房&lt;今日特价 &gt;&lt;双人入住&gt;&lt;双早&gt;</t>
  </si>
  <si>
    <t>Ek /Cheang</t>
  </si>
  <si>
    <t xml:space="preserve">2606088	</t>
  </si>
  <si>
    <t xml:space="preserve">10010898517	</t>
  </si>
  <si>
    <t xml:space="preserve">18232535810	</t>
  </si>
  <si>
    <t>[曼谷]曼谷铂尔曼皇权酒店 (SHA Plus+)(Pullman Bangkok King Power (SHA Plus+))(1586177)</t>
  </si>
  <si>
    <t>高级特大床房&lt;特惠专享&gt;&lt;双人入住&gt;&lt;无早&gt;</t>
  </si>
  <si>
    <t>LIU/DONG</t>
  </si>
  <si>
    <t xml:space="preserve">2606134	</t>
  </si>
  <si>
    <t xml:space="preserve">1111461	</t>
  </si>
  <si>
    <t xml:space="preserve">18235241712	</t>
  </si>
  <si>
    <t>园景高级房&lt;特价大促销&gt;&lt;双人入住&gt;&lt;无早&gt;</t>
  </si>
  <si>
    <t>CRUZ/JAMES CONRAD</t>
  </si>
  <si>
    <t xml:space="preserve">2606240	</t>
  </si>
  <si>
    <t xml:space="preserve">149998	</t>
  </si>
  <si>
    <t xml:space="preserve">18241472362	</t>
  </si>
  <si>
    <t>[巴加克]卡萨斯菲律宾阿酷扎酒店(Las Casas Filipinas de Acuzar)(88783338)</t>
  </si>
  <si>
    <t>大型高级豪华房&lt;特惠&gt;&lt;五人入住&gt;&lt;早餐&gt;</t>
  </si>
  <si>
    <t>Sadana/Rahul,Sadana/Namita,Sadana/Gulshan Dass,Sadana/Sarla,Sadana/Myra</t>
  </si>
  <si>
    <t xml:space="preserve">2606929	</t>
  </si>
  <si>
    <t xml:space="preserve">18242016586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</si>
  <si>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</si>
  <si>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</si>
  <si>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TANG/RUI</t>
  </si>
  <si>
    <t xml:space="preserve">2607076	</t>
  </si>
  <si>
    <t xml:space="preserve">222065	</t>
  </si>
  <si>
    <t xml:space="preserve">18243887444	</t>
  </si>
  <si>
    <t>[普吉岛]普吉假日酒店 (SHA Extra Plus)(Holiday Inn Resort Phuket, an IHG Hotel  (SHA Extra Plus))(3031621)</t>
  </si>
  <si>
    <t>标准房&lt;双人入住&gt;&lt;双早&gt;</t>
  </si>
  <si>
    <t>Sehgal/Subhash chander,Sehgal/Subhash chander,Sehgal/Subhash chander,Sehgal/Subhash chander</t>
  </si>
  <si>
    <t xml:space="preserve">2607375	</t>
  </si>
  <si>
    <t xml:space="preserve">8573548	</t>
  </si>
  <si>
    <t xml:space="preserve">18243920743	</t>
  </si>
  <si>
    <t>Khanijo/Kappila,Khanijo/Kappila</t>
  </si>
  <si>
    <t xml:space="preserve">2607380	</t>
  </si>
  <si>
    <t xml:space="preserve">8572547	</t>
  </si>
  <si>
    <t xml:space="preserve">18247904583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</si>
  <si>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</si>
  <si>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</si>
  <si>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SHINMAY/LYU</t>
  </si>
  <si>
    <t xml:space="preserve">2607612	</t>
  </si>
  <si>
    <t xml:space="preserve">193372368	</t>
  </si>
  <si>
    <t xml:space="preserve">18247907516	</t>
  </si>
  <si>
    <t>豪华特大床房&lt;今日特价 &gt;&lt;双人入住&gt;&lt;适用于除泰国的亚洲客人&gt;&lt;双早&gt;</t>
  </si>
  <si>
    <t xml:space="preserve">2607614	</t>
  </si>
  <si>
    <t xml:space="preserve">193372268	</t>
  </si>
  <si>
    <t xml:space="preserve">18248065362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</si>
  <si>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</si>
  <si>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</si>
  <si>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Kiu/Ngiik Tieng</t>
  </si>
  <si>
    <t xml:space="preserve">2607641	</t>
  </si>
  <si>
    <t xml:space="preserve">650699	</t>
  </si>
  <si>
    <t xml:space="preserve">18252464388	</t>
  </si>
  <si>
    <t>[曼谷]曼谷素坤逸55号通罗中心点大酒店 (SHA Plus+)(Grande Centre Point Sukhumvit 55 Bangkok (SHA Plus+))(8173962)</t>
  </si>
  <si>
    <t>行政套房&lt;三人入住&gt;&lt;预付&gt;&lt;早餐&gt;</t>
  </si>
  <si>
    <t>Wang/Jing,Wang/Jing,Wang/Jing</t>
  </si>
  <si>
    <t xml:space="preserve">18252825439	</t>
  </si>
  <si>
    <t>Xu/Jia</t>
  </si>
  <si>
    <t xml:space="preserve">2608155	</t>
  </si>
  <si>
    <t xml:space="preserve">224839	</t>
  </si>
  <si>
    <t xml:space="preserve">18253674758	</t>
  </si>
  <si>
    <t>[曼谷]曼谷拉查丹利中心酒店  (SHA Plus+)(Grande Centre Point Hotel Ratchadamri Bangkok  (SHA Plus+))(2497052)</t>
  </si>
  <si>
    <t>经典高级套房&lt;特惠专享&gt;&lt;双人入住&gt;&lt;无早&gt;</t>
  </si>
  <si>
    <t>TANG/WEI</t>
  </si>
  <si>
    <t xml:space="preserve">2608273	</t>
  </si>
  <si>
    <t xml:space="preserve">309200	</t>
  </si>
  <si>
    <t xml:space="preserve">18254357703	</t>
  </si>
  <si>
    <t>[曼谷]曼谷香格里拉大酒店 (SHA Extra Plus)(Shangri-La Bangkok (SHA Extra Plus))(3243791)</t>
  </si>
  <si>
    <t>香格里拉楼豪华河景特大床房&lt;双人入住&gt;&lt;双早&gt;</t>
  </si>
  <si>
    <t>ZHENG/XIUWU</t>
  </si>
  <si>
    <t xml:space="preserve">2608384	</t>
  </si>
  <si>
    <t xml:space="preserve">11414971	</t>
  </si>
  <si>
    <t xml:space="preserve">18261450337	</t>
  </si>
  <si>
    <t>[吉隆坡]吉隆坡邵氏广场美居酒店(Mercure Kuala Lumpur Shaw Parade)(28538026)</t>
  </si>
  <si>
    <t>豪华双床房(至少连住2晚及以上)&lt;双人入住&gt;&lt;不适用马来西亚客人&gt;&lt;双早&gt;</t>
  </si>
  <si>
    <t>Tran/Jason,Lam/Tuy Chau</t>
  </si>
  <si>
    <t xml:space="preserve">2609066	</t>
  </si>
  <si>
    <t xml:space="preserve">349763	</t>
  </si>
  <si>
    <t xml:space="preserve">18261518500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</si>
  <si>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</si>
  <si>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</si>
  <si>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McColgan/Davin</t>
  </si>
  <si>
    <t xml:space="preserve">2609072	</t>
  </si>
  <si>
    <t xml:space="preserve">18264072503	</t>
  </si>
  <si>
    <t>[曼谷]盛泰澜曼谷拉普崂中央广场酒店 (SHA Plus+)(Centara Grand at Central Plaza Ladprao Bangkok (SHA Plus+))(4955368)</t>
  </si>
  <si>
    <t>CHEN/JIAN</t>
  </si>
  <si>
    <t xml:space="preserve">2609178	</t>
  </si>
  <si>
    <t xml:space="preserve">193777273	</t>
  </si>
  <si>
    <t xml:space="preserve">18264760372	</t>
  </si>
  <si>
    <t>特色豪华房&lt;双人入住&gt;&lt;预付&gt;&lt;无早&gt;&lt;net rate mode&gt;</t>
  </si>
  <si>
    <t>Saehyo/Sincher</t>
  </si>
  <si>
    <t xml:space="preserve">2609256	</t>
  </si>
  <si>
    <t xml:space="preserve">225010	</t>
  </si>
  <si>
    <t xml:space="preserve">18265096048	</t>
  </si>
  <si>
    <t>[曼谷]金玉素万那普酒店(Golden Jade Suvarnabhumi)(28680143)</t>
  </si>
  <si>
    <t>三人房&lt;三人入住&gt;&lt;无早&gt;</t>
  </si>
  <si>
    <t>Tangsitthikhun/Siriporn,Tangsitthikhun/Siriporn,Tangsitthikhun/Siriporn</t>
  </si>
  <si>
    <t xml:space="preserve">2609277	</t>
  </si>
  <si>
    <t xml:space="preserve">18269037926	</t>
  </si>
  <si>
    <t>Yang/Xiangdong</t>
  </si>
  <si>
    <t xml:space="preserve">2609478	</t>
  </si>
  <si>
    <t xml:space="preserve">193964624	</t>
  </si>
  <si>
    <t xml:space="preserve">18270092098	</t>
  </si>
  <si>
    <t>豪华特大床房&lt;双人入住&gt;&lt;双早&gt;</t>
  </si>
  <si>
    <t>Saidi/Hafeezul</t>
  </si>
  <si>
    <t xml:space="preserve">18270563754	</t>
  </si>
  <si>
    <t>[邦帕利]盖特43机场酒店 (SHA Plus+)(Gate43 Airport Hotel (SHA Plus+))(95453304)</t>
  </si>
  <si>
    <t>池景豪华特大床房&lt;双人入住&gt;&lt;无早&gt;</t>
  </si>
  <si>
    <t>Choe/Jaeyeon</t>
  </si>
  <si>
    <t xml:space="preserve">2609606	</t>
  </si>
  <si>
    <t xml:space="preserve">18270574749	</t>
  </si>
  <si>
    <t>湖景豪华双床房&lt;双人入住&gt;&lt;无早&gt;</t>
  </si>
  <si>
    <t>Choe/Jaeyeon,Choe/Jaeyeon</t>
  </si>
  <si>
    <t xml:space="preserve">18270580325	</t>
  </si>
  <si>
    <t>[努沙再也]双威大盒子酒店(Sunway Hotel Big Box)(91411884)</t>
  </si>
  <si>
    <t>豪华特大床房&lt;单人入住&gt;&lt;单早&gt;</t>
  </si>
  <si>
    <t>SHEN/CHEN</t>
  </si>
  <si>
    <t xml:space="preserve">2609609	</t>
  </si>
  <si>
    <t xml:space="preserve">40938	</t>
  </si>
  <si>
    <t xml:space="preserve">18270607360	</t>
  </si>
  <si>
    <t>池景豪华特大床房&lt;双人入住&gt;&lt;双早&gt;</t>
  </si>
  <si>
    <t xml:space="preserve">2609614	</t>
  </si>
  <si>
    <t xml:space="preserve">18270752931	</t>
  </si>
  <si>
    <t>amir/FauziAmir</t>
  </si>
  <si>
    <t xml:space="preserve">2609670	</t>
  </si>
  <si>
    <t xml:space="preserve">4170942	</t>
  </si>
  <si>
    <t xml:space="preserve">18271456362	</t>
  </si>
  <si>
    <t>REN/BAIKE</t>
  </si>
  <si>
    <t xml:space="preserve">2609780	</t>
  </si>
  <si>
    <t xml:space="preserve">RR22002773	</t>
  </si>
  <si>
    <t xml:space="preserve">18272271631	</t>
  </si>
  <si>
    <t>WEI/JIAMAN</t>
  </si>
  <si>
    <t xml:space="preserve">2609881	</t>
  </si>
  <si>
    <t xml:space="preserve">225122	</t>
  </si>
  <si>
    <t xml:space="preserve">18275450213	</t>
  </si>
  <si>
    <t>YANG/JINWEN</t>
  </si>
  <si>
    <t xml:space="preserve">2609989	</t>
  </si>
  <si>
    <t xml:space="preserve">225144	</t>
  </si>
  <si>
    <t xml:space="preserve">18276046941	</t>
  </si>
  <si>
    <t>CHEN/YONG</t>
  </si>
  <si>
    <t xml:space="preserve">2610024	</t>
  </si>
  <si>
    <t xml:space="preserve">309556	</t>
  </si>
  <si>
    <t xml:space="preserve">18035497951	</t>
  </si>
  <si>
    <t>补单</t>
  </si>
  <si>
    <t>[普吉岛]普吉岛迈考美丽亚酒店(SHA Extra Plus)(Melia Phuket Mai Khao(SHA Extra Plus))(1877699)</t>
  </si>
  <si>
    <t>一卧室别墅（带私人泳池）(至少连住2晚及以上)&lt;促销&gt;&lt;双人入住&gt;&lt;仅适用亚洲客人&gt;&lt;双早&gt;</t>
  </si>
  <si>
    <t>Yang/Yu,Tian/Yuan</t>
  </si>
  <si>
    <t xml:space="preserve">2572890	</t>
  </si>
  <si>
    <t xml:space="preserve">24430	</t>
  </si>
  <si>
    <t>，</t>
  </si>
  <si>
    <t>本期收回59.15元</t>
  </si>
  <si>
    <t>A220707094944481</t>
  </si>
  <si>
    <t>CNY / HKD 当前参考汇率: 1.168742814</t>
  </si>
  <si>
    <t>总计：68353.15 CNY/
79887.25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</si>
  <si>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</si>
  <si>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</si>
  <si>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</si>
  <si>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</si>
  <si>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</si>
  <si>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</si>
  <si>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</si>
  <si>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</si>
  <si>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</si>
  <si>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</si>
  <si>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</si>
  <si>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</si>
  <si>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</si>
  <si>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</si>
  <si>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</si>
  <si>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</si>
  <si>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</si>
  <si>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</si>
  <si>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</si>
  <si>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2610024</t>
  </si>
  <si>
    <t>曼谷拉查丹利中心酒店  (SHA Plus+)</t>
  </si>
  <si>
    <t>CHEN YONG</t>
  </si>
  <si>
    <t>2022-07-04</t>
  </si>
  <si>
    <t>退房日周结</t>
  </si>
  <si>
    <t>586.00</t>
  </si>
  <si>
    <t>RMB</t>
  </si>
  <si>
    <t>0</t>
  </si>
  <si>
    <t>0.00</t>
  </si>
  <si>
    <t>携程国际直连(DD)</t>
  </si>
  <si>
    <t>01.011174</t>
  </si>
  <si>
    <t>2022-07-03 17:34:34</t>
  </si>
  <si>
    <t>否</t>
  </si>
  <si>
    <t>汇智国际旅游发展有限公司</t>
  </si>
  <si>
    <t>直采</t>
  </si>
  <si>
    <t>2609989</t>
  </si>
  <si>
    <t>曼谷素坤逸55号通罗中心点大酒店 (SHA Plus+)</t>
  </si>
  <si>
    <t>YANG JINWEN</t>
  </si>
  <si>
    <t>539.00</t>
  </si>
  <si>
    <t>2022-07-03 16:15:11</t>
  </si>
  <si>
    <t>2609881</t>
  </si>
  <si>
    <t>WEI JIAMAN</t>
  </si>
  <si>
    <t>2022-07-03 13:43:11</t>
  </si>
  <si>
    <t>2609780</t>
  </si>
  <si>
    <t>克鲁博酒店 (SHA Plus+)</t>
  </si>
  <si>
    <t>REN BAIKE</t>
  </si>
  <si>
    <t>149.00</t>
  </si>
  <si>
    <t>2022-07-03 11:17:32</t>
  </si>
  <si>
    <t>2609670</t>
  </si>
  <si>
    <t>希思尔新山酒店</t>
  </si>
  <si>
    <t>amir FauziAmir</t>
  </si>
  <si>
    <t>309.00</t>
  </si>
  <si>
    <t>2022-07-03 09:14:24</t>
  </si>
  <si>
    <t>2609609</t>
  </si>
  <si>
    <t>双威大盒子酒店</t>
  </si>
  <si>
    <t>SHEN CHEN</t>
  </si>
  <si>
    <t>336.00</t>
  </si>
  <si>
    <t>2022-07-03 09:59:23</t>
  </si>
  <si>
    <t>2022-07-02</t>
  </si>
  <si>
    <t>2609478</t>
  </si>
  <si>
    <t>盛泰澜拉普崂中央广场酒店</t>
  </si>
  <si>
    <t>Yang Xiangdong</t>
  </si>
  <si>
    <t>313.00</t>
  </si>
  <si>
    <t>2022-07-03 10:35:45</t>
  </si>
  <si>
    <t>2609277</t>
  </si>
  <si>
    <t>曼谷金玉素旺纳普酒店</t>
  </si>
  <si>
    <t>Tangsitthikhun Siriporn,Tangsitthikhun Siriporn,Tangsitthikhun Siriporn</t>
  </si>
  <si>
    <t>194.00</t>
  </si>
  <si>
    <t>2022-07-02 16:07:28</t>
  </si>
  <si>
    <t>2609256</t>
  </si>
  <si>
    <t>Saehyo Sincher</t>
  </si>
  <si>
    <t>2136.00</t>
  </si>
  <si>
    <t>2022-07-02 15:12:36</t>
  </si>
  <si>
    <t>2609178</t>
  </si>
  <si>
    <t>CHEN JIAN</t>
  </si>
  <si>
    <t>626.00</t>
  </si>
  <si>
    <t>2022-07-02 13:18:38</t>
  </si>
  <si>
    <t>2609072</t>
  </si>
  <si>
    <t>沙美岛萨凯海滩度假村</t>
  </si>
  <si>
    <t>McColgan Davin</t>
  </si>
  <si>
    <t>890.00</t>
  </si>
  <si>
    <t>2022-07-02 10:31:39</t>
  </si>
  <si>
    <t>2609066</t>
  </si>
  <si>
    <t>吉隆坡邵氏广场美居酒店</t>
  </si>
  <si>
    <t>Tran Jason,Lam Tuy Chau</t>
  </si>
  <si>
    <t>918.00</t>
  </si>
  <si>
    <t>2022-07-02 12:26:07</t>
  </si>
  <si>
    <t>2022-07-01</t>
  </si>
  <si>
    <t>2608384</t>
  </si>
  <si>
    <t>曼谷香格里拉大酒店</t>
  </si>
  <si>
    <t>ZHENG XIUWU</t>
  </si>
  <si>
    <t>992.00</t>
  </si>
  <si>
    <t>2022-07-03 11:04:58</t>
  </si>
  <si>
    <t>2608273</t>
  </si>
  <si>
    <t>TANG WEI</t>
  </si>
  <si>
    <t>1176.00</t>
  </si>
  <si>
    <t>2022-07-01 11:42:30</t>
  </si>
  <si>
    <t>2608155</t>
  </si>
  <si>
    <t>Xu Jia</t>
  </si>
  <si>
    <t>1962.00</t>
  </si>
  <si>
    <t>2022-07-01 11:40:24</t>
  </si>
  <si>
    <t>2022-06-30</t>
  </si>
  <si>
    <t>2607641</t>
  </si>
  <si>
    <t>槟城温宝利酒店 (槟城对抗新冠肺炎认证)</t>
  </si>
  <si>
    <t>Kiu Ngiik Tieng</t>
  </si>
  <si>
    <t>2348.00</t>
  </si>
  <si>
    <t>2022-07-01 10:40:55</t>
  </si>
  <si>
    <t>2607614</t>
  </si>
  <si>
    <t>曼谷盛泰澜中央世界商业中心酒店  (SHA Plus+)</t>
  </si>
  <si>
    <t>SHINMAY LYU</t>
  </si>
  <si>
    <t>2700.00</t>
  </si>
  <si>
    <t>2022-06-30 20:44:09</t>
  </si>
  <si>
    <t>2607612</t>
  </si>
  <si>
    <t>2118.00</t>
  </si>
  <si>
    <t>2022-06-30 20:46:24</t>
  </si>
  <si>
    <t>2607380</t>
  </si>
  <si>
    <t>普吉假日酒店 (SHA Extra Plus)</t>
  </si>
  <si>
    <t>Khanijo Kappila,Khanijo Kappila</t>
  </si>
  <si>
    <t>1764.00</t>
  </si>
  <si>
    <t>2022-06-30 17:18:39</t>
  </si>
  <si>
    <t>2607375</t>
  </si>
  <si>
    <t>Sehgal Subhash chander,Sehgal Subhash chander,Sehgal Subhash chander,Sehgal Subhash chander</t>
  </si>
  <si>
    <t>3528.00</t>
  </si>
  <si>
    <t>2022-06-30 17:32:42</t>
  </si>
  <si>
    <t>2607076</t>
  </si>
  <si>
    <t>曼谷盛泰乐水门酒店</t>
  </si>
  <si>
    <t>TANG RUI</t>
  </si>
  <si>
    <t>1388.00</t>
  </si>
  <si>
    <t>2022-06-30 10:38:52</t>
  </si>
  <si>
    <t>2606929</t>
  </si>
  <si>
    <t>阿库沙拉斯卡萨斯菲律宾人酒店</t>
  </si>
  <si>
    <t>Sadana Rahul,Sadana Namita,Sadana Gulshan Dass,Sadana Sarla,Sadana Myra</t>
  </si>
  <si>
    <t>4348.00</t>
  </si>
  <si>
    <t>2022-06-30 10:35:39</t>
  </si>
  <si>
    <t>2022-06-29</t>
  </si>
  <si>
    <t>2606240</t>
  </si>
  <si>
    <t>海约翰坎普庄园酒店</t>
  </si>
  <si>
    <t>CRUZ JAMES CONRAD</t>
  </si>
  <si>
    <t>700.00</t>
  </si>
  <si>
    <t>2022-06-30 14:15:24</t>
  </si>
  <si>
    <t>2606134</t>
  </si>
  <si>
    <t>曼谷铂尔曼皇权酒店</t>
  </si>
  <si>
    <t>LIU DONG</t>
  </si>
  <si>
    <t>1674.00</t>
  </si>
  <si>
    <t>2022-06-29 11:14:37</t>
  </si>
  <si>
    <t>2606088</t>
  </si>
  <si>
    <t>曼谷水门伯克利酒店</t>
  </si>
  <si>
    <t>Ek Cheang</t>
  </si>
  <si>
    <t>820.00</t>
  </si>
  <si>
    <t>2022-06-29 10:36:38</t>
  </si>
  <si>
    <t>2022-06-27</t>
  </si>
  <si>
    <t>2604240</t>
  </si>
  <si>
    <t>普吉岛芭东美爵大酒店(SHA Extra Plus)</t>
  </si>
  <si>
    <t>ZHU BAIYONG,PAN YILIN</t>
  </si>
  <si>
    <t>2022-06-28</t>
  </si>
  <si>
    <t>2094.00</t>
  </si>
  <si>
    <t>2022-06-27 16:36:30</t>
  </si>
  <si>
    <t>2604515</t>
  </si>
  <si>
    <t>铂尔曼吉隆坡城市中心大酒店</t>
  </si>
  <si>
    <t>Peh Geraldine,Toh Bryan</t>
  </si>
  <si>
    <t>1778.00</t>
  </si>
  <si>
    <t>2022-06-27 17:00:48</t>
  </si>
  <si>
    <t>2605403</t>
  </si>
  <si>
    <t>ideris nur hairunnisa,ideris nur hairunnisa</t>
  </si>
  <si>
    <t>578.00</t>
  </si>
  <si>
    <t>2022-06-28 21:27:33</t>
  </si>
  <si>
    <t>2605338</t>
  </si>
  <si>
    <t>Zainal Abidin Rudy</t>
  </si>
  <si>
    <t>1050.00</t>
  </si>
  <si>
    <t>2022-06-28 15:54:24</t>
  </si>
  <si>
    <t>2022-05-03</t>
  </si>
  <si>
    <t>2535859</t>
  </si>
  <si>
    <t>阿罗纳海滩赫纳度假村</t>
  </si>
  <si>
    <t>Cocal Xander,Cocal Xander,Cocal Xander</t>
  </si>
  <si>
    <t>2602.00</t>
  </si>
  <si>
    <t>2022-05-04 15:59:04</t>
  </si>
  <si>
    <t>2022-06-18</t>
  </si>
  <si>
    <t>2595568</t>
  </si>
  <si>
    <t>曼谷阿特酒店</t>
  </si>
  <si>
    <t>LEE KYU HYUN,THONGOON DAORUNGNAPHA</t>
  </si>
  <si>
    <t>376.00</t>
  </si>
  <si>
    <t>2022-06-18 18:26:16</t>
  </si>
  <si>
    <t>2022-06-15</t>
  </si>
  <si>
    <t>2591194</t>
  </si>
  <si>
    <t>EUN HYE KANG</t>
  </si>
  <si>
    <t>2022-06-15 10:55:53</t>
  </si>
  <si>
    <t>2022-05-12</t>
  </si>
  <si>
    <t>2547850</t>
  </si>
  <si>
    <t>丹纳兰卡威酒店</t>
  </si>
  <si>
    <t>Chee San Wan</t>
  </si>
  <si>
    <t>3747.00</t>
  </si>
  <si>
    <t>2022-05-12 16:00:03</t>
  </si>
  <si>
    <t>2022-05-14</t>
  </si>
  <si>
    <t>2551181</t>
  </si>
  <si>
    <t>Baldovino Jenna</t>
  </si>
  <si>
    <t>3440.00</t>
  </si>
  <si>
    <t>2022-05-14 19:06:33</t>
  </si>
  <si>
    <t>2022-04-25</t>
  </si>
  <si>
    <t>2524681</t>
  </si>
  <si>
    <t>槟城东方大酒店</t>
  </si>
  <si>
    <t>ALAMI MUSA MOHAMMAD,ALAMI MUSA MOHAMMAD</t>
  </si>
  <si>
    <t>2846.00</t>
  </si>
  <si>
    <t>2022-04-27 17:02:06</t>
  </si>
  <si>
    <t>2605401</t>
  </si>
  <si>
    <t>槟城尼奥酒店</t>
  </si>
  <si>
    <t>mamat mohd Sukri</t>
  </si>
  <si>
    <t>316.00</t>
  </si>
  <si>
    <t>2022-06-29 11:10:55</t>
  </si>
  <si>
    <t>2606043</t>
  </si>
  <si>
    <t>TAN WILSON</t>
  </si>
  <si>
    <t>3870.00</t>
  </si>
  <si>
    <t>2022-06-29 09:31:26</t>
  </si>
  <si>
    <t>2022-06-17</t>
  </si>
  <si>
    <t>2594037</t>
  </si>
  <si>
    <t>WITEERUNGROT TEEPAWAT</t>
  </si>
  <si>
    <t>252.00</t>
  </si>
  <si>
    <t>2022-06-17 15:59:40</t>
  </si>
  <si>
    <t>2022-06-13</t>
  </si>
  <si>
    <t>2589408</t>
  </si>
  <si>
    <t>民丹岛卡西亚酒店</t>
  </si>
  <si>
    <t>Lin Tun Wai,Lin Tun Wai</t>
  </si>
  <si>
    <t>1345.00</t>
  </si>
  <si>
    <t>2022-06-14 16:13:42</t>
  </si>
  <si>
    <t>2605388</t>
  </si>
  <si>
    <t>吉隆坡大洲酒店</t>
  </si>
  <si>
    <t>ISHAK MOHD SHUKRI,MAHAZIR NUR ALIAH</t>
  </si>
  <si>
    <t>2340.00</t>
  </si>
  <si>
    <t>2022-06-28 17:01:23</t>
  </si>
  <si>
    <t>2604752</t>
  </si>
  <si>
    <t>康帕斯酒店集团曼谷大将军酒店</t>
  </si>
  <si>
    <t>NGUYEN THI TUYET MINH,KNOX STEPHEN RICHARD</t>
  </si>
  <si>
    <t>858.00</t>
  </si>
  <si>
    <t>2022-06-28 08:51:35</t>
  </si>
  <si>
    <t>2022-05-16</t>
  </si>
  <si>
    <t>2552762</t>
  </si>
  <si>
    <t>HII长滩岛度假酒店</t>
  </si>
  <si>
    <t>Santos Heinrich Arman</t>
  </si>
  <si>
    <t>409.00</t>
  </si>
  <si>
    <t>2022-05-16 18:27:41</t>
  </si>
  <si>
    <t>2588443</t>
  </si>
  <si>
    <t>曼谷湄南河四季酒店 (SHA Plus+)</t>
  </si>
  <si>
    <t>Baik Seungchan</t>
  </si>
  <si>
    <t>2395.00</t>
  </si>
  <si>
    <t>2022-06-13 15:35:50</t>
  </si>
  <si>
    <t>2022-06-14</t>
  </si>
  <si>
    <t>2590791</t>
  </si>
  <si>
    <t>Kim So Young</t>
  </si>
  <si>
    <t>2505.00</t>
  </si>
  <si>
    <t>2022-06-15 21:36:35</t>
  </si>
  <si>
    <t>2022-06-16</t>
  </si>
  <si>
    <t>2593388</t>
  </si>
  <si>
    <t>YEUNG WING HIN</t>
  </si>
  <si>
    <t>4960.00</t>
  </si>
  <si>
    <t>2022-06-18 08:22:58</t>
  </si>
  <si>
    <t>2592015</t>
  </si>
  <si>
    <t>曼谷新浩中央酒店，IHG 酒店  (SHA Extra Plus)</t>
  </si>
  <si>
    <t>Wong Wai See</t>
  </si>
  <si>
    <t>2552.00</t>
  </si>
  <si>
    <t>2022-06-16 09:52:45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</si>
</sst>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44746</v>
      </c>
      <c r="H2" s="4">
        <v>1</v>
      </c>
      <c r="I2" s="4">
        <v>3</v>
      </c>
      <c r="J2" s="4">
        <v>3</v>
      </c>
      <c r="K2" s="4" t="s">
        <v>30</v>
      </c>
      <c r="L2" s="4">
        <v>3747</v>
      </c>
      <c r="M2" s="4">
        <v>3747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44749</v>
      </c>
      <c r="T2" s="4" t="s">
        <v>34</v>
      </c>
      <c r="U2" s="4">
        <v>3747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44744</v>
      </c>
      <c r="G3" s="6">
        <v>44746</v>
      </c>
      <c r="H3" s="4">
        <v>2</v>
      </c>
      <c r="I3" s="4">
        <v>2</v>
      </c>
      <c r="J3" s="4">
        <v>4</v>
      </c>
      <c r="K3" s="4" t="s">
        <v>30</v>
      </c>
      <c r="L3" s="4">
        <v>3440</v>
      </c>
      <c r="M3" s="4">
        <v>3440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44695</v>
      </c>
      <c r="S3" s="6">
        <v>44749</v>
      </c>
      <c r="T3" s="4" t="s">
        <v>34</v>
      </c>
      <c r="U3" s="4">
        <v>3440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44744</v>
      </c>
      <c r="G4" s="6">
        <v>44746</v>
      </c>
      <c r="H4" s="4">
        <v>1</v>
      </c>
      <c r="I4" s="4">
        <v>2</v>
      </c>
      <c r="J4" s="4">
        <v>2</v>
      </c>
      <c r="K4" s="4" t="s">
        <v>30</v>
      </c>
      <c r="L4" s="4">
        <v>784</v>
      </c>
      <c r="M4" s="4">
        <v>784</v>
      </c>
      <c r="N4" s="4" t="s">
        <v>46</v>
      </c>
      <c r="O4" s="4" t="s">
        <v>32</v>
      </c>
      <c r="P4" s="4" t="s">
        <v>33</v>
      </c>
      <c r="Q4" s="4">
        <v>0</v>
      </c>
      <c r="R4" s="7">
        <v>44697</v>
      </c>
      <c r="S4" s="6">
        <v>44749</v>
      </c>
      <c r="T4" s="4" t="s">
        <v>34</v>
      </c>
      <c r="U4" s="4">
        <v>784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44744</v>
      </c>
      <c r="G5" s="6">
        <v>44746</v>
      </c>
      <c r="H5" s="4">
        <v>1</v>
      </c>
      <c r="I5" s="4">
        <v>2</v>
      </c>
      <c r="J5" s="4">
        <v>2</v>
      </c>
      <c r="K5" s="4" t="s">
        <v>30</v>
      </c>
      <c r="L5" s="4">
        <v>-784</v>
      </c>
      <c r="M5" s="4">
        <v>-784</v>
      </c>
      <c r="N5" s="4" t="s">
        <v>46</v>
      </c>
      <c r="O5" s="4" t="s">
        <v>32</v>
      </c>
      <c r="P5" s="4" t="s">
        <v>33</v>
      </c>
      <c r="Q5" s="4">
        <v>0</v>
      </c>
      <c r="R5" s="7">
        <v>44697</v>
      </c>
      <c r="S5" s="6">
        <v>44749</v>
      </c>
      <c r="T5" s="4" t="s">
        <v>34</v>
      </c>
      <c r="U5" s="4">
        <v>-784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44</v>
      </c>
      <c r="E6" s="4" t="s">
        <v>51</v>
      </c>
      <c r="F6" s="6">
        <v>44745</v>
      </c>
      <c r="G6" s="6">
        <v>44746</v>
      </c>
      <c r="H6" s="4">
        <v>1</v>
      </c>
      <c r="I6" s="4">
        <v>1</v>
      </c>
      <c r="J6" s="4">
        <v>1</v>
      </c>
      <c r="K6" s="4" t="s">
        <v>30</v>
      </c>
      <c r="L6" s="4">
        <v>409</v>
      </c>
      <c r="M6" s="4">
        <v>409</v>
      </c>
      <c r="N6" s="4" t="s">
        <v>52</v>
      </c>
      <c r="O6" s="4" t="s">
        <v>32</v>
      </c>
      <c r="P6" s="4" t="s">
        <v>33</v>
      </c>
      <c r="Q6" s="4">
        <v>0</v>
      </c>
      <c r="R6" s="7">
        <v>44697</v>
      </c>
      <c r="S6" s="6">
        <v>44749</v>
      </c>
      <c r="T6" s="4" t="s">
        <v>34</v>
      </c>
      <c r="U6" s="4">
        <v>409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44745</v>
      </c>
      <c r="G7" s="6">
        <v>44746</v>
      </c>
      <c r="H7" s="4">
        <v>1</v>
      </c>
      <c r="I7" s="4">
        <v>1</v>
      </c>
      <c r="J7" s="4">
        <v>1</v>
      </c>
      <c r="K7" s="4" t="s">
        <v>30</v>
      </c>
      <c r="L7" s="4">
        <v>2395</v>
      </c>
      <c r="M7" s="4">
        <v>2395</v>
      </c>
      <c r="N7" s="4" t="s">
        <v>58</v>
      </c>
      <c r="O7" s="4" t="s">
        <v>32</v>
      </c>
      <c r="P7" s="4" t="s">
        <v>33</v>
      </c>
      <c r="Q7" s="4">
        <v>0</v>
      </c>
      <c r="R7" s="7">
        <v>44725</v>
      </c>
      <c r="S7" s="6">
        <v>44749</v>
      </c>
      <c r="T7" s="4" t="s">
        <v>34</v>
      </c>
      <c r="U7" s="4">
        <v>2395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44744</v>
      </c>
      <c r="G8" s="6">
        <v>44746</v>
      </c>
      <c r="H8" s="4">
        <v>1</v>
      </c>
      <c r="I8" s="4">
        <v>2</v>
      </c>
      <c r="J8" s="4">
        <v>2</v>
      </c>
      <c r="K8" s="4" t="s">
        <v>30</v>
      </c>
      <c r="L8" s="4">
        <v>1345</v>
      </c>
      <c r="M8" s="4">
        <v>1345</v>
      </c>
      <c r="N8" s="4" t="s">
        <v>64</v>
      </c>
      <c r="O8" s="4" t="s">
        <v>32</v>
      </c>
      <c r="P8" s="4" t="s">
        <v>33</v>
      </c>
      <c r="Q8" s="4">
        <v>0</v>
      </c>
      <c r="R8" s="7">
        <v>44725</v>
      </c>
      <c r="S8" s="6">
        <v>44749</v>
      </c>
      <c r="T8" s="4" t="s">
        <v>34</v>
      </c>
      <c r="U8" s="4">
        <v>1345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44744</v>
      </c>
      <c r="G9" s="6">
        <v>44746</v>
      </c>
      <c r="H9" s="4">
        <v>1</v>
      </c>
      <c r="I9" s="4">
        <v>2</v>
      </c>
      <c r="J9" s="4">
        <v>2</v>
      </c>
      <c r="K9" s="4" t="s">
        <v>30</v>
      </c>
      <c r="L9" s="4">
        <v>7894</v>
      </c>
      <c r="M9" s="4">
        <v>7894</v>
      </c>
      <c r="N9" s="4" t="s">
        <v>70</v>
      </c>
      <c r="O9" s="4" t="s">
        <v>32</v>
      </c>
      <c r="P9" s="4" t="s">
        <v>33</v>
      </c>
      <c r="Q9" s="4">
        <v>0</v>
      </c>
      <c r="R9" s="7">
        <v>44726</v>
      </c>
      <c r="S9" s="6">
        <v>44749</v>
      </c>
      <c r="T9" s="4" t="s">
        <v>34</v>
      </c>
      <c r="U9" s="4">
        <v>7894</v>
      </c>
      <c r="V9" s="4">
        <v>0</v>
      </c>
      <c r="W9" s="4">
        <v>0</v>
      </c>
      <c r="X9" s="4" t="s">
        <v>71</v>
      </c>
      <c r="Y9" s="4" t="s">
        <v>48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44745</v>
      </c>
      <c r="G10" s="6">
        <v>44746</v>
      </c>
      <c r="H10" s="4">
        <v>1</v>
      </c>
      <c r="I10" s="4">
        <v>1</v>
      </c>
      <c r="J10" s="4">
        <v>1</v>
      </c>
      <c r="K10" s="4" t="s">
        <v>30</v>
      </c>
      <c r="L10" s="4">
        <v>2505</v>
      </c>
      <c r="M10" s="4">
        <v>2505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44726</v>
      </c>
      <c r="S10" s="6">
        <v>44749</v>
      </c>
      <c r="T10" s="4" t="s">
        <v>34</v>
      </c>
      <c r="U10" s="4">
        <v>2505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67</v>
      </c>
      <c r="B11" s="4" t="s">
        <v>26</v>
      </c>
      <c r="C11" s="4" t="s">
        <v>49</v>
      </c>
      <c r="D11" s="4" t="s">
        <v>68</v>
      </c>
      <c r="E11" s="4" t="s">
        <v>69</v>
      </c>
      <c r="F11" s="6">
        <v>44744</v>
      </c>
      <c r="G11" s="6">
        <v>44746</v>
      </c>
      <c r="H11" s="4">
        <v>1</v>
      </c>
      <c r="I11" s="4">
        <v>2</v>
      </c>
      <c r="J11" s="4">
        <v>2</v>
      </c>
      <c r="K11" s="4" t="s">
        <v>30</v>
      </c>
      <c r="L11" s="4">
        <v>-7894</v>
      </c>
      <c r="M11" s="4">
        <v>-7894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44749</v>
      </c>
      <c r="T11" s="4" t="s">
        <v>34</v>
      </c>
      <c r="U11" s="4">
        <v>-7894</v>
      </c>
      <c r="V11" s="4">
        <v>0</v>
      </c>
      <c r="W11" s="4">
        <v>0</v>
      </c>
      <c r="X11" s="4" t="s">
        <v>71</v>
      </c>
      <c r="Y11" s="4" t="s">
        <v>48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44745</v>
      </c>
      <c r="G12" s="6">
        <v>44746</v>
      </c>
      <c r="H12" s="4">
        <v>1</v>
      </c>
      <c r="I12" s="4">
        <v>1</v>
      </c>
      <c r="J12" s="4">
        <v>1</v>
      </c>
      <c r="K12" s="4" t="s">
        <v>30</v>
      </c>
      <c r="L12" s="4">
        <v>376</v>
      </c>
      <c r="M12" s="4">
        <v>376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44727</v>
      </c>
      <c r="S12" s="6">
        <v>44749</v>
      </c>
      <c r="T12" s="4" t="s">
        <v>34</v>
      </c>
      <c r="U12" s="4">
        <v>376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51</v>
      </c>
      <c r="F13" s="6">
        <v>44744</v>
      </c>
      <c r="G13" s="6">
        <v>44746</v>
      </c>
      <c r="H13" s="4">
        <v>1</v>
      </c>
      <c r="I13" s="4">
        <v>2</v>
      </c>
      <c r="J13" s="4">
        <v>2</v>
      </c>
      <c r="K13" s="4" t="s">
        <v>30</v>
      </c>
      <c r="L13" s="4">
        <v>1668</v>
      </c>
      <c r="M13" s="4">
        <v>1668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44727</v>
      </c>
      <c r="S13" s="6">
        <v>44749</v>
      </c>
      <c r="T13" s="4" t="s">
        <v>34</v>
      </c>
      <c r="U13" s="4">
        <v>1668</v>
      </c>
      <c r="V13" s="4">
        <v>0</v>
      </c>
      <c r="W13" s="4">
        <v>0</v>
      </c>
      <c r="X13" s="4" t="s">
        <v>48</v>
      </c>
      <c r="Y13" s="4" t="s">
        <v>48</v>
      </c>
    </row>
    <row r="14" s="4" customFormat="1" spans="1:25">
      <c r="A14" s="4" t="s">
        <v>82</v>
      </c>
      <c r="B14" s="4" t="s">
        <v>26</v>
      </c>
      <c r="C14" s="4" t="s">
        <v>49</v>
      </c>
      <c r="D14" s="4" t="s">
        <v>83</v>
      </c>
      <c r="E14" s="4" t="s">
        <v>51</v>
      </c>
      <c r="F14" s="6">
        <v>44744</v>
      </c>
      <c r="G14" s="6">
        <v>44746</v>
      </c>
      <c r="H14" s="4">
        <v>1</v>
      </c>
      <c r="I14" s="4">
        <v>2</v>
      </c>
      <c r="J14" s="4">
        <v>2</v>
      </c>
      <c r="K14" s="4" t="s">
        <v>30</v>
      </c>
      <c r="L14" s="4">
        <v>-1668</v>
      </c>
      <c r="M14" s="4">
        <v>-1668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44727</v>
      </c>
      <c r="S14" s="6">
        <v>44749</v>
      </c>
      <c r="T14" s="4" t="s">
        <v>34</v>
      </c>
      <c r="U14" s="4">
        <v>-1668</v>
      </c>
      <c r="V14" s="4">
        <v>0</v>
      </c>
      <c r="W14" s="4">
        <v>0</v>
      </c>
      <c r="X14" s="4" t="s">
        <v>48</v>
      </c>
      <c r="Y14" s="4" t="s">
        <v>48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44742</v>
      </c>
      <c r="G15" s="6">
        <v>44746</v>
      </c>
      <c r="H15" s="4">
        <v>1</v>
      </c>
      <c r="I15" s="4">
        <v>4</v>
      </c>
      <c r="J15" s="4">
        <v>4</v>
      </c>
      <c r="K15" s="4" t="s">
        <v>30</v>
      </c>
      <c r="L15" s="4">
        <v>2552</v>
      </c>
      <c r="M15" s="4">
        <v>2552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44727</v>
      </c>
      <c r="S15" s="6">
        <v>44749</v>
      </c>
      <c r="T15" s="4" t="s">
        <v>34</v>
      </c>
      <c r="U15" s="4">
        <v>2552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44743</v>
      </c>
      <c r="G16" s="6">
        <v>44746</v>
      </c>
      <c r="H16" s="4">
        <v>1</v>
      </c>
      <c r="I16" s="4">
        <v>3</v>
      </c>
      <c r="J16" s="4">
        <v>3</v>
      </c>
      <c r="K16" s="4" t="s">
        <v>30</v>
      </c>
      <c r="L16" s="4">
        <v>2754</v>
      </c>
      <c r="M16" s="4">
        <v>2754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44728</v>
      </c>
      <c r="S16" s="6">
        <v>44749</v>
      </c>
      <c r="T16" s="4" t="s">
        <v>34</v>
      </c>
      <c r="U16" s="4">
        <v>2754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56</v>
      </c>
      <c r="E17" s="4" t="s">
        <v>96</v>
      </c>
      <c r="F17" s="6">
        <v>44744</v>
      </c>
      <c r="G17" s="6">
        <v>44746</v>
      </c>
      <c r="H17" s="4">
        <v>1</v>
      </c>
      <c r="I17" s="4">
        <v>2</v>
      </c>
      <c r="J17" s="4">
        <v>2</v>
      </c>
      <c r="K17" s="4" t="s">
        <v>30</v>
      </c>
      <c r="L17" s="4">
        <v>4960</v>
      </c>
      <c r="M17" s="4">
        <v>4960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44728</v>
      </c>
      <c r="S17" s="6">
        <v>44749</v>
      </c>
      <c r="T17" s="4" t="s">
        <v>34</v>
      </c>
      <c r="U17" s="4">
        <v>4960</v>
      </c>
      <c r="V17" s="4">
        <v>0</v>
      </c>
      <c r="W17" s="4">
        <v>0</v>
      </c>
      <c r="X17" s="4" t="s">
        <v>98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44744</v>
      </c>
      <c r="G18" s="6">
        <v>44746</v>
      </c>
      <c r="H18" s="4">
        <v>1</v>
      </c>
      <c r="I18" s="4">
        <v>2</v>
      </c>
      <c r="J18" s="4">
        <v>2</v>
      </c>
      <c r="K18" s="4" t="s">
        <v>30</v>
      </c>
      <c r="L18" s="4">
        <v>252</v>
      </c>
      <c r="M18" s="4">
        <v>252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44749</v>
      </c>
      <c r="T18" s="4" t="s">
        <v>34</v>
      </c>
      <c r="U18" s="4">
        <v>252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91</v>
      </c>
      <c r="B19" s="4" t="s">
        <v>26</v>
      </c>
      <c r="C19" s="4" t="s">
        <v>49</v>
      </c>
      <c r="D19" s="4" t="s">
        <v>92</v>
      </c>
      <c r="E19" s="4" t="s">
        <v>93</v>
      </c>
      <c r="F19" s="6">
        <v>44743</v>
      </c>
      <c r="G19" s="6">
        <v>44746</v>
      </c>
      <c r="H19" s="4">
        <v>1</v>
      </c>
      <c r="I19" s="4">
        <v>3</v>
      </c>
      <c r="J19" s="4">
        <v>3</v>
      </c>
      <c r="K19" s="4" t="s">
        <v>30</v>
      </c>
      <c r="L19" s="4">
        <v>-2754</v>
      </c>
      <c r="M19" s="4">
        <v>-2754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44728</v>
      </c>
      <c r="S19" s="6">
        <v>44749</v>
      </c>
      <c r="T19" s="4" t="s">
        <v>34</v>
      </c>
      <c r="U19" s="4">
        <v>-2754</v>
      </c>
      <c r="V19" s="4">
        <v>0</v>
      </c>
      <c r="W19" s="4">
        <v>0</v>
      </c>
      <c r="X19" s="4" t="s">
        <v>48</v>
      </c>
      <c r="Y19" s="4" t="s">
        <v>48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77</v>
      </c>
      <c r="E20" s="4" t="s">
        <v>107</v>
      </c>
      <c r="F20" s="6">
        <v>44745</v>
      </c>
      <c r="G20" s="6">
        <v>44746</v>
      </c>
      <c r="H20" s="4">
        <v>1</v>
      </c>
      <c r="I20" s="4">
        <v>1</v>
      </c>
      <c r="J20" s="4">
        <v>1</v>
      </c>
      <c r="K20" s="4" t="s">
        <v>30</v>
      </c>
      <c r="L20" s="4">
        <v>376</v>
      </c>
      <c r="M20" s="4">
        <v>376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44730</v>
      </c>
      <c r="S20" s="6">
        <v>44749</v>
      </c>
      <c r="T20" s="4" t="s">
        <v>34</v>
      </c>
      <c r="U20" s="4">
        <v>376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44740</v>
      </c>
      <c r="G21" s="6">
        <v>44746</v>
      </c>
      <c r="H21" s="4">
        <v>1</v>
      </c>
      <c r="I21" s="4">
        <v>6</v>
      </c>
      <c r="J21" s="4">
        <v>6</v>
      </c>
      <c r="K21" s="4" t="s">
        <v>30</v>
      </c>
      <c r="L21" s="4">
        <v>4800</v>
      </c>
      <c r="M21" s="4">
        <v>4800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44738</v>
      </c>
      <c r="S21" s="6">
        <v>44749</v>
      </c>
      <c r="T21" s="4" t="s">
        <v>34</v>
      </c>
      <c r="U21" s="4">
        <v>4800</v>
      </c>
      <c r="V21" s="4">
        <v>0</v>
      </c>
      <c r="W21" s="4">
        <v>0</v>
      </c>
      <c r="X21" s="4" t="s">
        <v>48</v>
      </c>
      <c r="Y21" s="4" t="s">
        <v>48</v>
      </c>
    </row>
    <row r="22" s="4" customFormat="1" spans="1:25">
      <c r="A22" s="4" t="s">
        <v>111</v>
      </c>
      <c r="B22" s="4" t="s">
        <v>26</v>
      </c>
      <c r="C22" s="4" t="s">
        <v>49</v>
      </c>
      <c r="D22" s="4" t="s">
        <v>112</v>
      </c>
      <c r="E22" s="4" t="s">
        <v>113</v>
      </c>
      <c r="F22" s="6">
        <v>44740</v>
      </c>
      <c r="G22" s="6">
        <v>44746</v>
      </c>
      <c r="H22" s="4">
        <v>1</v>
      </c>
      <c r="I22" s="4">
        <v>6</v>
      </c>
      <c r="J22" s="4">
        <v>6</v>
      </c>
      <c r="K22" s="4" t="s">
        <v>30</v>
      </c>
      <c r="L22" s="4">
        <v>-4800</v>
      </c>
      <c r="M22" s="4">
        <v>-4800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44738</v>
      </c>
      <c r="S22" s="6">
        <v>44749</v>
      </c>
      <c r="T22" s="4" t="s">
        <v>34</v>
      </c>
      <c r="U22" s="4">
        <v>-4800</v>
      </c>
      <c r="V22" s="4">
        <v>0</v>
      </c>
      <c r="W22" s="4">
        <v>0</v>
      </c>
      <c r="X22" s="4" t="s">
        <v>48</v>
      </c>
      <c r="Y22" s="4" t="s">
        <v>48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44740</v>
      </c>
      <c r="G23" s="6">
        <v>44746</v>
      </c>
      <c r="H23" s="4">
        <v>1</v>
      </c>
      <c r="I23" s="4">
        <v>6</v>
      </c>
      <c r="J23" s="4">
        <v>6</v>
      </c>
      <c r="K23" s="4" t="s">
        <v>30</v>
      </c>
      <c r="L23" s="4">
        <v>2094</v>
      </c>
      <c r="M23" s="4">
        <v>2094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44739</v>
      </c>
      <c r="S23" s="6">
        <v>44749</v>
      </c>
      <c r="T23" s="4" t="s">
        <v>34</v>
      </c>
      <c r="U23" s="4">
        <v>2094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44743</v>
      </c>
      <c r="G24" s="6">
        <v>44746</v>
      </c>
      <c r="H24" s="4">
        <v>1</v>
      </c>
      <c r="I24" s="4">
        <v>3</v>
      </c>
      <c r="J24" s="4">
        <v>3</v>
      </c>
      <c r="K24" s="4" t="s">
        <v>30</v>
      </c>
      <c r="L24" s="4">
        <v>1746</v>
      </c>
      <c r="M24" s="4">
        <v>1746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44739</v>
      </c>
      <c r="S24" s="6">
        <v>44749</v>
      </c>
      <c r="T24" s="4" t="s">
        <v>34</v>
      </c>
      <c r="U24" s="4">
        <v>1746</v>
      </c>
      <c r="V24" s="4">
        <v>0</v>
      </c>
      <c r="W24" s="4">
        <v>0</v>
      </c>
      <c r="X24" s="4" t="s">
        <v>124</v>
      </c>
      <c r="Y24" s="4" t="s">
        <v>48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44743</v>
      </c>
      <c r="G25" s="6">
        <v>44746</v>
      </c>
      <c r="H25" s="4">
        <v>1</v>
      </c>
      <c r="I25" s="4">
        <v>3</v>
      </c>
      <c r="J25" s="4">
        <v>3</v>
      </c>
      <c r="K25" s="4" t="s">
        <v>30</v>
      </c>
      <c r="L25" s="4">
        <v>1778</v>
      </c>
      <c r="M25" s="4">
        <v>1778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44739</v>
      </c>
      <c r="S25" s="6">
        <v>44749</v>
      </c>
      <c r="T25" s="4" t="s">
        <v>34</v>
      </c>
      <c r="U25" s="4">
        <v>1778</v>
      </c>
      <c r="V25" s="4">
        <v>0</v>
      </c>
      <c r="W25" s="4">
        <v>0</v>
      </c>
      <c r="X25" s="4" t="s">
        <v>129</v>
      </c>
      <c r="Y25" s="4" t="s">
        <v>48</v>
      </c>
    </row>
    <row r="26" s="4" customFormat="1" spans="1:25">
      <c r="A26" s="4" t="s">
        <v>120</v>
      </c>
      <c r="B26" s="4" t="s">
        <v>26</v>
      </c>
      <c r="C26" s="4" t="s">
        <v>49</v>
      </c>
      <c r="D26" s="4" t="s">
        <v>121</v>
      </c>
      <c r="E26" s="4" t="s">
        <v>122</v>
      </c>
      <c r="F26" s="6">
        <v>44743</v>
      </c>
      <c r="G26" s="6">
        <v>44746</v>
      </c>
      <c r="H26" s="4">
        <v>1</v>
      </c>
      <c r="I26" s="4">
        <v>3</v>
      </c>
      <c r="J26" s="4">
        <v>3</v>
      </c>
      <c r="K26" s="4" t="s">
        <v>30</v>
      </c>
      <c r="L26" s="4">
        <v>-1746</v>
      </c>
      <c r="M26" s="4">
        <v>-1746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44739</v>
      </c>
      <c r="S26" s="6">
        <v>44749</v>
      </c>
      <c r="T26" s="4" t="s">
        <v>34</v>
      </c>
      <c r="U26" s="4">
        <v>-1746</v>
      </c>
      <c r="V26" s="4">
        <v>0</v>
      </c>
      <c r="W26" s="4">
        <v>0</v>
      </c>
      <c r="X26" s="4" t="s">
        <v>124</v>
      </c>
      <c r="Y26" s="4" t="s">
        <v>48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44743</v>
      </c>
      <c r="G27" s="6">
        <v>44746</v>
      </c>
      <c r="H27" s="4">
        <v>1</v>
      </c>
      <c r="I27" s="4">
        <v>3</v>
      </c>
      <c r="J27" s="4">
        <v>3</v>
      </c>
      <c r="K27" s="4" t="s">
        <v>30</v>
      </c>
      <c r="L27" s="4">
        <v>858</v>
      </c>
      <c r="M27" s="4">
        <v>858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44739</v>
      </c>
      <c r="S27" s="6">
        <v>44749</v>
      </c>
      <c r="T27" s="4" t="s">
        <v>34</v>
      </c>
      <c r="U27" s="4">
        <v>858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44743</v>
      </c>
      <c r="G28" s="6">
        <v>44746</v>
      </c>
      <c r="H28" s="4">
        <v>1</v>
      </c>
      <c r="I28" s="4">
        <v>3</v>
      </c>
      <c r="J28" s="4">
        <v>3</v>
      </c>
      <c r="K28" s="4" t="s">
        <v>30</v>
      </c>
      <c r="L28" s="4">
        <v>1050</v>
      </c>
      <c r="M28" s="4">
        <v>1050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44740</v>
      </c>
      <c r="S28" s="6">
        <v>44749</v>
      </c>
      <c r="T28" s="4" t="s">
        <v>34</v>
      </c>
      <c r="U28" s="4">
        <v>1050</v>
      </c>
      <c r="V28" s="4">
        <v>0</v>
      </c>
      <c r="W28" s="4">
        <v>0</v>
      </c>
      <c r="X28" s="4" t="s">
        <v>140</v>
      </c>
      <c r="Y28" s="4" t="s">
        <v>141</v>
      </c>
    </row>
    <row r="29" s="4" customFormat="1" spans="1:26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44742</v>
      </c>
      <c r="G29" s="6">
        <v>44746</v>
      </c>
      <c r="H29" s="4">
        <v>2</v>
      </c>
      <c r="I29" s="4">
        <v>4</v>
      </c>
      <c r="J29" s="4">
        <v>8</v>
      </c>
      <c r="K29" s="4" t="s">
        <v>30</v>
      </c>
      <c r="L29" s="4">
        <v>2340</v>
      </c>
      <c r="M29" s="4">
        <v>2340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44740</v>
      </c>
      <c r="S29" s="6">
        <v>44749</v>
      </c>
      <c r="T29" s="4" t="s">
        <v>34</v>
      </c>
      <c r="U29" s="4">
        <v>2340</v>
      </c>
      <c r="V29" s="4">
        <v>0</v>
      </c>
      <c r="W29" s="4">
        <v>0</v>
      </c>
      <c r="X29" s="4" t="s">
        <v>146</v>
      </c>
      <c r="Y29" s="4">
        <v>42537</v>
      </c>
      <c r="Z29" s="4" t="s">
        <v>147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44745</v>
      </c>
      <c r="G30" s="6">
        <v>44746</v>
      </c>
      <c r="H30" s="4">
        <v>1</v>
      </c>
      <c r="I30" s="4">
        <v>1</v>
      </c>
      <c r="J30" s="4">
        <v>1</v>
      </c>
      <c r="K30" s="4" t="s">
        <v>30</v>
      </c>
      <c r="L30" s="4">
        <v>316</v>
      </c>
      <c r="M30" s="4">
        <v>316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44740</v>
      </c>
      <c r="S30" s="6">
        <v>44749</v>
      </c>
      <c r="T30" s="4" t="s">
        <v>34</v>
      </c>
      <c r="U30" s="4">
        <v>316</v>
      </c>
      <c r="V30" s="4">
        <v>0</v>
      </c>
      <c r="W30" s="4">
        <v>0</v>
      </c>
      <c r="X30" s="4" t="s">
        <v>152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137</v>
      </c>
      <c r="E31" s="4" t="s">
        <v>155</v>
      </c>
      <c r="F31" s="6">
        <v>44744</v>
      </c>
      <c r="G31" s="6">
        <v>44746</v>
      </c>
      <c r="H31" s="4">
        <v>1</v>
      </c>
      <c r="I31" s="4">
        <v>2</v>
      </c>
      <c r="J31" s="4">
        <v>2</v>
      </c>
      <c r="K31" s="4" t="s">
        <v>30</v>
      </c>
      <c r="L31" s="4">
        <v>578</v>
      </c>
      <c r="M31" s="4">
        <v>578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44740</v>
      </c>
      <c r="S31" s="6">
        <v>44749</v>
      </c>
      <c r="T31" s="4" t="s">
        <v>34</v>
      </c>
      <c r="U31" s="4">
        <v>578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44743</v>
      </c>
      <c r="G32" s="6">
        <v>44746</v>
      </c>
      <c r="H32" s="4">
        <v>3</v>
      </c>
      <c r="I32" s="4">
        <v>3</v>
      </c>
      <c r="J32" s="4">
        <v>9</v>
      </c>
      <c r="K32" s="4" t="s">
        <v>30</v>
      </c>
      <c r="L32" s="4">
        <v>3870</v>
      </c>
      <c r="M32" s="4">
        <v>3870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44741</v>
      </c>
      <c r="S32" s="6">
        <v>44749</v>
      </c>
      <c r="T32" s="4" t="s">
        <v>34</v>
      </c>
      <c r="U32" s="4">
        <v>3870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160</v>
      </c>
      <c r="E33" s="4" t="s">
        <v>166</v>
      </c>
      <c r="F33" s="6">
        <v>44744</v>
      </c>
      <c r="G33" s="6">
        <v>44746</v>
      </c>
      <c r="H33" s="4">
        <v>1</v>
      </c>
      <c r="I33" s="4">
        <v>2</v>
      </c>
      <c r="J33" s="4">
        <v>2</v>
      </c>
      <c r="K33" s="4" t="s">
        <v>30</v>
      </c>
      <c r="L33" s="4">
        <v>820</v>
      </c>
      <c r="M33" s="4">
        <v>820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44741</v>
      </c>
      <c r="S33" s="6">
        <v>44749</v>
      </c>
      <c r="T33" s="4" t="s">
        <v>34</v>
      </c>
      <c r="U33" s="4">
        <v>820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44742</v>
      </c>
      <c r="G34" s="6">
        <v>44746</v>
      </c>
      <c r="H34" s="4">
        <v>1</v>
      </c>
      <c r="I34" s="4">
        <v>4</v>
      </c>
      <c r="J34" s="4">
        <v>4</v>
      </c>
      <c r="K34" s="4" t="s">
        <v>30</v>
      </c>
      <c r="L34" s="4">
        <v>1674</v>
      </c>
      <c r="M34" s="4">
        <v>1674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44741</v>
      </c>
      <c r="S34" s="6">
        <v>44749</v>
      </c>
      <c r="T34" s="4" t="s">
        <v>34</v>
      </c>
      <c r="U34" s="4">
        <v>1674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38</v>
      </c>
      <c r="E35" s="4" t="s">
        <v>177</v>
      </c>
      <c r="F35" s="6">
        <v>44745</v>
      </c>
      <c r="G35" s="6">
        <v>44746</v>
      </c>
      <c r="H35" s="4">
        <v>1</v>
      </c>
      <c r="I35" s="4">
        <v>1</v>
      </c>
      <c r="J35" s="4">
        <v>1</v>
      </c>
      <c r="K35" s="4" t="s">
        <v>30</v>
      </c>
      <c r="L35" s="4">
        <v>700</v>
      </c>
      <c r="M35" s="4">
        <v>700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44741</v>
      </c>
      <c r="S35" s="6">
        <v>44749</v>
      </c>
      <c r="T35" s="4" t="s">
        <v>34</v>
      </c>
      <c r="U35" s="4">
        <v>700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44744</v>
      </c>
      <c r="G36" s="6">
        <v>44746</v>
      </c>
      <c r="H36" s="4">
        <v>1</v>
      </c>
      <c r="I36" s="4">
        <v>2</v>
      </c>
      <c r="J36" s="4">
        <v>2</v>
      </c>
      <c r="K36" s="4" t="s">
        <v>30</v>
      </c>
      <c r="L36" s="4">
        <v>4348</v>
      </c>
      <c r="M36" s="4">
        <v>4348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44742</v>
      </c>
      <c r="S36" s="6">
        <v>44749</v>
      </c>
      <c r="T36" s="4" t="s">
        <v>34</v>
      </c>
      <c r="U36" s="4">
        <v>4348</v>
      </c>
      <c r="V36" s="4">
        <v>0</v>
      </c>
      <c r="W36" s="4">
        <v>0</v>
      </c>
      <c r="X36" s="4" t="s">
        <v>185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44742</v>
      </c>
      <c r="G37" s="6">
        <v>44746</v>
      </c>
      <c r="H37" s="4">
        <v>1</v>
      </c>
      <c r="I37" s="4">
        <v>4</v>
      </c>
      <c r="J37" s="4">
        <v>4</v>
      </c>
      <c r="K37" s="4" t="s">
        <v>30</v>
      </c>
      <c r="L37" s="4">
        <v>1388</v>
      </c>
      <c r="M37" s="4">
        <v>1388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44742</v>
      </c>
      <c r="S37" s="6">
        <v>44749</v>
      </c>
      <c r="T37" s="4" t="s">
        <v>34</v>
      </c>
      <c r="U37" s="4">
        <v>1388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6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44743</v>
      </c>
      <c r="G38" s="6">
        <v>44746</v>
      </c>
      <c r="H38" s="4">
        <v>2</v>
      </c>
      <c r="I38" s="4">
        <v>3</v>
      </c>
      <c r="J38" s="4">
        <v>6</v>
      </c>
      <c r="K38" s="4" t="s">
        <v>30</v>
      </c>
      <c r="L38" s="4">
        <v>3528</v>
      </c>
      <c r="M38" s="4">
        <v>3528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44742</v>
      </c>
      <c r="S38" s="6">
        <v>44749</v>
      </c>
      <c r="T38" s="4" t="s">
        <v>34</v>
      </c>
      <c r="U38" s="4">
        <v>3528</v>
      </c>
      <c r="V38" s="4">
        <v>0</v>
      </c>
      <c r="W38" s="4">
        <v>0</v>
      </c>
      <c r="X38" s="4" t="s">
        <v>196</v>
      </c>
      <c r="Y38" s="4">
        <v>8572797</v>
      </c>
      <c r="Z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44743</v>
      </c>
      <c r="G39" s="6">
        <v>44746</v>
      </c>
      <c r="H39" s="4">
        <v>1</v>
      </c>
      <c r="I39" s="4">
        <v>3</v>
      </c>
      <c r="J39" s="4">
        <v>3</v>
      </c>
      <c r="K39" s="4" t="s">
        <v>30</v>
      </c>
      <c r="L39" s="4">
        <v>1764</v>
      </c>
      <c r="M39" s="4">
        <v>1764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44742</v>
      </c>
      <c r="S39" s="6">
        <v>44749</v>
      </c>
      <c r="T39" s="4" t="s">
        <v>34</v>
      </c>
      <c r="U39" s="4">
        <v>1764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44743</v>
      </c>
      <c r="G40" s="6">
        <v>44746</v>
      </c>
      <c r="H40" s="4">
        <v>1</v>
      </c>
      <c r="I40" s="4">
        <v>3</v>
      </c>
      <c r="J40" s="4">
        <v>3</v>
      </c>
      <c r="K40" s="4" t="s">
        <v>30</v>
      </c>
      <c r="L40" s="4">
        <v>2118</v>
      </c>
      <c r="M40" s="4">
        <v>2118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44742</v>
      </c>
      <c r="S40" s="6">
        <v>44749</v>
      </c>
      <c r="T40" s="4" t="s">
        <v>34</v>
      </c>
      <c r="U40" s="4">
        <v>2118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203</v>
      </c>
      <c r="E41" s="4" t="s">
        <v>209</v>
      </c>
      <c r="F41" s="6">
        <v>44743</v>
      </c>
      <c r="G41" s="6">
        <v>44746</v>
      </c>
      <c r="H41" s="4">
        <v>1</v>
      </c>
      <c r="I41" s="4">
        <v>3</v>
      </c>
      <c r="J41" s="4">
        <v>3</v>
      </c>
      <c r="K41" s="4" t="s">
        <v>30</v>
      </c>
      <c r="L41" s="4">
        <v>2700</v>
      </c>
      <c r="M41" s="4">
        <v>2700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44742</v>
      </c>
      <c r="S41" s="6">
        <v>44749</v>
      </c>
      <c r="T41" s="4" t="s">
        <v>34</v>
      </c>
      <c r="U41" s="4">
        <v>2700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6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44744</v>
      </c>
      <c r="G42" s="6">
        <v>44746</v>
      </c>
      <c r="H42" s="4">
        <v>2</v>
      </c>
      <c r="I42" s="4">
        <v>2</v>
      </c>
      <c r="J42" s="4">
        <v>4</v>
      </c>
      <c r="K42" s="4" t="s">
        <v>30</v>
      </c>
      <c r="L42" s="4">
        <v>2348</v>
      </c>
      <c r="M42" s="4">
        <v>2348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44742</v>
      </c>
      <c r="S42" s="6">
        <v>44749</v>
      </c>
      <c r="T42" s="4" t="s">
        <v>34</v>
      </c>
      <c r="U42" s="4">
        <v>2348</v>
      </c>
      <c r="V42" s="4">
        <v>0</v>
      </c>
      <c r="W42" s="4">
        <v>0</v>
      </c>
      <c r="X42" s="4" t="s">
        <v>216</v>
      </c>
      <c r="Y42" s="4">
        <v>650698</v>
      </c>
      <c r="Z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44744</v>
      </c>
      <c r="G43" s="6">
        <v>44746</v>
      </c>
      <c r="H43" s="4">
        <v>1</v>
      </c>
      <c r="I43" s="4">
        <v>2</v>
      </c>
      <c r="J43" s="4">
        <v>2</v>
      </c>
      <c r="K43" s="4" t="s">
        <v>30</v>
      </c>
      <c r="L43" s="4">
        <v>1962</v>
      </c>
      <c r="M43" s="4">
        <v>1962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44743</v>
      </c>
      <c r="S43" s="6">
        <v>44749</v>
      </c>
      <c r="T43" s="4" t="s">
        <v>34</v>
      </c>
      <c r="U43" s="4">
        <v>1962</v>
      </c>
      <c r="V43" s="4">
        <v>0</v>
      </c>
      <c r="W43" s="4">
        <v>0</v>
      </c>
      <c r="X43" s="4" t="s">
        <v>48</v>
      </c>
      <c r="Y43" s="4" t="s">
        <v>48</v>
      </c>
    </row>
    <row r="44" s="4" customFormat="1" spans="1:25">
      <c r="A44" s="4" t="s">
        <v>218</v>
      </c>
      <c r="B44" s="4" t="s">
        <v>26</v>
      </c>
      <c r="C44" s="4" t="s">
        <v>49</v>
      </c>
      <c r="D44" s="4" t="s">
        <v>219</v>
      </c>
      <c r="E44" s="4" t="s">
        <v>220</v>
      </c>
      <c r="F44" s="6">
        <v>44744</v>
      </c>
      <c r="G44" s="6">
        <v>44746</v>
      </c>
      <c r="H44" s="4">
        <v>1</v>
      </c>
      <c r="I44" s="4">
        <v>2</v>
      </c>
      <c r="J44" s="4">
        <v>2</v>
      </c>
      <c r="K44" s="4" t="s">
        <v>30</v>
      </c>
      <c r="L44" s="4">
        <v>-1962</v>
      </c>
      <c r="M44" s="4">
        <v>-1962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44743</v>
      </c>
      <c r="S44" s="6">
        <v>44749</v>
      </c>
      <c r="T44" s="4" t="s">
        <v>34</v>
      </c>
      <c r="U44" s="4">
        <v>-1962</v>
      </c>
      <c r="V44" s="4">
        <v>0</v>
      </c>
      <c r="W44" s="4">
        <v>0</v>
      </c>
      <c r="X44" s="4" t="s">
        <v>48</v>
      </c>
      <c r="Y44" s="4" t="s">
        <v>48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44744</v>
      </c>
      <c r="G45" s="6">
        <v>44746</v>
      </c>
      <c r="H45" s="4">
        <v>1</v>
      </c>
      <c r="I45" s="4">
        <v>2</v>
      </c>
      <c r="J45" s="4">
        <v>2</v>
      </c>
      <c r="K45" s="4" t="s">
        <v>30</v>
      </c>
      <c r="L45" s="4">
        <v>1962</v>
      </c>
      <c r="M45" s="4">
        <v>1962</v>
      </c>
      <c r="N45" s="4" t="s">
        <v>223</v>
      </c>
      <c r="O45" s="4" t="s">
        <v>32</v>
      </c>
      <c r="P45" s="4" t="s">
        <v>33</v>
      </c>
      <c r="Q45" s="4">
        <v>0</v>
      </c>
      <c r="R45" s="7">
        <v>44743</v>
      </c>
      <c r="S45" s="6">
        <v>44749</v>
      </c>
      <c r="T45" s="4" t="s">
        <v>34</v>
      </c>
      <c r="U45" s="4">
        <v>1962</v>
      </c>
      <c r="V45" s="4">
        <v>0</v>
      </c>
      <c r="W45" s="4">
        <v>0</v>
      </c>
      <c r="X45" s="4" t="s">
        <v>224</v>
      </c>
      <c r="Y45" s="4" t="s">
        <v>225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44744</v>
      </c>
      <c r="G46" s="6">
        <v>44746</v>
      </c>
      <c r="H46" s="4">
        <v>1</v>
      </c>
      <c r="I46" s="4">
        <v>2</v>
      </c>
      <c r="J46" s="4">
        <v>2</v>
      </c>
      <c r="K46" s="4" t="s">
        <v>30</v>
      </c>
      <c r="L46" s="4">
        <v>1176</v>
      </c>
      <c r="M46" s="4">
        <v>1176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44743</v>
      </c>
      <c r="S46" s="6">
        <v>44749</v>
      </c>
      <c r="T46" s="4" t="s">
        <v>34</v>
      </c>
      <c r="U46" s="4">
        <v>1176</v>
      </c>
      <c r="V46" s="4">
        <v>0</v>
      </c>
      <c r="W46" s="4">
        <v>0</v>
      </c>
      <c r="X46" s="4" t="s">
        <v>230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44745</v>
      </c>
      <c r="G47" s="6">
        <v>44746</v>
      </c>
      <c r="H47" s="4">
        <v>1</v>
      </c>
      <c r="I47" s="4">
        <v>1</v>
      </c>
      <c r="J47" s="4">
        <v>1</v>
      </c>
      <c r="K47" s="4" t="s">
        <v>30</v>
      </c>
      <c r="L47" s="4">
        <v>992</v>
      </c>
      <c r="M47" s="4">
        <v>992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44743</v>
      </c>
      <c r="S47" s="6">
        <v>44749</v>
      </c>
      <c r="T47" s="4" t="s">
        <v>34</v>
      </c>
      <c r="U47" s="4">
        <v>992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44744</v>
      </c>
      <c r="G48" s="6">
        <v>44746</v>
      </c>
      <c r="H48" s="4">
        <v>1</v>
      </c>
      <c r="I48" s="4">
        <v>2</v>
      </c>
      <c r="J48" s="4">
        <v>2</v>
      </c>
      <c r="K48" s="4" t="s">
        <v>30</v>
      </c>
      <c r="L48" s="4">
        <v>918</v>
      </c>
      <c r="M48" s="4">
        <v>918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44744</v>
      </c>
      <c r="S48" s="6">
        <v>44749</v>
      </c>
      <c r="T48" s="4" t="s">
        <v>34</v>
      </c>
      <c r="U48" s="4">
        <v>918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44744</v>
      </c>
      <c r="G49" s="6">
        <v>44746</v>
      </c>
      <c r="H49" s="4">
        <v>1</v>
      </c>
      <c r="I49" s="4">
        <v>2</v>
      </c>
      <c r="J49" s="4">
        <v>2</v>
      </c>
      <c r="K49" s="4" t="s">
        <v>30</v>
      </c>
      <c r="L49" s="4">
        <v>890</v>
      </c>
      <c r="M49" s="4">
        <v>890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44744</v>
      </c>
      <c r="S49" s="6">
        <v>44749</v>
      </c>
      <c r="T49" s="4" t="s">
        <v>34</v>
      </c>
      <c r="U49" s="4">
        <v>890</v>
      </c>
      <c r="V49" s="4">
        <v>0</v>
      </c>
      <c r="W49" s="4">
        <v>0</v>
      </c>
      <c r="X49" s="4" t="s">
        <v>248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209</v>
      </c>
      <c r="F50" s="6">
        <v>44744</v>
      </c>
      <c r="G50" s="6">
        <v>44746</v>
      </c>
      <c r="H50" s="4">
        <v>1</v>
      </c>
      <c r="I50" s="4">
        <v>2</v>
      </c>
      <c r="J50" s="4">
        <v>2</v>
      </c>
      <c r="K50" s="4" t="s">
        <v>30</v>
      </c>
      <c r="L50" s="4">
        <v>626</v>
      </c>
      <c r="M50" s="4">
        <v>626</v>
      </c>
      <c r="N50" s="4" t="s">
        <v>251</v>
      </c>
      <c r="O50" s="4" t="s">
        <v>32</v>
      </c>
      <c r="P50" s="4" t="s">
        <v>33</v>
      </c>
      <c r="Q50" s="4">
        <v>0</v>
      </c>
      <c r="R50" s="7">
        <v>44744</v>
      </c>
      <c r="S50" s="6">
        <v>44749</v>
      </c>
      <c r="T50" s="4" t="s">
        <v>34</v>
      </c>
      <c r="U50" s="4">
        <v>626</v>
      </c>
      <c r="V50" s="4">
        <v>0</v>
      </c>
      <c r="W50" s="4">
        <v>0</v>
      </c>
      <c r="X50" s="4" t="s">
        <v>252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219</v>
      </c>
      <c r="E51" s="4" t="s">
        <v>255</v>
      </c>
      <c r="F51" s="6">
        <v>44744</v>
      </c>
      <c r="G51" s="6">
        <v>44746</v>
      </c>
      <c r="H51" s="4">
        <v>2</v>
      </c>
      <c r="I51" s="4">
        <v>2</v>
      </c>
      <c r="J51" s="4">
        <v>4</v>
      </c>
      <c r="K51" s="4" t="s">
        <v>30</v>
      </c>
      <c r="L51" s="4">
        <v>2136</v>
      </c>
      <c r="M51" s="4">
        <v>2136</v>
      </c>
      <c r="N51" s="4" t="s">
        <v>256</v>
      </c>
      <c r="O51" s="4" t="s">
        <v>32</v>
      </c>
      <c r="P51" s="4" t="s">
        <v>33</v>
      </c>
      <c r="Q51" s="4">
        <v>0</v>
      </c>
      <c r="R51" s="7">
        <v>44744</v>
      </c>
      <c r="S51" s="6">
        <v>44749</v>
      </c>
      <c r="T51" s="4" t="s">
        <v>34</v>
      </c>
      <c r="U51" s="4">
        <v>2136</v>
      </c>
      <c r="V51" s="4">
        <v>0</v>
      </c>
      <c r="W51" s="4">
        <v>0</v>
      </c>
      <c r="X51" s="4" t="s">
        <v>257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44745</v>
      </c>
      <c r="G52" s="6">
        <v>44746</v>
      </c>
      <c r="H52" s="4">
        <v>1</v>
      </c>
      <c r="I52" s="4">
        <v>1</v>
      </c>
      <c r="J52" s="4">
        <v>1</v>
      </c>
      <c r="K52" s="4" t="s">
        <v>30</v>
      </c>
      <c r="L52" s="4">
        <v>194</v>
      </c>
      <c r="M52" s="4">
        <v>194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44744</v>
      </c>
      <c r="S52" s="6">
        <v>44749</v>
      </c>
      <c r="T52" s="4" t="s">
        <v>34</v>
      </c>
      <c r="U52" s="4">
        <v>194</v>
      </c>
      <c r="V52" s="4">
        <v>0</v>
      </c>
      <c r="W52" s="4">
        <v>0</v>
      </c>
      <c r="X52" s="4" t="s">
        <v>263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250</v>
      </c>
      <c r="E53" s="4" t="s">
        <v>209</v>
      </c>
      <c r="F53" s="6">
        <v>44745</v>
      </c>
      <c r="G53" s="6">
        <v>44746</v>
      </c>
      <c r="H53" s="4">
        <v>1</v>
      </c>
      <c r="I53" s="4">
        <v>1</v>
      </c>
      <c r="J53" s="4">
        <v>1</v>
      </c>
      <c r="K53" s="4" t="s">
        <v>30</v>
      </c>
      <c r="L53" s="4">
        <v>313</v>
      </c>
      <c r="M53" s="4">
        <v>313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44744</v>
      </c>
      <c r="S53" s="6">
        <v>44749</v>
      </c>
      <c r="T53" s="4" t="s">
        <v>34</v>
      </c>
      <c r="U53" s="4">
        <v>313</v>
      </c>
      <c r="V53" s="4">
        <v>0</v>
      </c>
      <c r="W53" s="4">
        <v>0</v>
      </c>
      <c r="X53" s="4" t="s">
        <v>266</v>
      </c>
      <c r="Y53" s="4" t="s">
        <v>267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137</v>
      </c>
      <c r="E54" s="4" t="s">
        <v>269</v>
      </c>
      <c r="F54" s="6">
        <v>44745</v>
      </c>
      <c r="G54" s="6">
        <v>44746</v>
      </c>
      <c r="H54" s="4">
        <v>1</v>
      </c>
      <c r="I54" s="4">
        <v>1</v>
      </c>
      <c r="J54" s="4">
        <v>1</v>
      </c>
      <c r="K54" s="4" t="s">
        <v>30</v>
      </c>
      <c r="L54" s="4">
        <v>289</v>
      </c>
      <c r="M54" s="4">
        <v>289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44744</v>
      </c>
      <c r="S54" s="6">
        <v>44749</v>
      </c>
      <c r="T54" s="4" t="s">
        <v>34</v>
      </c>
      <c r="U54" s="4">
        <v>289</v>
      </c>
      <c r="V54" s="4">
        <v>0</v>
      </c>
      <c r="W54" s="4">
        <v>0</v>
      </c>
      <c r="X54" s="4" t="s">
        <v>48</v>
      </c>
      <c r="Y54" s="4" t="s">
        <v>48</v>
      </c>
    </row>
    <row r="55" s="4" customFormat="1" spans="1:25">
      <c r="A55" s="4" t="s">
        <v>268</v>
      </c>
      <c r="B55" s="4" t="s">
        <v>26</v>
      </c>
      <c r="C55" s="4" t="s">
        <v>49</v>
      </c>
      <c r="D55" s="4" t="s">
        <v>137</v>
      </c>
      <c r="E55" s="4" t="s">
        <v>269</v>
      </c>
      <c r="F55" s="6">
        <v>44745</v>
      </c>
      <c r="G55" s="6">
        <v>44746</v>
      </c>
      <c r="H55" s="4">
        <v>1</v>
      </c>
      <c r="I55" s="4">
        <v>1</v>
      </c>
      <c r="J55" s="4">
        <v>1</v>
      </c>
      <c r="K55" s="4" t="s">
        <v>30</v>
      </c>
      <c r="L55" s="4">
        <v>-289</v>
      </c>
      <c r="M55" s="4">
        <v>-289</v>
      </c>
      <c r="N55" s="4" t="s">
        <v>270</v>
      </c>
      <c r="O55" s="4" t="s">
        <v>32</v>
      </c>
      <c r="P55" s="4" t="s">
        <v>33</v>
      </c>
      <c r="Q55" s="4">
        <v>0</v>
      </c>
      <c r="R55" s="7">
        <v>44744</v>
      </c>
      <c r="S55" s="6">
        <v>44749</v>
      </c>
      <c r="T55" s="4" t="s">
        <v>34</v>
      </c>
      <c r="U55" s="4">
        <v>-289</v>
      </c>
      <c r="V55" s="4">
        <v>0</v>
      </c>
      <c r="W55" s="4">
        <v>0</v>
      </c>
      <c r="X55" s="4" t="s">
        <v>48</v>
      </c>
      <c r="Y55" s="4" t="s">
        <v>48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272</v>
      </c>
      <c r="E56" s="4" t="s">
        <v>273</v>
      </c>
      <c r="F56" s="6">
        <v>44745</v>
      </c>
      <c r="G56" s="6">
        <v>44746</v>
      </c>
      <c r="H56" s="4">
        <v>1</v>
      </c>
      <c r="I56" s="4">
        <v>1</v>
      </c>
      <c r="J56" s="4">
        <v>1</v>
      </c>
      <c r="K56" s="4" t="s">
        <v>30</v>
      </c>
      <c r="L56" s="4">
        <v>206</v>
      </c>
      <c r="M56" s="4">
        <v>206</v>
      </c>
      <c r="N56" s="4" t="s">
        <v>274</v>
      </c>
      <c r="O56" s="4" t="s">
        <v>32</v>
      </c>
      <c r="P56" s="4" t="s">
        <v>33</v>
      </c>
      <c r="Q56" s="4">
        <v>0</v>
      </c>
      <c r="R56" s="7">
        <v>44745</v>
      </c>
      <c r="S56" s="6">
        <v>44749</v>
      </c>
      <c r="T56" s="4" t="s">
        <v>34</v>
      </c>
      <c r="U56" s="4">
        <v>206</v>
      </c>
      <c r="V56" s="4">
        <v>0</v>
      </c>
      <c r="W56" s="4">
        <v>0</v>
      </c>
      <c r="X56" s="4" t="s">
        <v>275</v>
      </c>
      <c r="Y56" s="4" t="s">
        <v>48</v>
      </c>
    </row>
    <row r="57" s="4" customFormat="1" spans="1:25">
      <c r="A57" s="4" t="s">
        <v>271</v>
      </c>
      <c r="B57" s="4" t="s">
        <v>26</v>
      </c>
      <c r="C57" s="4" t="s">
        <v>49</v>
      </c>
      <c r="D57" s="4" t="s">
        <v>272</v>
      </c>
      <c r="E57" s="4" t="s">
        <v>273</v>
      </c>
      <c r="F57" s="6">
        <v>44745</v>
      </c>
      <c r="G57" s="6">
        <v>44746</v>
      </c>
      <c r="H57" s="4">
        <v>1</v>
      </c>
      <c r="I57" s="4">
        <v>1</v>
      </c>
      <c r="J57" s="4">
        <v>1</v>
      </c>
      <c r="K57" s="4" t="s">
        <v>30</v>
      </c>
      <c r="L57" s="4">
        <v>-206</v>
      </c>
      <c r="M57" s="4">
        <v>-206</v>
      </c>
      <c r="N57" s="4" t="s">
        <v>274</v>
      </c>
      <c r="O57" s="4" t="s">
        <v>32</v>
      </c>
      <c r="P57" s="4" t="s">
        <v>33</v>
      </c>
      <c r="Q57" s="4">
        <v>0</v>
      </c>
      <c r="R57" s="7">
        <v>44745</v>
      </c>
      <c r="S57" s="6">
        <v>44749</v>
      </c>
      <c r="T57" s="4" t="s">
        <v>34</v>
      </c>
      <c r="U57" s="4">
        <v>-206</v>
      </c>
      <c r="V57" s="4">
        <v>0</v>
      </c>
      <c r="W57" s="4">
        <v>0</v>
      </c>
      <c r="X57" s="4" t="s">
        <v>275</v>
      </c>
      <c r="Y57" s="4" t="s">
        <v>48</v>
      </c>
    </row>
    <row r="58" s="4" customFormat="1" spans="1:25">
      <c r="A58" s="4" t="s">
        <v>276</v>
      </c>
      <c r="B58" s="4" t="s">
        <v>26</v>
      </c>
      <c r="C58" s="4" t="s">
        <v>27</v>
      </c>
      <c r="D58" s="4" t="s">
        <v>272</v>
      </c>
      <c r="E58" s="4" t="s">
        <v>277</v>
      </c>
      <c r="F58" s="6">
        <v>44745</v>
      </c>
      <c r="G58" s="6">
        <v>44746</v>
      </c>
      <c r="H58" s="4">
        <v>1</v>
      </c>
      <c r="I58" s="4">
        <v>1</v>
      </c>
      <c r="J58" s="4">
        <v>1</v>
      </c>
      <c r="K58" s="4" t="s">
        <v>30</v>
      </c>
      <c r="L58" s="4">
        <v>206</v>
      </c>
      <c r="M58" s="4">
        <v>206</v>
      </c>
      <c r="N58" s="4" t="s">
        <v>278</v>
      </c>
      <c r="O58" s="4" t="s">
        <v>32</v>
      </c>
      <c r="P58" s="4" t="s">
        <v>33</v>
      </c>
      <c r="Q58" s="4">
        <v>0</v>
      </c>
      <c r="R58" s="7">
        <v>44745</v>
      </c>
      <c r="S58" s="6">
        <v>44749</v>
      </c>
      <c r="T58" s="4" t="s">
        <v>34</v>
      </c>
      <c r="U58" s="4">
        <v>206</v>
      </c>
      <c r="V58" s="4">
        <v>0</v>
      </c>
      <c r="W58" s="4">
        <v>0</v>
      </c>
      <c r="X58" s="4" t="s">
        <v>48</v>
      </c>
      <c r="Y58" s="4" t="s">
        <v>48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281</v>
      </c>
      <c r="F59" s="6">
        <v>44745</v>
      </c>
      <c r="G59" s="6">
        <v>44746</v>
      </c>
      <c r="H59" s="4">
        <v>1</v>
      </c>
      <c r="I59" s="4">
        <v>1</v>
      </c>
      <c r="J59" s="4">
        <v>1</v>
      </c>
      <c r="K59" s="4" t="s">
        <v>30</v>
      </c>
      <c r="L59" s="4">
        <v>336</v>
      </c>
      <c r="M59" s="4">
        <v>336</v>
      </c>
      <c r="N59" s="4" t="s">
        <v>282</v>
      </c>
      <c r="O59" s="4" t="s">
        <v>32</v>
      </c>
      <c r="P59" s="4" t="s">
        <v>33</v>
      </c>
      <c r="Q59" s="4">
        <v>0</v>
      </c>
      <c r="R59" s="7">
        <v>44745</v>
      </c>
      <c r="S59" s="6">
        <v>44749</v>
      </c>
      <c r="T59" s="4" t="s">
        <v>34</v>
      </c>
      <c r="U59" s="4">
        <v>336</v>
      </c>
      <c r="V59" s="4">
        <v>0</v>
      </c>
      <c r="W59" s="4">
        <v>0</v>
      </c>
      <c r="X59" s="4" t="s">
        <v>283</v>
      </c>
      <c r="Y59" s="4" t="s">
        <v>284</v>
      </c>
    </row>
    <row r="60" s="4" customFormat="1" spans="1:25">
      <c r="A60" s="4" t="s">
        <v>285</v>
      </c>
      <c r="B60" s="4" t="s">
        <v>26</v>
      </c>
      <c r="C60" s="4" t="s">
        <v>27</v>
      </c>
      <c r="D60" s="4" t="s">
        <v>272</v>
      </c>
      <c r="E60" s="4" t="s">
        <v>286</v>
      </c>
      <c r="F60" s="6">
        <v>44745</v>
      </c>
      <c r="G60" s="6">
        <v>44746</v>
      </c>
      <c r="H60" s="4">
        <v>1</v>
      </c>
      <c r="I60" s="4">
        <v>1</v>
      </c>
      <c r="J60" s="4">
        <v>1</v>
      </c>
      <c r="K60" s="4" t="s">
        <v>30</v>
      </c>
      <c r="L60" s="4">
        <v>264</v>
      </c>
      <c r="M60" s="4">
        <v>264</v>
      </c>
      <c r="N60" s="4" t="s">
        <v>278</v>
      </c>
      <c r="O60" s="4" t="s">
        <v>32</v>
      </c>
      <c r="P60" s="4" t="s">
        <v>33</v>
      </c>
      <c r="Q60" s="4">
        <v>0</v>
      </c>
      <c r="R60" s="7">
        <v>44745</v>
      </c>
      <c r="S60" s="6">
        <v>44749</v>
      </c>
      <c r="T60" s="4" t="s">
        <v>34</v>
      </c>
      <c r="U60" s="4">
        <v>264</v>
      </c>
      <c r="V60" s="4">
        <v>0</v>
      </c>
      <c r="W60" s="4">
        <v>0</v>
      </c>
      <c r="X60" s="4" t="s">
        <v>287</v>
      </c>
      <c r="Y60" s="4" t="s">
        <v>48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137</v>
      </c>
      <c r="E61" s="4" t="s">
        <v>269</v>
      </c>
      <c r="F61" s="6">
        <v>44745</v>
      </c>
      <c r="G61" s="6">
        <v>44746</v>
      </c>
      <c r="H61" s="4">
        <v>1</v>
      </c>
      <c r="I61" s="4">
        <v>1</v>
      </c>
      <c r="J61" s="4">
        <v>1</v>
      </c>
      <c r="K61" s="4" t="s">
        <v>30</v>
      </c>
      <c r="L61" s="4">
        <v>309</v>
      </c>
      <c r="M61" s="4">
        <v>309</v>
      </c>
      <c r="N61" s="4" t="s">
        <v>289</v>
      </c>
      <c r="O61" s="4" t="s">
        <v>32</v>
      </c>
      <c r="P61" s="4" t="s">
        <v>33</v>
      </c>
      <c r="Q61" s="4">
        <v>0</v>
      </c>
      <c r="R61" s="7">
        <v>44745</v>
      </c>
      <c r="S61" s="6">
        <v>44749</v>
      </c>
      <c r="T61" s="4" t="s">
        <v>34</v>
      </c>
      <c r="U61" s="4">
        <v>309</v>
      </c>
      <c r="V61" s="4">
        <v>0</v>
      </c>
      <c r="W61" s="4">
        <v>0</v>
      </c>
      <c r="X61" s="4" t="s">
        <v>290</v>
      </c>
      <c r="Y61" s="4" t="s">
        <v>291</v>
      </c>
    </row>
    <row r="62" s="4" customFormat="1" spans="1:25">
      <c r="A62" s="4" t="s">
        <v>285</v>
      </c>
      <c r="B62" s="4" t="s">
        <v>26</v>
      </c>
      <c r="C62" s="4" t="s">
        <v>49</v>
      </c>
      <c r="D62" s="4" t="s">
        <v>272</v>
      </c>
      <c r="E62" s="4" t="s">
        <v>286</v>
      </c>
      <c r="F62" s="6">
        <v>44745</v>
      </c>
      <c r="G62" s="6">
        <v>44746</v>
      </c>
      <c r="H62" s="4">
        <v>1</v>
      </c>
      <c r="I62" s="4">
        <v>1</v>
      </c>
      <c r="J62" s="4">
        <v>1</v>
      </c>
      <c r="K62" s="4" t="s">
        <v>30</v>
      </c>
      <c r="L62" s="4">
        <v>-264</v>
      </c>
      <c r="M62" s="4">
        <v>-264</v>
      </c>
      <c r="N62" s="4" t="s">
        <v>278</v>
      </c>
      <c r="O62" s="4" t="s">
        <v>32</v>
      </c>
      <c r="P62" s="4" t="s">
        <v>33</v>
      </c>
      <c r="Q62" s="4">
        <v>0</v>
      </c>
      <c r="R62" s="7">
        <v>44745</v>
      </c>
      <c r="S62" s="6">
        <v>44749</v>
      </c>
      <c r="T62" s="4" t="s">
        <v>34</v>
      </c>
      <c r="U62" s="4">
        <v>-264</v>
      </c>
      <c r="V62" s="4">
        <v>0</v>
      </c>
      <c r="W62" s="4">
        <v>0</v>
      </c>
      <c r="X62" s="4" t="s">
        <v>287</v>
      </c>
      <c r="Y62" s="4" t="s">
        <v>48</v>
      </c>
    </row>
    <row r="63" s="4" customFormat="1" spans="1:25">
      <c r="A63" s="4" t="s">
        <v>276</v>
      </c>
      <c r="B63" s="4" t="s">
        <v>26</v>
      </c>
      <c r="C63" s="4" t="s">
        <v>49</v>
      </c>
      <c r="D63" s="4" t="s">
        <v>272</v>
      </c>
      <c r="E63" s="4" t="s">
        <v>277</v>
      </c>
      <c r="F63" s="6">
        <v>44745</v>
      </c>
      <c r="G63" s="6">
        <v>44746</v>
      </c>
      <c r="H63" s="4">
        <v>1</v>
      </c>
      <c r="I63" s="4">
        <v>1</v>
      </c>
      <c r="J63" s="4">
        <v>1</v>
      </c>
      <c r="K63" s="4" t="s">
        <v>30</v>
      </c>
      <c r="L63" s="4">
        <v>-206</v>
      </c>
      <c r="M63" s="4">
        <v>-206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44745</v>
      </c>
      <c r="S63" s="6">
        <v>44749</v>
      </c>
      <c r="T63" s="4" t="s">
        <v>34</v>
      </c>
      <c r="U63" s="4">
        <v>-206</v>
      </c>
      <c r="V63" s="4">
        <v>0</v>
      </c>
      <c r="W63" s="4">
        <v>0</v>
      </c>
      <c r="X63" s="4" t="s">
        <v>48</v>
      </c>
      <c r="Y63" s="4" t="s">
        <v>48</v>
      </c>
    </row>
    <row r="64" s="4" customFormat="1" spans="1:25">
      <c r="A64" s="4" t="s">
        <v>292</v>
      </c>
      <c r="B64" s="4" t="s">
        <v>26</v>
      </c>
      <c r="C64" s="4" t="s">
        <v>27</v>
      </c>
      <c r="D64" s="4" t="s">
        <v>101</v>
      </c>
      <c r="E64" s="4" t="s">
        <v>102</v>
      </c>
      <c r="F64" s="6">
        <v>44745</v>
      </c>
      <c r="G64" s="6">
        <v>44746</v>
      </c>
      <c r="H64" s="4">
        <v>1</v>
      </c>
      <c r="I64" s="4">
        <v>1</v>
      </c>
      <c r="J64" s="4">
        <v>1</v>
      </c>
      <c r="K64" s="4" t="s">
        <v>30</v>
      </c>
      <c r="L64" s="4">
        <v>149</v>
      </c>
      <c r="M64" s="4">
        <v>149</v>
      </c>
      <c r="N64" s="4" t="s">
        <v>293</v>
      </c>
      <c r="O64" s="4" t="s">
        <v>32</v>
      </c>
      <c r="P64" s="4" t="s">
        <v>33</v>
      </c>
      <c r="Q64" s="4">
        <v>0</v>
      </c>
      <c r="R64" s="7">
        <v>44745</v>
      </c>
      <c r="S64" s="6">
        <v>44749</v>
      </c>
      <c r="T64" s="4" t="s">
        <v>34</v>
      </c>
      <c r="U64" s="4">
        <v>149</v>
      </c>
      <c r="V64" s="4">
        <v>0</v>
      </c>
      <c r="W64" s="4">
        <v>0</v>
      </c>
      <c r="X64" s="4" t="s">
        <v>294</v>
      </c>
      <c r="Y64" s="4" t="s">
        <v>295</v>
      </c>
    </row>
    <row r="65" s="4" customFormat="1" spans="1:25">
      <c r="A65" s="4" t="s">
        <v>296</v>
      </c>
      <c r="B65" s="4" t="s">
        <v>26</v>
      </c>
      <c r="C65" s="4" t="s">
        <v>27</v>
      </c>
      <c r="D65" s="4" t="s">
        <v>219</v>
      </c>
      <c r="E65" s="4" t="s">
        <v>255</v>
      </c>
      <c r="F65" s="6">
        <v>44745</v>
      </c>
      <c r="G65" s="6">
        <v>44746</v>
      </c>
      <c r="H65" s="4">
        <v>1</v>
      </c>
      <c r="I65" s="4">
        <v>1</v>
      </c>
      <c r="J65" s="4">
        <v>1</v>
      </c>
      <c r="K65" s="4" t="s">
        <v>30</v>
      </c>
      <c r="L65" s="4">
        <v>539</v>
      </c>
      <c r="M65" s="4">
        <v>539</v>
      </c>
      <c r="N65" s="4" t="s">
        <v>297</v>
      </c>
      <c r="O65" s="4" t="s">
        <v>32</v>
      </c>
      <c r="P65" s="4" t="s">
        <v>33</v>
      </c>
      <c r="Q65" s="4">
        <v>0</v>
      </c>
      <c r="R65" s="7">
        <v>44745</v>
      </c>
      <c r="S65" s="6">
        <v>44749</v>
      </c>
      <c r="T65" s="4" t="s">
        <v>34</v>
      </c>
      <c r="U65" s="4">
        <v>539</v>
      </c>
      <c r="V65" s="4">
        <v>0</v>
      </c>
      <c r="W65" s="4">
        <v>0</v>
      </c>
      <c r="X65" s="4" t="s">
        <v>298</v>
      </c>
      <c r="Y65" s="4" t="s">
        <v>299</v>
      </c>
    </row>
    <row r="66" s="4" customFormat="1" spans="1:25">
      <c r="A66" s="4" t="s">
        <v>300</v>
      </c>
      <c r="B66" s="4" t="s">
        <v>26</v>
      </c>
      <c r="C66" s="4" t="s">
        <v>27</v>
      </c>
      <c r="D66" s="4" t="s">
        <v>219</v>
      </c>
      <c r="E66" s="4" t="s">
        <v>255</v>
      </c>
      <c r="F66" s="6">
        <v>44745</v>
      </c>
      <c r="G66" s="6">
        <v>44746</v>
      </c>
      <c r="H66" s="4">
        <v>1</v>
      </c>
      <c r="I66" s="4">
        <v>1</v>
      </c>
      <c r="J66" s="4">
        <v>1</v>
      </c>
      <c r="K66" s="4" t="s">
        <v>30</v>
      </c>
      <c r="L66" s="4">
        <v>539</v>
      </c>
      <c r="M66" s="4">
        <v>539</v>
      </c>
      <c r="N66" s="4" t="s">
        <v>301</v>
      </c>
      <c r="O66" s="4" t="s">
        <v>32</v>
      </c>
      <c r="P66" s="4" t="s">
        <v>33</v>
      </c>
      <c r="Q66" s="4">
        <v>0</v>
      </c>
      <c r="R66" s="7">
        <v>44745</v>
      </c>
      <c r="S66" s="6">
        <v>44749</v>
      </c>
      <c r="T66" s="4" t="s">
        <v>34</v>
      </c>
      <c r="U66" s="4">
        <v>539</v>
      </c>
      <c r="V66" s="4">
        <v>0</v>
      </c>
      <c r="W66" s="4">
        <v>0</v>
      </c>
      <c r="X66" s="4" t="s">
        <v>302</v>
      </c>
      <c r="Y66" s="4" t="s">
        <v>303</v>
      </c>
    </row>
    <row r="67" s="4" customFormat="1" spans="1:25">
      <c r="A67" s="4" t="s">
        <v>304</v>
      </c>
      <c r="B67" s="4" t="s">
        <v>26</v>
      </c>
      <c r="C67" s="4" t="s">
        <v>27</v>
      </c>
      <c r="D67" s="4" t="s">
        <v>227</v>
      </c>
      <c r="E67" s="4" t="s">
        <v>228</v>
      </c>
      <c r="F67" s="6">
        <v>44745</v>
      </c>
      <c r="G67" s="6">
        <v>44746</v>
      </c>
      <c r="H67" s="4">
        <v>1</v>
      </c>
      <c r="I67" s="4">
        <v>1</v>
      </c>
      <c r="J67" s="4">
        <v>1</v>
      </c>
      <c r="K67" s="4" t="s">
        <v>30</v>
      </c>
      <c r="L67" s="4">
        <v>586</v>
      </c>
      <c r="M67" s="4">
        <v>586</v>
      </c>
      <c r="N67" s="4" t="s">
        <v>305</v>
      </c>
      <c r="O67" s="4" t="s">
        <v>32</v>
      </c>
      <c r="P67" s="4" t="s">
        <v>33</v>
      </c>
      <c r="Q67" s="4">
        <v>0</v>
      </c>
      <c r="R67" s="7">
        <v>44745</v>
      </c>
      <c r="S67" s="6">
        <v>44749</v>
      </c>
      <c r="T67" s="4" t="s">
        <v>34</v>
      </c>
      <c r="U67" s="4">
        <v>586</v>
      </c>
      <c r="V67" s="4">
        <v>0</v>
      </c>
      <c r="W67" s="4">
        <v>0</v>
      </c>
      <c r="X67" s="4" t="s">
        <v>306</v>
      </c>
      <c r="Y67" s="4" t="s">
        <v>307</v>
      </c>
    </row>
    <row r="68" s="4" customFormat="1" spans="1:25">
      <c r="A68" s="4" t="s">
        <v>308</v>
      </c>
      <c r="B68" s="4" t="s">
        <v>26</v>
      </c>
      <c r="C68" s="4" t="s">
        <v>309</v>
      </c>
      <c r="D68" s="4" t="s">
        <v>310</v>
      </c>
      <c r="E68" s="4" t="s">
        <v>311</v>
      </c>
      <c r="F68" s="6">
        <v>44734</v>
      </c>
      <c r="G68" s="6">
        <v>44736</v>
      </c>
      <c r="H68" s="4">
        <v>1</v>
      </c>
      <c r="I68" s="4">
        <v>2</v>
      </c>
      <c r="J68" s="4">
        <v>2</v>
      </c>
      <c r="K68" s="4" t="s">
        <v>30</v>
      </c>
      <c r="L68" s="4">
        <v>59.15</v>
      </c>
      <c r="M68" s="4">
        <v>59.15</v>
      </c>
      <c r="N68" s="4" t="s">
        <v>312</v>
      </c>
      <c r="O68" s="4" t="s">
        <v>32</v>
      </c>
      <c r="P68" s="4" t="s">
        <v>33</v>
      </c>
      <c r="Q68" s="4">
        <v>0</v>
      </c>
      <c r="R68" s="7">
        <v>44713</v>
      </c>
      <c r="S68" s="6">
        <v>44749</v>
      </c>
      <c r="T68" s="4" t="s">
        <v>34</v>
      </c>
      <c r="U68" s="4">
        <v>59.15</v>
      </c>
      <c r="V68" s="4">
        <v>0</v>
      </c>
      <c r="W68" s="4">
        <v>0</v>
      </c>
      <c r="X68" s="4" t="s">
        <v>313</v>
      </c>
      <c r="Y68" s="4" t="s">
        <v>314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A67" sqref="A67:A6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315</v>
      </c>
    </row>
    <row r="2" s="4" customFormat="1" hidden="1" spans="1:9">
      <c r="A2" s="5">
        <v>17924213021</v>
      </c>
      <c r="B2" s="6">
        <v>44743</v>
      </c>
      <c r="C2" s="6">
        <v>44746</v>
      </c>
      <c r="D2" s="4">
        <v>3747</v>
      </c>
      <c r="E2" s="4" t="str">
        <f>VLOOKUP(A2,HOP!A:L,12,0)</f>
        <v>3747.00</v>
      </c>
      <c r="F2" s="4" t="str">
        <f>VLOOKUP(A2,HOP!A:C,3,0)</f>
        <v>2547850</v>
      </c>
      <c r="G2" s="4">
        <f>D2-E2</f>
        <v>0</v>
      </c>
      <c r="H2" s="4" t="str">
        <f>$H$1&amp;F2</f>
        <v>，2547850</v>
      </c>
      <c r="I2" s="4" t="str">
        <f>VLOOKUP(A2,HOP!A:U,21,0)</f>
        <v>直采</v>
      </c>
    </row>
    <row r="3" s="4" customFormat="1" hidden="1" spans="1:9">
      <c r="A3" s="5">
        <v>17933128056</v>
      </c>
      <c r="B3" s="6">
        <v>44744</v>
      </c>
      <c r="C3" s="6">
        <v>44746</v>
      </c>
      <c r="D3" s="4">
        <v>3440</v>
      </c>
      <c r="E3" s="4" t="str">
        <f>VLOOKUP(A3,HOP!A:L,12,0)</f>
        <v>3440.00</v>
      </c>
      <c r="F3" s="4" t="str">
        <f>VLOOKUP(A3,HOP!A:C,3,0)</f>
        <v>2551181</v>
      </c>
      <c r="G3" s="4">
        <f t="shared" ref="G3:G34" si="0">D3-E3</f>
        <v>0</v>
      </c>
      <c r="H3" s="4" t="str">
        <f t="shared" ref="H3:H34" si="1">$H$1&amp;F3</f>
        <v>，2551181</v>
      </c>
      <c r="I3" s="4" t="str">
        <f>VLOOKUP(A3,HOP!A:U,21,0)</f>
        <v>直采</v>
      </c>
    </row>
    <row r="4" s="4" customFormat="1" hidden="1" spans="1:9">
      <c r="A4" s="5">
        <v>17940300760</v>
      </c>
      <c r="B4" s="6">
        <v>44744</v>
      </c>
      <c r="C4" s="6">
        <v>44746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17940316030</v>
      </c>
      <c r="B5" s="6">
        <v>44745</v>
      </c>
      <c r="C5" s="6">
        <v>44746</v>
      </c>
      <c r="D5" s="4">
        <v>409</v>
      </c>
      <c r="E5" s="4" t="str">
        <f>VLOOKUP(A5,HOP!A:L,12,0)</f>
        <v>409.00</v>
      </c>
      <c r="F5" s="4" t="str">
        <f>VLOOKUP(A5,HOP!A:C,3,0)</f>
        <v>2552762</v>
      </c>
      <c r="G5" s="4">
        <f t="shared" si="0"/>
        <v>0</v>
      </c>
      <c r="H5" s="4" t="str">
        <f t="shared" si="1"/>
        <v>，2552762</v>
      </c>
      <c r="I5" s="4" t="str">
        <f>VLOOKUP(A5,HOP!A:U,21,0)</f>
        <v>直采</v>
      </c>
    </row>
    <row r="6" s="4" customFormat="1" hidden="1" spans="1:9">
      <c r="A6" s="5">
        <v>18107379326</v>
      </c>
      <c r="B6" s="6">
        <v>44745</v>
      </c>
      <c r="C6" s="6">
        <v>44746</v>
      </c>
      <c r="D6" s="4">
        <v>2395</v>
      </c>
      <c r="E6" s="4" t="str">
        <f>VLOOKUP(A6,HOP!A:L,12,0)</f>
        <v>2395.00</v>
      </c>
      <c r="F6" s="4" t="str">
        <f>VLOOKUP(A6,HOP!A:C,3,0)</f>
        <v>2588443</v>
      </c>
      <c r="G6" s="4">
        <f t="shared" si="0"/>
        <v>0</v>
      </c>
      <c r="H6" s="4" t="str">
        <f t="shared" si="1"/>
        <v>，2588443</v>
      </c>
      <c r="I6" s="4" t="str">
        <f>VLOOKUP(A6,HOP!A:U,21,0)</f>
        <v>直采</v>
      </c>
    </row>
    <row r="7" s="4" customFormat="1" hidden="1" spans="1:9">
      <c r="A7" s="5">
        <v>18113443893</v>
      </c>
      <c r="B7" s="6">
        <v>44744</v>
      </c>
      <c r="C7" s="6">
        <v>44746</v>
      </c>
      <c r="D7" s="4">
        <v>1345</v>
      </c>
      <c r="E7" s="4" t="str">
        <f>VLOOKUP(A7,HOP!A:L,12,0)</f>
        <v>1345.00</v>
      </c>
      <c r="F7" s="4" t="str">
        <f>VLOOKUP(A7,HOP!A:C,3,0)</f>
        <v>2589408</v>
      </c>
      <c r="G7" s="4">
        <f t="shared" si="0"/>
        <v>0</v>
      </c>
      <c r="H7" s="4" t="str">
        <f t="shared" si="1"/>
        <v>，2589408</v>
      </c>
      <c r="I7" s="4" t="str">
        <f>VLOOKUP(A7,HOP!A:U,21,0)</f>
        <v>直采</v>
      </c>
    </row>
    <row r="8" s="4" customFormat="1" hidden="1" spans="1:9">
      <c r="A8" s="5">
        <v>18119217073</v>
      </c>
      <c r="B8" s="6">
        <v>44744</v>
      </c>
      <c r="C8" s="6">
        <v>44746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18120641681</v>
      </c>
      <c r="B9" s="6">
        <v>44745</v>
      </c>
      <c r="C9" s="6">
        <v>44746</v>
      </c>
      <c r="D9" s="4">
        <v>2505</v>
      </c>
      <c r="E9" s="4" t="str">
        <f>VLOOKUP(A9,HOP!A:L,12,0)</f>
        <v>2505.00</v>
      </c>
      <c r="F9" s="4" t="str">
        <f>VLOOKUP(A9,HOP!A:C,3,0)</f>
        <v>2590791</v>
      </c>
      <c r="G9" s="4">
        <f t="shared" si="0"/>
        <v>0</v>
      </c>
      <c r="H9" s="4" t="str">
        <f t="shared" si="1"/>
        <v>，2590791</v>
      </c>
      <c r="I9" s="4" t="str">
        <f>VLOOKUP(A9,HOP!A:U,21,0)</f>
        <v>直采</v>
      </c>
    </row>
    <row r="10" s="4" customFormat="1" hidden="1" spans="1:9">
      <c r="A10" s="5">
        <v>18122764645</v>
      </c>
      <c r="B10" s="6">
        <v>44745</v>
      </c>
      <c r="C10" s="6">
        <v>44746</v>
      </c>
      <c r="D10" s="4">
        <v>376</v>
      </c>
      <c r="E10" s="4" t="str">
        <f>VLOOKUP(A10,HOP!A:L,12,0)</f>
        <v>376.00</v>
      </c>
      <c r="F10" s="4" t="str">
        <f>VLOOKUP(A10,HOP!A:C,3,0)</f>
        <v>2591194</v>
      </c>
      <c r="G10" s="4">
        <f t="shared" si="0"/>
        <v>0</v>
      </c>
      <c r="H10" s="4" t="str">
        <f t="shared" si="1"/>
        <v>，2591194</v>
      </c>
      <c r="I10" s="4" t="str">
        <f>VLOOKUP(A10,HOP!A:U,21,0)</f>
        <v>直采</v>
      </c>
    </row>
    <row r="11" s="4" customFormat="1" hidden="1" spans="1:9">
      <c r="A11" s="5">
        <v>18124839844</v>
      </c>
      <c r="B11" s="6">
        <v>44744</v>
      </c>
      <c r="C11" s="6">
        <v>44746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18125918463</v>
      </c>
      <c r="B12" s="6">
        <v>44742</v>
      </c>
      <c r="C12" s="6">
        <v>44746</v>
      </c>
      <c r="D12" s="4">
        <v>2552</v>
      </c>
      <c r="E12" s="4" t="str">
        <f>VLOOKUP(A12,HOP!A:L,12,0)</f>
        <v>2552.00</v>
      </c>
      <c r="F12" s="4" t="str">
        <f>VLOOKUP(A12,HOP!A:C,3,0)</f>
        <v>2592015</v>
      </c>
      <c r="G12" s="4">
        <f t="shared" si="0"/>
        <v>0</v>
      </c>
      <c r="H12" s="4" t="str">
        <f t="shared" si="1"/>
        <v>，2592015</v>
      </c>
      <c r="I12" s="4" t="str">
        <f>VLOOKUP(A12,HOP!A:U,21,0)</f>
        <v>直采</v>
      </c>
    </row>
    <row r="13" s="4" customFormat="1" hidden="1" spans="1:9">
      <c r="A13" s="5">
        <v>18133740152</v>
      </c>
      <c r="B13" s="6">
        <v>44743</v>
      </c>
      <c r="C13" s="6">
        <v>44746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18133759578</v>
      </c>
      <c r="B14" s="6">
        <v>44744</v>
      </c>
      <c r="C14" s="6">
        <v>44746</v>
      </c>
      <c r="D14" s="4">
        <v>4960</v>
      </c>
      <c r="E14" s="4" t="str">
        <f>VLOOKUP(A14,HOP!A:L,12,0)</f>
        <v>4960.00</v>
      </c>
      <c r="F14" s="4" t="str">
        <f>VLOOKUP(A14,HOP!A:C,3,0)</f>
        <v>2593388</v>
      </c>
      <c r="G14" s="4">
        <f t="shared" si="0"/>
        <v>0</v>
      </c>
      <c r="H14" s="4" t="str">
        <f t="shared" si="1"/>
        <v>，2593388</v>
      </c>
      <c r="I14" s="4" t="str">
        <f>VLOOKUP(A14,HOP!A:U,21,0)</f>
        <v>直采</v>
      </c>
    </row>
    <row r="15" s="4" customFormat="1" hidden="1" spans="1:9">
      <c r="A15" s="5">
        <v>18138351625</v>
      </c>
      <c r="B15" s="6">
        <v>44744</v>
      </c>
      <c r="C15" s="6">
        <v>44746</v>
      </c>
      <c r="D15" s="4">
        <v>252</v>
      </c>
      <c r="E15" s="4" t="str">
        <f>VLOOKUP(A15,HOP!A:L,12,0)</f>
        <v>252.00</v>
      </c>
      <c r="F15" s="4" t="str">
        <f>VLOOKUP(A15,HOP!A:C,3,0)</f>
        <v>2594037</v>
      </c>
      <c r="G15" s="4">
        <f t="shared" si="0"/>
        <v>0</v>
      </c>
      <c r="H15" s="4" t="str">
        <f t="shared" si="1"/>
        <v>，2594037</v>
      </c>
      <c r="I15" s="4" t="str">
        <f>VLOOKUP(A15,HOP!A:U,21,0)</f>
        <v>直采</v>
      </c>
    </row>
    <row r="16" s="4" customFormat="1" hidden="1" spans="1:9">
      <c r="A16" s="5">
        <v>18149414944</v>
      </c>
      <c r="B16" s="6">
        <v>44745</v>
      </c>
      <c r="C16" s="6">
        <v>44746</v>
      </c>
      <c r="D16" s="4">
        <v>376</v>
      </c>
      <c r="E16" s="4" t="str">
        <f>VLOOKUP(A16,HOP!A:L,12,0)</f>
        <v>376.00</v>
      </c>
      <c r="F16" s="4" t="str">
        <f>VLOOKUP(A16,HOP!A:C,3,0)</f>
        <v>2595568</v>
      </c>
      <c r="G16" s="4">
        <f t="shared" si="0"/>
        <v>0</v>
      </c>
      <c r="H16" s="4" t="str">
        <f t="shared" si="1"/>
        <v>，2595568</v>
      </c>
      <c r="I16" s="4" t="str">
        <f>VLOOKUP(A16,HOP!A:U,21,0)</f>
        <v>直采</v>
      </c>
    </row>
    <row r="17" s="4" customFormat="1" hidden="1" spans="1:9">
      <c r="A17" s="5">
        <v>18215247133</v>
      </c>
      <c r="B17" s="6">
        <v>44740</v>
      </c>
      <c r="C17" s="6">
        <v>44746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18217040957</v>
      </c>
      <c r="B18" s="6">
        <v>44740</v>
      </c>
      <c r="C18" s="6">
        <v>44746</v>
      </c>
      <c r="D18" s="4">
        <v>2094</v>
      </c>
      <c r="E18" s="4" t="str">
        <f>VLOOKUP(A18,HOP!A:L,12,0)</f>
        <v>2094.00</v>
      </c>
      <c r="F18" s="4" t="str">
        <f>VLOOKUP(A18,HOP!A:C,3,0)</f>
        <v>2604240</v>
      </c>
      <c r="G18" s="4">
        <f t="shared" si="0"/>
        <v>0</v>
      </c>
      <c r="H18" s="4" t="str">
        <f t="shared" si="1"/>
        <v>，2604240</v>
      </c>
      <c r="I18" s="4" t="str">
        <f>VLOOKUP(A18,HOP!A:U,21,0)</f>
        <v>直采</v>
      </c>
    </row>
    <row r="19" s="4" customFormat="1" hidden="1" spans="1:9">
      <c r="A19" s="5">
        <v>18220670390</v>
      </c>
      <c r="B19" s="6">
        <v>44743</v>
      </c>
      <c r="C19" s="6">
        <v>44746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18220708933</v>
      </c>
      <c r="B20" s="6">
        <v>44743</v>
      </c>
      <c r="C20" s="6">
        <v>44746</v>
      </c>
      <c r="D20" s="4">
        <v>1778</v>
      </c>
      <c r="E20" s="4" t="str">
        <f>VLOOKUP(A20,HOP!A:L,12,0)</f>
        <v>1778.00</v>
      </c>
      <c r="F20" s="4" t="str">
        <f>VLOOKUP(A20,HOP!A:C,3,0)</f>
        <v>2604515</v>
      </c>
      <c r="G20" s="4">
        <f t="shared" si="0"/>
        <v>0</v>
      </c>
      <c r="H20" s="4" t="str">
        <f t="shared" si="1"/>
        <v>，2604515</v>
      </c>
      <c r="I20" s="4" t="str">
        <f>VLOOKUP(A20,HOP!A:U,21,0)</f>
        <v>直采</v>
      </c>
    </row>
    <row r="21" s="4" customFormat="1" hidden="1" spans="1:9">
      <c r="A21" s="5">
        <v>18222034909</v>
      </c>
      <c r="B21" s="6">
        <v>44743</v>
      </c>
      <c r="C21" s="6">
        <v>44746</v>
      </c>
      <c r="D21" s="4">
        <v>858</v>
      </c>
      <c r="E21" s="4" t="str">
        <f>VLOOKUP(A21,HOP!A:L,12,0)</f>
        <v>858.00</v>
      </c>
      <c r="F21" s="4" t="str">
        <f>VLOOKUP(A21,HOP!A:C,3,0)</f>
        <v>2604752</v>
      </c>
      <c r="G21" s="4">
        <f t="shared" si="0"/>
        <v>0</v>
      </c>
      <c r="H21" s="4" t="str">
        <f t="shared" si="1"/>
        <v>，2604752</v>
      </c>
      <c r="I21" s="4" t="str">
        <f>VLOOKUP(A21,HOP!A:U,21,0)</f>
        <v>直采</v>
      </c>
    </row>
    <row r="22" s="4" customFormat="1" hidden="1" spans="1:9">
      <c r="A22" s="5">
        <v>18226934245</v>
      </c>
      <c r="B22" s="6">
        <v>44743</v>
      </c>
      <c r="C22" s="6">
        <v>44746</v>
      </c>
      <c r="D22" s="4">
        <v>1050</v>
      </c>
      <c r="E22" s="4" t="str">
        <f>VLOOKUP(A22,HOP!A:L,12,0)</f>
        <v>1050.00</v>
      </c>
      <c r="F22" s="4" t="str">
        <f>VLOOKUP(A22,HOP!A:C,3,0)</f>
        <v>2605338</v>
      </c>
      <c r="G22" s="4">
        <f t="shared" si="0"/>
        <v>0</v>
      </c>
      <c r="H22" s="4" t="str">
        <f t="shared" si="1"/>
        <v>，2605338</v>
      </c>
      <c r="I22" s="4" t="str">
        <f>VLOOKUP(A22,HOP!A:U,21,0)</f>
        <v>直采</v>
      </c>
    </row>
    <row r="23" s="4" customFormat="1" hidden="1" spans="1:9">
      <c r="A23" s="5">
        <v>18227124958</v>
      </c>
      <c r="B23" s="6">
        <v>44742</v>
      </c>
      <c r="C23" s="6">
        <v>44746</v>
      </c>
      <c r="D23" s="4">
        <v>2340</v>
      </c>
      <c r="E23" s="4" t="str">
        <f>VLOOKUP(A23,HOP!A:L,12,0)</f>
        <v>2340.00</v>
      </c>
      <c r="F23" s="4" t="str">
        <f>VLOOKUP(A23,HOP!A:C,3,0)</f>
        <v>2605388</v>
      </c>
      <c r="G23" s="4">
        <f t="shared" si="0"/>
        <v>0</v>
      </c>
      <c r="H23" s="4" t="str">
        <f t="shared" si="1"/>
        <v>，2605388</v>
      </c>
      <c r="I23" s="4" t="str">
        <f>VLOOKUP(A23,HOP!A:U,21,0)</f>
        <v>直采</v>
      </c>
    </row>
    <row r="24" s="4" customFormat="1" hidden="1" spans="1:9">
      <c r="A24" s="5">
        <v>18227197986</v>
      </c>
      <c r="B24" s="6">
        <v>44745</v>
      </c>
      <c r="C24" s="6">
        <v>44746</v>
      </c>
      <c r="D24" s="4">
        <v>316</v>
      </c>
      <c r="E24" s="4" t="str">
        <f>VLOOKUP(A24,HOP!A:L,12,0)</f>
        <v>316.00</v>
      </c>
      <c r="F24" s="4" t="str">
        <f>VLOOKUP(A24,HOP!A:C,3,0)</f>
        <v>2605401</v>
      </c>
      <c r="G24" s="4">
        <f t="shared" si="0"/>
        <v>0</v>
      </c>
      <c r="H24" s="4" t="str">
        <f t="shared" si="1"/>
        <v>，2605401</v>
      </c>
      <c r="I24" s="4" t="str">
        <f>VLOOKUP(A24,HOP!A:U,21,0)</f>
        <v>直采</v>
      </c>
    </row>
    <row r="25" s="4" customFormat="1" hidden="1" spans="1:9">
      <c r="A25" s="5">
        <v>18227213626</v>
      </c>
      <c r="B25" s="6">
        <v>44744</v>
      </c>
      <c r="C25" s="6">
        <v>44746</v>
      </c>
      <c r="D25" s="4">
        <v>578</v>
      </c>
      <c r="E25" s="4" t="str">
        <f>VLOOKUP(A25,HOP!A:L,12,0)</f>
        <v>578.00</v>
      </c>
      <c r="F25" s="4" t="str">
        <f>VLOOKUP(A25,HOP!A:C,3,0)</f>
        <v>2605403</v>
      </c>
      <c r="G25" s="4">
        <f t="shared" si="0"/>
        <v>0</v>
      </c>
      <c r="H25" s="4" t="str">
        <f t="shared" si="1"/>
        <v>，2605403</v>
      </c>
      <c r="I25" s="4" t="str">
        <f>VLOOKUP(A25,HOP!A:U,21,0)</f>
        <v>直采</v>
      </c>
    </row>
    <row r="26" s="4" customFormat="1" hidden="1" spans="1:9">
      <c r="A26" s="5">
        <v>18232040834</v>
      </c>
      <c r="B26" s="6">
        <v>44743</v>
      </c>
      <c r="C26" s="6">
        <v>44746</v>
      </c>
      <c r="D26" s="4">
        <v>3870</v>
      </c>
      <c r="E26" s="4" t="str">
        <f>VLOOKUP(A26,HOP!A:L,12,0)</f>
        <v>3870.00</v>
      </c>
      <c r="F26" s="4" t="str">
        <f>VLOOKUP(A26,HOP!A:C,3,0)</f>
        <v>2606043</v>
      </c>
      <c r="G26" s="4">
        <f t="shared" si="0"/>
        <v>0</v>
      </c>
      <c r="H26" s="4" t="str">
        <f t="shared" si="1"/>
        <v>，2606043</v>
      </c>
      <c r="I26" s="4" t="str">
        <f>VLOOKUP(A26,HOP!A:U,21,0)</f>
        <v>直采</v>
      </c>
    </row>
    <row r="27" s="4" customFormat="1" hidden="1" spans="1:9">
      <c r="A27" s="5">
        <v>18232248863</v>
      </c>
      <c r="B27" s="6">
        <v>44744</v>
      </c>
      <c r="C27" s="6">
        <v>44746</v>
      </c>
      <c r="D27" s="4">
        <v>820</v>
      </c>
      <c r="E27" s="4" t="str">
        <f>VLOOKUP(A27,HOP!A:L,12,0)</f>
        <v>820.00</v>
      </c>
      <c r="F27" s="4" t="str">
        <f>VLOOKUP(A27,HOP!A:C,3,0)</f>
        <v>2606088</v>
      </c>
      <c r="G27" s="4">
        <f t="shared" si="0"/>
        <v>0</v>
      </c>
      <c r="H27" s="4" t="str">
        <f t="shared" si="1"/>
        <v>，2606088</v>
      </c>
      <c r="I27" s="4" t="str">
        <f>VLOOKUP(A27,HOP!A:U,21,0)</f>
        <v>直采</v>
      </c>
    </row>
    <row r="28" s="4" customFormat="1" hidden="1" spans="1:9">
      <c r="A28" s="5">
        <v>18232535810</v>
      </c>
      <c r="B28" s="6">
        <v>44742</v>
      </c>
      <c r="C28" s="6">
        <v>44746</v>
      </c>
      <c r="D28" s="4">
        <v>1674</v>
      </c>
      <c r="E28" s="4" t="str">
        <f>VLOOKUP(A28,HOP!A:L,12,0)</f>
        <v>1674.00</v>
      </c>
      <c r="F28" s="4" t="str">
        <f>VLOOKUP(A28,HOP!A:C,3,0)</f>
        <v>2606134</v>
      </c>
      <c r="G28" s="4">
        <f t="shared" si="0"/>
        <v>0</v>
      </c>
      <c r="H28" s="4" t="str">
        <f t="shared" si="1"/>
        <v>，2606134</v>
      </c>
      <c r="I28" s="4" t="str">
        <f>VLOOKUP(A28,HOP!A:U,21,0)</f>
        <v>直采</v>
      </c>
    </row>
    <row r="29" s="4" customFormat="1" hidden="1" spans="1:9">
      <c r="A29" s="5">
        <v>18235241712</v>
      </c>
      <c r="B29" s="6">
        <v>44745</v>
      </c>
      <c r="C29" s="6">
        <v>44746</v>
      </c>
      <c r="D29" s="4">
        <v>700</v>
      </c>
      <c r="E29" s="4" t="str">
        <f>VLOOKUP(A29,HOP!A:L,12,0)</f>
        <v>700.00</v>
      </c>
      <c r="F29" s="4" t="str">
        <f>VLOOKUP(A29,HOP!A:C,3,0)</f>
        <v>2606240</v>
      </c>
      <c r="G29" s="4">
        <f t="shared" si="0"/>
        <v>0</v>
      </c>
      <c r="H29" s="4" t="str">
        <f t="shared" si="1"/>
        <v>，2606240</v>
      </c>
      <c r="I29" s="4" t="str">
        <f>VLOOKUP(A29,HOP!A:U,21,0)</f>
        <v>直采</v>
      </c>
    </row>
    <row r="30" s="4" customFormat="1" hidden="1" spans="1:9">
      <c r="A30" s="5">
        <v>18241472362</v>
      </c>
      <c r="B30" s="6">
        <v>44744</v>
      </c>
      <c r="C30" s="6">
        <v>44746</v>
      </c>
      <c r="D30" s="4">
        <v>4348</v>
      </c>
      <c r="E30" s="4" t="str">
        <f>VLOOKUP(A30,HOP!A:L,12,0)</f>
        <v>4348.00</v>
      </c>
      <c r="F30" s="4" t="str">
        <f>VLOOKUP(A30,HOP!A:C,3,0)</f>
        <v>2606929</v>
      </c>
      <c r="G30" s="4">
        <f t="shared" si="0"/>
        <v>0</v>
      </c>
      <c r="H30" s="4" t="str">
        <f t="shared" si="1"/>
        <v>，2606929</v>
      </c>
      <c r="I30" s="4" t="str">
        <f>VLOOKUP(A30,HOP!A:U,21,0)</f>
        <v>直采</v>
      </c>
    </row>
    <row r="31" s="4" customFormat="1" hidden="1" spans="1:9">
      <c r="A31" s="5">
        <v>18242016586</v>
      </c>
      <c r="B31" s="6">
        <v>44742</v>
      </c>
      <c r="C31" s="6">
        <v>44746</v>
      </c>
      <c r="D31" s="4">
        <v>1388</v>
      </c>
      <c r="E31" s="4" t="str">
        <f>VLOOKUP(A31,HOP!A:L,12,0)</f>
        <v>1388.00</v>
      </c>
      <c r="F31" s="4" t="str">
        <f>VLOOKUP(A31,HOP!A:C,3,0)</f>
        <v>2607076</v>
      </c>
      <c r="G31" s="4">
        <f t="shared" si="0"/>
        <v>0</v>
      </c>
      <c r="H31" s="4" t="str">
        <f t="shared" si="1"/>
        <v>，2607076</v>
      </c>
      <c r="I31" s="4" t="str">
        <f>VLOOKUP(A31,HOP!A:U,21,0)</f>
        <v>直采</v>
      </c>
    </row>
    <row r="32" s="4" customFormat="1" hidden="1" spans="1:9">
      <c r="A32" s="5">
        <v>18243887444</v>
      </c>
      <c r="B32" s="6">
        <v>44743</v>
      </c>
      <c r="C32" s="6">
        <v>44746</v>
      </c>
      <c r="D32" s="4">
        <v>3528</v>
      </c>
      <c r="E32" s="4" t="str">
        <f>VLOOKUP(A32,HOP!A:L,12,0)</f>
        <v>3528.00</v>
      </c>
      <c r="F32" s="4" t="str">
        <f>VLOOKUP(A32,HOP!A:C,3,0)</f>
        <v>2607375</v>
      </c>
      <c r="G32" s="4">
        <f t="shared" si="0"/>
        <v>0</v>
      </c>
      <c r="H32" s="4" t="str">
        <f t="shared" si="1"/>
        <v>，2607375</v>
      </c>
      <c r="I32" s="4" t="str">
        <f>VLOOKUP(A32,HOP!A:U,21,0)</f>
        <v>直采</v>
      </c>
    </row>
    <row r="33" s="4" customFormat="1" hidden="1" spans="1:9">
      <c r="A33" s="5">
        <v>18243920743</v>
      </c>
      <c r="B33" s="6">
        <v>44743</v>
      </c>
      <c r="C33" s="6">
        <v>44746</v>
      </c>
      <c r="D33" s="4">
        <v>1764</v>
      </c>
      <c r="E33" s="4" t="str">
        <f>VLOOKUP(A33,HOP!A:L,12,0)</f>
        <v>1764.00</v>
      </c>
      <c r="F33" s="4" t="str">
        <f>VLOOKUP(A33,HOP!A:C,3,0)</f>
        <v>2607380</v>
      </c>
      <c r="G33" s="4">
        <f t="shared" si="0"/>
        <v>0</v>
      </c>
      <c r="H33" s="4" t="str">
        <f t="shared" si="1"/>
        <v>，2607380</v>
      </c>
      <c r="I33" s="4" t="str">
        <f>VLOOKUP(A33,HOP!A:U,21,0)</f>
        <v>直采</v>
      </c>
    </row>
    <row r="34" s="4" customFormat="1" hidden="1" spans="1:9">
      <c r="A34" s="5">
        <v>18247904583</v>
      </c>
      <c r="B34" s="6">
        <v>44743</v>
      </c>
      <c r="C34" s="6">
        <v>44746</v>
      </c>
      <c r="D34" s="4">
        <v>2118</v>
      </c>
      <c r="E34" s="4" t="str">
        <f>VLOOKUP(A34,HOP!A:L,12,0)</f>
        <v>2118.00</v>
      </c>
      <c r="F34" s="4" t="str">
        <f>VLOOKUP(A34,HOP!A:C,3,0)</f>
        <v>2607612</v>
      </c>
      <c r="G34" s="4">
        <f t="shared" si="0"/>
        <v>0</v>
      </c>
      <c r="H34" s="4" t="str">
        <f t="shared" si="1"/>
        <v>，2607612</v>
      </c>
      <c r="I34" s="4" t="str">
        <f>VLOOKUP(A34,HOP!A:U,21,0)</f>
        <v>直采</v>
      </c>
    </row>
    <row r="35" s="4" customFormat="1" hidden="1" spans="1:9">
      <c r="A35" s="5">
        <v>18247907516</v>
      </c>
      <c r="B35" s="6">
        <v>44743</v>
      </c>
      <c r="C35" s="6">
        <v>44746</v>
      </c>
      <c r="D35" s="4">
        <v>2700</v>
      </c>
      <c r="E35" s="4" t="str">
        <f>VLOOKUP(A35,HOP!A:L,12,0)</f>
        <v>2700.00</v>
      </c>
      <c r="F35" s="4" t="str">
        <f>VLOOKUP(A35,HOP!A:C,3,0)</f>
        <v>2607614</v>
      </c>
      <c r="G35" s="4">
        <f t="shared" ref="G35:G57" si="2">D35-E35</f>
        <v>0</v>
      </c>
      <c r="H35" s="4" t="str">
        <f t="shared" ref="H35:H57" si="3">$H$1&amp;F35</f>
        <v>，2607614</v>
      </c>
      <c r="I35" s="4" t="str">
        <f>VLOOKUP(A35,HOP!A:U,21,0)</f>
        <v>直采</v>
      </c>
    </row>
    <row r="36" s="4" customFormat="1" hidden="1" spans="1:9">
      <c r="A36" s="5">
        <v>18248065362</v>
      </c>
      <c r="B36" s="6">
        <v>44744</v>
      </c>
      <c r="C36" s="6">
        <v>44746</v>
      </c>
      <c r="D36" s="4">
        <v>2348</v>
      </c>
      <c r="E36" s="4" t="str">
        <f>VLOOKUP(A36,HOP!A:L,12,0)</f>
        <v>2348.00</v>
      </c>
      <c r="F36" s="4" t="str">
        <f>VLOOKUP(A36,HOP!A:C,3,0)</f>
        <v>2607641</v>
      </c>
      <c r="G36" s="4">
        <f t="shared" si="2"/>
        <v>0</v>
      </c>
      <c r="H36" s="4" t="str">
        <f t="shared" si="3"/>
        <v>，2607641</v>
      </c>
      <c r="I36" s="4" t="str">
        <f>VLOOKUP(A36,HOP!A:U,21,0)</f>
        <v>直采</v>
      </c>
    </row>
    <row r="37" s="4" customFormat="1" hidden="1" spans="1:9">
      <c r="A37" s="5">
        <v>18252464388</v>
      </c>
      <c r="B37" s="6">
        <v>44744</v>
      </c>
      <c r="C37" s="6">
        <v>44746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18252825439</v>
      </c>
      <c r="B38" s="6">
        <v>44744</v>
      </c>
      <c r="C38" s="6">
        <v>44746</v>
      </c>
      <c r="D38" s="4">
        <v>1962</v>
      </c>
      <c r="E38" s="4" t="str">
        <f>VLOOKUP(A38,HOP!A:L,12,0)</f>
        <v>1962.00</v>
      </c>
      <c r="F38" s="4" t="str">
        <f>VLOOKUP(A38,HOP!A:C,3,0)</f>
        <v>2608155</v>
      </c>
      <c r="G38" s="4">
        <f t="shared" si="2"/>
        <v>0</v>
      </c>
      <c r="H38" s="4" t="str">
        <f t="shared" si="3"/>
        <v>，2608155</v>
      </c>
      <c r="I38" s="4" t="str">
        <f>VLOOKUP(A38,HOP!A:U,21,0)</f>
        <v>直采</v>
      </c>
    </row>
    <row r="39" s="4" customFormat="1" hidden="1" spans="1:9">
      <c r="A39" s="5">
        <v>18253674758</v>
      </c>
      <c r="B39" s="6">
        <v>44744</v>
      </c>
      <c r="C39" s="6">
        <v>44746</v>
      </c>
      <c r="D39" s="4">
        <v>1176</v>
      </c>
      <c r="E39" s="4" t="str">
        <f>VLOOKUP(A39,HOP!A:L,12,0)</f>
        <v>1176.00</v>
      </c>
      <c r="F39" s="4" t="str">
        <f>VLOOKUP(A39,HOP!A:C,3,0)</f>
        <v>2608273</v>
      </c>
      <c r="G39" s="4">
        <f t="shared" si="2"/>
        <v>0</v>
      </c>
      <c r="H39" s="4" t="str">
        <f t="shared" si="3"/>
        <v>，2608273</v>
      </c>
      <c r="I39" s="4" t="str">
        <f>VLOOKUP(A39,HOP!A:U,21,0)</f>
        <v>直采</v>
      </c>
    </row>
    <row r="40" s="4" customFormat="1" hidden="1" spans="1:9">
      <c r="A40" s="5">
        <v>18254357703</v>
      </c>
      <c r="B40" s="6">
        <v>44745</v>
      </c>
      <c r="C40" s="6">
        <v>44746</v>
      </c>
      <c r="D40" s="4">
        <v>992</v>
      </c>
      <c r="E40" s="4" t="str">
        <f>VLOOKUP(A40,HOP!A:L,12,0)</f>
        <v>992.00</v>
      </c>
      <c r="F40" s="4" t="str">
        <f>VLOOKUP(A40,HOP!A:C,3,0)</f>
        <v>2608384</v>
      </c>
      <c r="G40" s="4">
        <f t="shared" si="2"/>
        <v>0</v>
      </c>
      <c r="H40" s="4" t="str">
        <f t="shared" si="3"/>
        <v>，2608384</v>
      </c>
      <c r="I40" s="4" t="str">
        <f>VLOOKUP(A40,HOP!A:U,21,0)</f>
        <v>直采</v>
      </c>
    </row>
    <row r="41" s="4" customFormat="1" hidden="1" spans="1:9">
      <c r="A41" s="5">
        <v>18261450337</v>
      </c>
      <c r="B41" s="6">
        <v>44744</v>
      </c>
      <c r="C41" s="6">
        <v>44746</v>
      </c>
      <c r="D41" s="4">
        <v>918</v>
      </c>
      <c r="E41" s="4" t="str">
        <f>VLOOKUP(A41,HOP!A:L,12,0)</f>
        <v>918.00</v>
      </c>
      <c r="F41" s="4" t="str">
        <f>VLOOKUP(A41,HOP!A:C,3,0)</f>
        <v>2609066</v>
      </c>
      <c r="G41" s="4">
        <f t="shared" si="2"/>
        <v>0</v>
      </c>
      <c r="H41" s="4" t="str">
        <f t="shared" si="3"/>
        <v>，2609066</v>
      </c>
      <c r="I41" s="4" t="str">
        <f>VLOOKUP(A41,HOP!A:U,21,0)</f>
        <v>直采</v>
      </c>
    </row>
    <row r="42" s="4" customFormat="1" hidden="1" spans="1:9">
      <c r="A42" s="5">
        <v>18261518500</v>
      </c>
      <c r="B42" s="6">
        <v>44744</v>
      </c>
      <c r="C42" s="6">
        <v>44746</v>
      </c>
      <c r="D42" s="4">
        <v>890</v>
      </c>
      <c r="E42" s="4" t="str">
        <f>VLOOKUP(A42,HOP!A:L,12,0)</f>
        <v>890.00</v>
      </c>
      <c r="F42" s="4" t="str">
        <f>VLOOKUP(A42,HOP!A:C,3,0)</f>
        <v>2609072</v>
      </c>
      <c r="G42" s="4">
        <f t="shared" si="2"/>
        <v>0</v>
      </c>
      <c r="H42" s="4" t="str">
        <f t="shared" si="3"/>
        <v>，2609072</v>
      </c>
      <c r="I42" s="4" t="str">
        <f>VLOOKUP(A42,HOP!A:U,21,0)</f>
        <v>直采</v>
      </c>
    </row>
    <row r="43" s="4" customFormat="1" hidden="1" spans="1:9">
      <c r="A43" s="5">
        <v>18264072503</v>
      </c>
      <c r="B43" s="6">
        <v>44744</v>
      </c>
      <c r="C43" s="6">
        <v>44746</v>
      </c>
      <c r="D43" s="4">
        <v>626</v>
      </c>
      <c r="E43" s="4" t="str">
        <f>VLOOKUP(A43,HOP!A:L,12,0)</f>
        <v>626.00</v>
      </c>
      <c r="F43" s="4" t="str">
        <f>VLOOKUP(A43,HOP!A:C,3,0)</f>
        <v>2609178</v>
      </c>
      <c r="G43" s="4">
        <f t="shared" si="2"/>
        <v>0</v>
      </c>
      <c r="H43" s="4" t="str">
        <f t="shared" si="3"/>
        <v>，2609178</v>
      </c>
      <c r="I43" s="4" t="str">
        <f>VLOOKUP(A43,HOP!A:U,21,0)</f>
        <v>直采</v>
      </c>
    </row>
    <row r="44" s="4" customFormat="1" hidden="1" spans="1:9">
      <c r="A44" s="5">
        <v>18264760372</v>
      </c>
      <c r="B44" s="6">
        <v>44744</v>
      </c>
      <c r="C44" s="6">
        <v>44746</v>
      </c>
      <c r="D44" s="4">
        <v>2136</v>
      </c>
      <c r="E44" s="4" t="str">
        <f>VLOOKUP(A44,HOP!A:L,12,0)</f>
        <v>2136.00</v>
      </c>
      <c r="F44" s="4" t="str">
        <f>VLOOKUP(A44,HOP!A:C,3,0)</f>
        <v>2609256</v>
      </c>
      <c r="G44" s="4">
        <f t="shared" si="2"/>
        <v>0</v>
      </c>
      <c r="H44" s="4" t="str">
        <f t="shared" si="3"/>
        <v>，2609256</v>
      </c>
      <c r="I44" s="4" t="str">
        <f>VLOOKUP(A44,HOP!A:U,21,0)</f>
        <v>直采</v>
      </c>
    </row>
    <row r="45" s="4" customFormat="1" hidden="1" spans="1:9">
      <c r="A45" s="5">
        <v>18265096048</v>
      </c>
      <c r="B45" s="6">
        <v>44745</v>
      </c>
      <c r="C45" s="6">
        <v>44746</v>
      </c>
      <c r="D45" s="4">
        <v>194</v>
      </c>
      <c r="E45" s="4" t="str">
        <f>VLOOKUP(A45,HOP!A:L,12,0)</f>
        <v>194.00</v>
      </c>
      <c r="F45" s="4" t="str">
        <f>VLOOKUP(A45,HOP!A:C,3,0)</f>
        <v>2609277</v>
      </c>
      <c r="G45" s="4">
        <f t="shared" si="2"/>
        <v>0</v>
      </c>
      <c r="H45" s="4" t="str">
        <f t="shared" si="3"/>
        <v>，2609277</v>
      </c>
      <c r="I45" s="4" t="str">
        <f>VLOOKUP(A45,HOP!A:U,21,0)</f>
        <v>直采</v>
      </c>
    </row>
    <row r="46" s="4" customFormat="1" hidden="1" spans="1:9">
      <c r="A46" s="5">
        <v>18269037926</v>
      </c>
      <c r="B46" s="6">
        <v>44745</v>
      </c>
      <c r="C46" s="6">
        <v>44746</v>
      </c>
      <c r="D46" s="4">
        <v>313</v>
      </c>
      <c r="E46" s="4" t="str">
        <f>VLOOKUP(A46,HOP!A:L,12,0)</f>
        <v>313.00</v>
      </c>
      <c r="F46" s="4" t="str">
        <f>VLOOKUP(A46,HOP!A:C,3,0)</f>
        <v>2609478</v>
      </c>
      <c r="G46" s="4">
        <f t="shared" si="2"/>
        <v>0</v>
      </c>
      <c r="H46" s="4" t="str">
        <f t="shared" si="3"/>
        <v>，2609478</v>
      </c>
      <c r="I46" s="4" t="str">
        <f>VLOOKUP(A46,HOP!A:U,21,0)</f>
        <v>直采</v>
      </c>
    </row>
    <row r="47" s="4" customFormat="1" hidden="1" spans="1:9">
      <c r="A47" s="5">
        <v>18270092098</v>
      </c>
      <c r="B47" s="6">
        <v>44745</v>
      </c>
      <c r="C47" s="6">
        <v>44746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18270563754</v>
      </c>
      <c r="B48" s="6">
        <v>44745</v>
      </c>
      <c r="C48" s="6">
        <v>44746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18270574749</v>
      </c>
      <c r="B49" s="6">
        <v>44745</v>
      </c>
      <c r="C49" s="6">
        <v>44746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18270580325</v>
      </c>
      <c r="B50" s="6">
        <v>44745</v>
      </c>
      <c r="C50" s="6">
        <v>44746</v>
      </c>
      <c r="D50" s="4">
        <v>336</v>
      </c>
      <c r="E50" s="4" t="str">
        <f>VLOOKUP(A50,HOP!A:L,12,0)</f>
        <v>336.00</v>
      </c>
      <c r="F50" s="4" t="str">
        <f>VLOOKUP(A50,HOP!A:C,3,0)</f>
        <v>2609609</v>
      </c>
      <c r="G50" s="4">
        <f t="shared" si="2"/>
        <v>0</v>
      </c>
      <c r="H50" s="4" t="str">
        <f t="shared" si="3"/>
        <v>，2609609</v>
      </c>
      <c r="I50" s="4" t="str">
        <f>VLOOKUP(A50,HOP!A:U,21,0)</f>
        <v>直采</v>
      </c>
    </row>
    <row r="51" s="4" customFormat="1" hidden="1" spans="1:9">
      <c r="A51" s="5">
        <v>18270607360</v>
      </c>
      <c r="B51" s="6">
        <v>44745</v>
      </c>
      <c r="C51" s="6">
        <v>44746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18270752931</v>
      </c>
      <c r="B52" s="6">
        <v>44745</v>
      </c>
      <c r="C52" s="6">
        <v>44746</v>
      </c>
      <c r="D52" s="4">
        <v>309</v>
      </c>
      <c r="E52" s="4" t="str">
        <f>VLOOKUP(A52,HOP!A:L,12,0)</f>
        <v>309.00</v>
      </c>
      <c r="F52" s="4" t="str">
        <f>VLOOKUP(A52,HOP!A:C,3,0)</f>
        <v>2609670</v>
      </c>
      <c r="G52" s="4">
        <f t="shared" si="2"/>
        <v>0</v>
      </c>
      <c r="H52" s="4" t="str">
        <f t="shared" si="3"/>
        <v>，2609670</v>
      </c>
      <c r="I52" s="4" t="str">
        <f>VLOOKUP(A52,HOP!A:U,21,0)</f>
        <v>直采</v>
      </c>
    </row>
    <row r="53" s="4" customFormat="1" hidden="1" spans="1:9">
      <c r="A53" s="5">
        <v>18271456362</v>
      </c>
      <c r="B53" s="6">
        <v>44745</v>
      </c>
      <c r="C53" s="6">
        <v>44746</v>
      </c>
      <c r="D53" s="4">
        <v>149</v>
      </c>
      <c r="E53" s="4" t="str">
        <f>VLOOKUP(A53,HOP!A:L,12,0)</f>
        <v>149.00</v>
      </c>
      <c r="F53" s="4" t="str">
        <f>VLOOKUP(A53,HOP!A:C,3,0)</f>
        <v>2609780</v>
      </c>
      <c r="G53" s="4">
        <f t="shared" si="2"/>
        <v>0</v>
      </c>
      <c r="H53" s="4" t="str">
        <f t="shared" si="3"/>
        <v>，2609780</v>
      </c>
      <c r="I53" s="4" t="str">
        <f>VLOOKUP(A53,HOP!A:U,21,0)</f>
        <v>直采</v>
      </c>
    </row>
    <row r="54" s="4" customFormat="1" hidden="1" spans="1:9">
      <c r="A54" s="5">
        <v>18272271631</v>
      </c>
      <c r="B54" s="6">
        <v>44745</v>
      </c>
      <c r="C54" s="6">
        <v>44746</v>
      </c>
      <c r="D54" s="4">
        <v>539</v>
      </c>
      <c r="E54" s="4" t="str">
        <f>VLOOKUP(A54,HOP!A:L,12,0)</f>
        <v>539.00</v>
      </c>
      <c r="F54" s="4" t="str">
        <f>VLOOKUP(A54,HOP!A:C,3,0)</f>
        <v>2609881</v>
      </c>
      <c r="G54" s="4">
        <f t="shared" si="2"/>
        <v>0</v>
      </c>
      <c r="H54" s="4" t="str">
        <f t="shared" si="3"/>
        <v>，2609881</v>
      </c>
      <c r="I54" s="4" t="str">
        <f>VLOOKUP(A54,HOP!A:U,21,0)</f>
        <v>直采</v>
      </c>
    </row>
    <row r="55" s="4" customFormat="1" hidden="1" spans="1:9">
      <c r="A55" s="5">
        <v>18275450213</v>
      </c>
      <c r="B55" s="6">
        <v>44745</v>
      </c>
      <c r="C55" s="6">
        <v>44746</v>
      </c>
      <c r="D55" s="4">
        <v>539</v>
      </c>
      <c r="E55" s="4" t="str">
        <f>VLOOKUP(A55,HOP!A:L,12,0)</f>
        <v>539.00</v>
      </c>
      <c r="F55" s="4" t="str">
        <f>VLOOKUP(A55,HOP!A:C,3,0)</f>
        <v>2609989</v>
      </c>
      <c r="G55" s="4">
        <f t="shared" si="2"/>
        <v>0</v>
      </c>
      <c r="H55" s="4" t="str">
        <f t="shared" si="3"/>
        <v>，2609989</v>
      </c>
      <c r="I55" s="4" t="str">
        <f>VLOOKUP(A55,HOP!A:U,21,0)</f>
        <v>直采</v>
      </c>
    </row>
    <row r="56" s="4" customFormat="1" hidden="1" spans="1:9">
      <c r="A56" s="5">
        <v>18276046941</v>
      </c>
      <c r="B56" s="6">
        <v>44745</v>
      </c>
      <c r="C56" s="6">
        <v>44746</v>
      </c>
      <c r="D56" s="4">
        <v>586</v>
      </c>
      <c r="E56" s="4" t="str">
        <f>VLOOKUP(A56,HOP!A:L,12,0)</f>
        <v>586.00</v>
      </c>
      <c r="F56" s="4" t="str">
        <f>VLOOKUP(A56,HOP!A:C,3,0)</f>
        <v>2610024</v>
      </c>
      <c r="G56" s="4">
        <f t="shared" si="2"/>
        <v>0</v>
      </c>
      <c r="H56" s="4" t="str">
        <f t="shared" si="3"/>
        <v>，2610024</v>
      </c>
      <c r="I56" s="4" t="str">
        <f>VLOOKUP(A56,HOP!A:U,21,0)</f>
        <v>直采</v>
      </c>
    </row>
    <row r="57" s="4" customFormat="1" spans="1:10">
      <c r="A57" s="5">
        <v>18035497951</v>
      </c>
      <c r="B57" s="6">
        <v>44734</v>
      </c>
      <c r="C57" s="6">
        <v>44736</v>
      </c>
      <c r="D57" s="4">
        <v>59.15</v>
      </c>
      <c r="E57" s="4" t="e">
        <f>VLOOKUP(A57,HOP!A:L,12,0)</f>
        <v>#N/A</v>
      </c>
      <c r="F57" s="4">
        <v>2572890</v>
      </c>
      <c r="G57" s="4" t="e">
        <f t="shared" si="2"/>
        <v>#N/A</v>
      </c>
      <c r="H57" s="4" t="str">
        <f t="shared" si="3"/>
        <v>，2572890</v>
      </c>
      <c r="I57" s="4" t="e">
        <f>VLOOKUP(A57,HOP!A:U,21,0)</f>
        <v>#N/A</v>
      </c>
      <c r="J57" s="4" t="s">
        <v>316</v>
      </c>
    </row>
    <row r="59" spans="4:4">
      <c r="D59" s="4">
        <f>SUM(D2:D58)</f>
        <v>68353.15</v>
      </c>
    </row>
    <row r="67" spans="1:1">
      <c r="A67" s="4" t="s">
        <v>317</v>
      </c>
    </row>
    <row r="68" spans="1:1">
      <c r="A68" s="4" t="s">
        <v>318</v>
      </c>
    </row>
    <row r="69" spans="1:1">
      <c r="A69" s="4" t="s">
        <v>319</v>
      </c>
    </row>
  </sheetData>
  <autoFilter ref="A1:XFD59">
    <filterColumn colId="3">
      <filters blank="1">
        <filter val="890"/>
        <filter val="1050"/>
        <filter val="252"/>
        <filter val="992"/>
        <filter val="2552"/>
        <filter val="313"/>
        <filter val="194"/>
        <filter val="2094"/>
        <filter val="2395"/>
        <filter val="59.15"/>
        <filter val="316"/>
        <filter val="858"/>
        <filter val="918"/>
        <filter val="2118"/>
        <filter val="820"/>
        <filter val="4960"/>
        <filter val="1962"/>
        <filter val="1764"/>
        <filter val="68353.15"/>
        <filter val="626"/>
        <filter val="3528"/>
        <filter val="3870"/>
        <filter val="1674"/>
        <filter val="336"/>
        <filter val="376"/>
        <filter val="1176"/>
        <filter val="2136"/>
        <filter val="578"/>
        <filter val="1778"/>
        <filter val="539"/>
        <filter val="700"/>
        <filter val="2340"/>
        <filter val="2700"/>
        <filter val="3440"/>
        <filter val="1345"/>
        <filter val="2505"/>
        <filter val="586"/>
        <filter val="3747"/>
        <filter val="1388"/>
        <filter val="2348"/>
        <filter val="4348"/>
        <filter val="149"/>
        <filter val="309"/>
        <filter val="40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320</v>
      </c>
      <c r="B1" s="2" t="s">
        <v>321</v>
      </c>
      <c r="C1" s="2" t="s">
        <v>322</v>
      </c>
      <c r="D1" s="2" t="s">
        <v>323</v>
      </c>
      <c r="E1" s="2" t="s">
        <v>13</v>
      </c>
      <c r="F1" s="2" t="s">
        <v>5</v>
      </c>
      <c r="G1" s="2" t="s">
        <v>6</v>
      </c>
      <c r="H1" s="2" t="s">
        <v>324</v>
      </c>
      <c r="I1" s="2" t="s">
        <v>325</v>
      </c>
      <c r="J1" s="2" t="s">
        <v>326</v>
      </c>
      <c r="K1" s="2" t="s">
        <v>327</v>
      </c>
      <c r="L1" s="2" t="s">
        <v>328</v>
      </c>
      <c r="M1" s="2" t="s">
        <v>329</v>
      </c>
      <c r="N1" s="2" t="s">
        <v>330</v>
      </c>
      <c r="O1" s="2" t="s">
        <v>331</v>
      </c>
      <c r="P1" s="2" t="s">
        <v>332</v>
      </c>
      <c r="Q1" s="2" t="s">
        <v>333</v>
      </c>
      <c r="R1" s="2" t="s">
        <v>334</v>
      </c>
      <c r="S1" s="2" t="s">
        <v>335</v>
      </c>
      <c r="T1" s="2" t="s">
        <v>336</v>
      </c>
      <c r="U1" s="2" t="s">
        <v>337</v>
      </c>
    </row>
    <row r="2" s="1" customFormat="1" spans="1:21">
      <c r="A2" s="3">
        <v>18276046941</v>
      </c>
      <c r="B2" s="1" t="s">
        <v>338</v>
      </c>
      <c r="C2" s="1" t="s">
        <v>339</v>
      </c>
      <c r="D2" s="1" t="s">
        <v>340</v>
      </c>
      <c r="E2" s="1" t="s">
        <v>341</v>
      </c>
      <c r="F2" s="1" t="s">
        <v>338</v>
      </c>
      <c r="G2" s="1" t="s">
        <v>342</v>
      </c>
      <c r="H2" s="1" t="s">
        <v>343</v>
      </c>
      <c r="I2" s="1" t="s">
        <v>344</v>
      </c>
      <c r="J2" s="1" t="s">
        <v>345</v>
      </c>
      <c r="K2" s="1" t="s">
        <v>344</v>
      </c>
      <c r="L2" s="1" t="s">
        <v>344</v>
      </c>
      <c r="M2" s="1" t="s">
        <v>346</v>
      </c>
      <c r="N2" s="1" t="s">
        <v>346</v>
      </c>
      <c r="O2" s="1" t="s">
        <v>347</v>
      </c>
      <c r="P2" s="1" t="s">
        <v>348</v>
      </c>
      <c r="Q2" s="1" t="s">
        <v>349</v>
      </c>
      <c r="R2" s="1" t="s">
        <v>350</v>
      </c>
      <c r="S2" s="1" t="s">
        <v>351</v>
      </c>
      <c r="T2" s="1" t="s">
        <v>352</v>
      </c>
      <c r="U2" s="1" t="s">
        <v>353</v>
      </c>
    </row>
    <row r="3" s="1" customFormat="1" spans="1:21">
      <c r="A3" s="3">
        <v>18275450213</v>
      </c>
      <c r="B3" s="1" t="s">
        <v>338</v>
      </c>
      <c r="C3" s="1" t="s">
        <v>354</v>
      </c>
      <c r="D3" s="1" t="s">
        <v>355</v>
      </c>
      <c r="E3" s="1" t="s">
        <v>356</v>
      </c>
      <c r="F3" s="1" t="s">
        <v>338</v>
      </c>
      <c r="G3" s="1" t="s">
        <v>342</v>
      </c>
      <c r="H3" s="1" t="s">
        <v>343</v>
      </c>
      <c r="I3" s="1" t="s">
        <v>357</v>
      </c>
      <c r="J3" s="1" t="s">
        <v>345</v>
      </c>
      <c r="K3" s="1" t="s">
        <v>357</v>
      </c>
      <c r="L3" s="1" t="s">
        <v>357</v>
      </c>
      <c r="M3" s="1" t="s">
        <v>346</v>
      </c>
      <c r="N3" s="1" t="s">
        <v>346</v>
      </c>
      <c r="O3" s="1" t="s">
        <v>347</v>
      </c>
      <c r="P3" s="1" t="s">
        <v>348</v>
      </c>
      <c r="Q3" s="1" t="s">
        <v>349</v>
      </c>
      <c r="R3" s="1" t="s">
        <v>358</v>
      </c>
      <c r="S3" s="1" t="s">
        <v>351</v>
      </c>
      <c r="T3" s="1" t="s">
        <v>352</v>
      </c>
      <c r="U3" s="1" t="s">
        <v>353</v>
      </c>
    </row>
    <row r="4" s="1" customFormat="1" spans="1:21">
      <c r="A4" s="3">
        <v>18272271631</v>
      </c>
      <c r="B4" s="1" t="s">
        <v>338</v>
      </c>
      <c r="C4" s="1" t="s">
        <v>359</v>
      </c>
      <c r="D4" s="1" t="s">
        <v>355</v>
      </c>
      <c r="E4" s="1" t="s">
        <v>360</v>
      </c>
      <c r="F4" s="1" t="s">
        <v>338</v>
      </c>
      <c r="G4" s="1" t="s">
        <v>342</v>
      </c>
      <c r="H4" s="1" t="s">
        <v>343</v>
      </c>
      <c r="I4" s="1" t="s">
        <v>357</v>
      </c>
      <c r="J4" s="1" t="s">
        <v>345</v>
      </c>
      <c r="K4" s="1" t="s">
        <v>357</v>
      </c>
      <c r="L4" s="1" t="s">
        <v>357</v>
      </c>
      <c r="M4" s="1" t="s">
        <v>346</v>
      </c>
      <c r="N4" s="1" t="s">
        <v>346</v>
      </c>
      <c r="O4" s="1" t="s">
        <v>347</v>
      </c>
      <c r="P4" s="1" t="s">
        <v>348</v>
      </c>
      <c r="Q4" s="1" t="s">
        <v>349</v>
      </c>
      <c r="R4" s="1" t="s">
        <v>361</v>
      </c>
      <c r="S4" s="1" t="s">
        <v>351</v>
      </c>
      <c r="T4" s="1" t="s">
        <v>352</v>
      </c>
      <c r="U4" s="1" t="s">
        <v>353</v>
      </c>
    </row>
    <row r="5" s="1" customFormat="1" spans="1:21">
      <c r="A5" s="3">
        <v>18271456362</v>
      </c>
      <c r="B5" s="1" t="s">
        <v>338</v>
      </c>
      <c r="C5" s="1" t="s">
        <v>362</v>
      </c>
      <c r="D5" s="1" t="s">
        <v>363</v>
      </c>
      <c r="E5" s="1" t="s">
        <v>364</v>
      </c>
      <c r="F5" s="1" t="s">
        <v>338</v>
      </c>
      <c r="G5" s="1" t="s">
        <v>342</v>
      </c>
      <c r="H5" s="1" t="s">
        <v>343</v>
      </c>
      <c r="I5" s="1" t="s">
        <v>365</v>
      </c>
      <c r="J5" s="1" t="s">
        <v>345</v>
      </c>
      <c r="K5" s="1" t="s">
        <v>365</v>
      </c>
      <c r="L5" s="1" t="s">
        <v>365</v>
      </c>
      <c r="M5" s="1" t="s">
        <v>346</v>
      </c>
      <c r="N5" s="1" t="s">
        <v>346</v>
      </c>
      <c r="O5" s="1" t="s">
        <v>347</v>
      </c>
      <c r="P5" s="1" t="s">
        <v>348</v>
      </c>
      <c r="Q5" s="1" t="s">
        <v>349</v>
      </c>
      <c r="R5" s="1" t="s">
        <v>366</v>
      </c>
      <c r="S5" s="1" t="s">
        <v>351</v>
      </c>
      <c r="T5" s="1" t="s">
        <v>352</v>
      </c>
      <c r="U5" s="1" t="s">
        <v>353</v>
      </c>
    </row>
    <row r="6" s="1" customFormat="1" spans="1:21">
      <c r="A6" s="3">
        <v>18270752931</v>
      </c>
      <c r="B6" s="1" t="s">
        <v>338</v>
      </c>
      <c r="C6" s="1" t="s">
        <v>367</v>
      </c>
      <c r="D6" s="1" t="s">
        <v>368</v>
      </c>
      <c r="E6" s="1" t="s">
        <v>369</v>
      </c>
      <c r="F6" s="1" t="s">
        <v>338</v>
      </c>
      <c r="G6" s="1" t="s">
        <v>342</v>
      </c>
      <c r="H6" s="1" t="s">
        <v>343</v>
      </c>
      <c r="I6" s="1" t="s">
        <v>370</v>
      </c>
      <c r="J6" s="1" t="s">
        <v>345</v>
      </c>
      <c r="K6" s="1" t="s">
        <v>370</v>
      </c>
      <c r="L6" s="1" t="s">
        <v>370</v>
      </c>
      <c r="M6" s="1" t="s">
        <v>346</v>
      </c>
      <c r="N6" s="1" t="s">
        <v>346</v>
      </c>
      <c r="O6" s="1" t="s">
        <v>347</v>
      </c>
      <c r="P6" s="1" t="s">
        <v>348</v>
      </c>
      <c r="Q6" s="1" t="s">
        <v>349</v>
      </c>
      <c r="R6" s="1" t="s">
        <v>371</v>
      </c>
      <c r="S6" s="1" t="s">
        <v>351</v>
      </c>
      <c r="T6" s="1" t="s">
        <v>352</v>
      </c>
      <c r="U6" s="1" t="s">
        <v>353</v>
      </c>
    </row>
    <row r="7" s="1" customFormat="1" spans="1:21">
      <c r="A7" s="3">
        <v>18270580325</v>
      </c>
      <c r="B7" s="1" t="s">
        <v>338</v>
      </c>
      <c r="C7" s="1" t="s">
        <v>372</v>
      </c>
      <c r="D7" s="1" t="s">
        <v>373</v>
      </c>
      <c r="E7" s="1" t="s">
        <v>374</v>
      </c>
      <c r="F7" s="1" t="s">
        <v>338</v>
      </c>
      <c r="G7" s="1" t="s">
        <v>342</v>
      </c>
      <c r="H7" s="1" t="s">
        <v>343</v>
      </c>
      <c r="I7" s="1" t="s">
        <v>375</v>
      </c>
      <c r="J7" s="1" t="s">
        <v>345</v>
      </c>
      <c r="K7" s="1" t="s">
        <v>375</v>
      </c>
      <c r="L7" s="1" t="s">
        <v>375</v>
      </c>
      <c r="M7" s="1" t="s">
        <v>346</v>
      </c>
      <c r="N7" s="1" t="s">
        <v>346</v>
      </c>
      <c r="O7" s="1" t="s">
        <v>347</v>
      </c>
      <c r="P7" s="1" t="s">
        <v>348</v>
      </c>
      <c r="Q7" s="1" t="s">
        <v>349</v>
      </c>
      <c r="R7" s="1" t="s">
        <v>376</v>
      </c>
      <c r="S7" s="1" t="s">
        <v>351</v>
      </c>
      <c r="T7" s="1" t="s">
        <v>352</v>
      </c>
      <c r="U7" s="1" t="s">
        <v>353</v>
      </c>
    </row>
    <row r="8" s="1" customFormat="1" spans="1:21">
      <c r="A8" s="3">
        <v>18269037926</v>
      </c>
      <c r="B8" s="1" t="s">
        <v>377</v>
      </c>
      <c r="C8" s="1" t="s">
        <v>378</v>
      </c>
      <c r="D8" s="1" t="s">
        <v>379</v>
      </c>
      <c r="E8" s="1" t="s">
        <v>380</v>
      </c>
      <c r="F8" s="1" t="s">
        <v>338</v>
      </c>
      <c r="G8" s="1" t="s">
        <v>342</v>
      </c>
      <c r="H8" s="1" t="s">
        <v>343</v>
      </c>
      <c r="I8" s="1" t="s">
        <v>381</v>
      </c>
      <c r="J8" s="1" t="s">
        <v>345</v>
      </c>
      <c r="K8" s="1" t="s">
        <v>381</v>
      </c>
      <c r="L8" s="1" t="s">
        <v>381</v>
      </c>
      <c r="M8" s="1" t="s">
        <v>346</v>
      </c>
      <c r="N8" s="1" t="s">
        <v>346</v>
      </c>
      <c r="O8" s="1" t="s">
        <v>347</v>
      </c>
      <c r="P8" s="1" t="s">
        <v>348</v>
      </c>
      <c r="Q8" s="1" t="s">
        <v>349</v>
      </c>
      <c r="R8" s="1" t="s">
        <v>382</v>
      </c>
      <c r="S8" s="1" t="s">
        <v>351</v>
      </c>
      <c r="T8" s="1" t="s">
        <v>352</v>
      </c>
      <c r="U8" s="1" t="s">
        <v>353</v>
      </c>
    </row>
    <row r="9" s="1" customFormat="1" spans="1:21">
      <c r="A9" s="3">
        <v>18265096048</v>
      </c>
      <c r="B9" s="1" t="s">
        <v>377</v>
      </c>
      <c r="C9" s="1" t="s">
        <v>383</v>
      </c>
      <c r="D9" s="1" t="s">
        <v>384</v>
      </c>
      <c r="E9" s="1" t="s">
        <v>385</v>
      </c>
      <c r="F9" s="1" t="s">
        <v>338</v>
      </c>
      <c r="G9" s="1" t="s">
        <v>342</v>
      </c>
      <c r="H9" s="1" t="s">
        <v>343</v>
      </c>
      <c r="I9" s="1" t="s">
        <v>386</v>
      </c>
      <c r="J9" s="1" t="s">
        <v>345</v>
      </c>
      <c r="K9" s="1" t="s">
        <v>386</v>
      </c>
      <c r="L9" s="1" t="s">
        <v>386</v>
      </c>
      <c r="M9" s="1" t="s">
        <v>346</v>
      </c>
      <c r="N9" s="1" t="s">
        <v>346</v>
      </c>
      <c r="O9" s="1" t="s">
        <v>347</v>
      </c>
      <c r="P9" s="1" t="s">
        <v>348</v>
      </c>
      <c r="Q9" s="1" t="s">
        <v>349</v>
      </c>
      <c r="R9" s="1" t="s">
        <v>387</v>
      </c>
      <c r="S9" s="1" t="s">
        <v>351</v>
      </c>
      <c r="T9" s="1" t="s">
        <v>352</v>
      </c>
      <c r="U9" s="1" t="s">
        <v>353</v>
      </c>
    </row>
    <row r="10" s="1" customFormat="1" spans="1:21">
      <c r="A10" s="3">
        <v>18264760372</v>
      </c>
      <c r="B10" s="1" t="s">
        <v>377</v>
      </c>
      <c r="C10" s="1" t="s">
        <v>388</v>
      </c>
      <c r="D10" s="1" t="s">
        <v>355</v>
      </c>
      <c r="E10" s="1" t="s">
        <v>389</v>
      </c>
      <c r="F10" s="1" t="s">
        <v>377</v>
      </c>
      <c r="G10" s="1" t="s">
        <v>342</v>
      </c>
      <c r="H10" s="1" t="s">
        <v>343</v>
      </c>
      <c r="I10" s="1" t="s">
        <v>390</v>
      </c>
      <c r="J10" s="1" t="s">
        <v>345</v>
      </c>
      <c r="K10" s="1" t="s">
        <v>390</v>
      </c>
      <c r="L10" s="1" t="s">
        <v>390</v>
      </c>
      <c r="M10" s="1" t="s">
        <v>346</v>
      </c>
      <c r="N10" s="1" t="s">
        <v>346</v>
      </c>
      <c r="O10" s="1" t="s">
        <v>347</v>
      </c>
      <c r="P10" s="1" t="s">
        <v>348</v>
      </c>
      <c r="Q10" s="1" t="s">
        <v>349</v>
      </c>
      <c r="R10" s="1" t="s">
        <v>391</v>
      </c>
      <c r="S10" s="1" t="s">
        <v>351</v>
      </c>
      <c r="T10" s="1" t="s">
        <v>352</v>
      </c>
      <c r="U10" s="1" t="s">
        <v>353</v>
      </c>
    </row>
    <row r="11" s="1" customFormat="1" spans="1:21">
      <c r="A11" s="3">
        <v>18264072503</v>
      </c>
      <c r="B11" s="1" t="s">
        <v>377</v>
      </c>
      <c r="C11" s="1" t="s">
        <v>392</v>
      </c>
      <c r="D11" s="1" t="s">
        <v>379</v>
      </c>
      <c r="E11" s="1" t="s">
        <v>393</v>
      </c>
      <c r="F11" s="1" t="s">
        <v>377</v>
      </c>
      <c r="G11" s="1" t="s">
        <v>342</v>
      </c>
      <c r="H11" s="1" t="s">
        <v>343</v>
      </c>
      <c r="I11" s="1" t="s">
        <v>394</v>
      </c>
      <c r="J11" s="1" t="s">
        <v>345</v>
      </c>
      <c r="K11" s="1" t="s">
        <v>394</v>
      </c>
      <c r="L11" s="1" t="s">
        <v>394</v>
      </c>
      <c r="M11" s="1" t="s">
        <v>346</v>
      </c>
      <c r="N11" s="1" t="s">
        <v>346</v>
      </c>
      <c r="O11" s="1" t="s">
        <v>347</v>
      </c>
      <c r="P11" s="1" t="s">
        <v>348</v>
      </c>
      <c r="Q11" s="1" t="s">
        <v>349</v>
      </c>
      <c r="R11" s="1" t="s">
        <v>395</v>
      </c>
      <c r="S11" s="1" t="s">
        <v>351</v>
      </c>
      <c r="T11" s="1" t="s">
        <v>352</v>
      </c>
      <c r="U11" s="1" t="s">
        <v>353</v>
      </c>
    </row>
    <row r="12" s="1" customFormat="1" spans="1:21">
      <c r="A12" s="3">
        <v>18261518500</v>
      </c>
      <c r="B12" s="1" t="s">
        <v>377</v>
      </c>
      <c r="C12" s="1" t="s">
        <v>396</v>
      </c>
      <c r="D12" s="1" t="s">
        <v>397</v>
      </c>
      <c r="E12" s="1" t="s">
        <v>398</v>
      </c>
      <c r="F12" s="1" t="s">
        <v>377</v>
      </c>
      <c r="G12" s="1" t="s">
        <v>342</v>
      </c>
      <c r="H12" s="1" t="s">
        <v>343</v>
      </c>
      <c r="I12" s="1" t="s">
        <v>399</v>
      </c>
      <c r="J12" s="1" t="s">
        <v>345</v>
      </c>
      <c r="K12" s="1" t="s">
        <v>399</v>
      </c>
      <c r="L12" s="1" t="s">
        <v>399</v>
      </c>
      <c r="M12" s="1" t="s">
        <v>346</v>
      </c>
      <c r="N12" s="1" t="s">
        <v>346</v>
      </c>
      <c r="O12" s="1" t="s">
        <v>347</v>
      </c>
      <c r="P12" s="1" t="s">
        <v>348</v>
      </c>
      <c r="Q12" s="1" t="s">
        <v>349</v>
      </c>
      <c r="R12" s="1" t="s">
        <v>400</v>
      </c>
      <c r="S12" s="1" t="s">
        <v>351</v>
      </c>
      <c r="T12" s="1" t="s">
        <v>352</v>
      </c>
      <c r="U12" s="1" t="s">
        <v>353</v>
      </c>
    </row>
    <row r="13" s="1" customFormat="1" spans="1:21">
      <c r="A13" s="3">
        <v>18261450337</v>
      </c>
      <c r="B13" s="1" t="s">
        <v>377</v>
      </c>
      <c r="C13" s="1" t="s">
        <v>401</v>
      </c>
      <c r="D13" s="1" t="s">
        <v>402</v>
      </c>
      <c r="E13" s="1" t="s">
        <v>403</v>
      </c>
      <c r="F13" s="1" t="s">
        <v>377</v>
      </c>
      <c r="G13" s="1" t="s">
        <v>342</v>
      </c>
      <c r="H13" s="1" t="s">
        <v>343</v>
      </c>
      <c r="I13" s="1" t="s">
        <v>404</v>
      </c>
      <c r="J13" s="1" t="s">
        <v>345</v>
      </c>
      <c r="K13" s="1" t="s">
        <v>404</v>
      </c>
      <c r="L13" s="1" t="s">
        <v>404</v>
      </c>
      <c r="M13" s="1" t="s">
        <v>346</v>
      </c>
      <c r="N13" s="1" t="s">
        <v>346</v>
      </c>
      <c r="O13" s="1" t="s">
        <v>347</v>
      </c>
      <c r="P13" s="1" t="s">
        <v>348</v>
      </c>
      <c r="Q13" s="1" t="s">
        <v>349</v>
      </c>
      <c r="R13" s="1" t="s">
        <v>405</v>
      </c>
      <c r="S13" s="1" t="s">
        <v>351</v>
      </c>
      <c r="T13" s="1" t="s">
        <v>352</v>
      </c>
      <c r="U13" s="1" t="s">
        <v>353</v>
      </c>
    </row>
    <row r="14" s="1" customFormat="1" spans="1:21">
      <c r="A14" s="3">
        <v>18254357703</v>
      </c>
      <c r="B14" s="1" t="s">
        <v>406</v>
      </c>
      <c r="C14" s="1" t="s">
        <v>407</v>
      </c>
      <c r="D14" s="1" t="s">
        <v>408</v>
      </c>
      <c r="E14" s="1" t="s">
        <v>409</v>
      </c>
      <c r="F14" s="1" t="s">
        <v>338</v>
      </c>
      <c r="G14" s="1" t="s">
        <v>342</v>
      </c>
      <c r="H14" s="1" t="s">
        <v>343</v>
      </c>
      <c r="I14" s="1" t="s">
        <v>410</v>
      </c>
      <c r="J14" s="1" t="s">
        <v>345</v>
      </c>
      <c r="K14" s="1" t="s">
        <v>410</v>
      </c>
      <c r="L14" s="1" t="s">
        <v>410</v>
      </c>
      <c r="M14" s="1" t="s">
        <v>346</v>
      </c>
      <c r="N14" s="1" t="s">
        <v>346</v>
      </c>
      <c r="O14" s="1" t="s">
        <v>347</v>
      </c>
      <c r="P14" s="1" t="s">
        <v>348</v>
      </c>
      <c r="Q14" s="1" t="s">
        <v>349</v>
      </c>
      <c r="R14" s="1" t="s">
        <v>411</v>
      </c>
      <c r="S14" s="1" t="s">
        <v>351</v>
      </c>
      <c r="T14" s="1" t="s">
        <v>352</v>
      </c>
      <c r="U14" s="1" t="s">
        <v>353</v>
      </c>
    </row>
    <row r="15" s="1" customFormat="1" spans="1:21">
      <c r="A15" s="3">
        <v>18253674758</v>
      </c>
      <c r="B15" s="1" t="s">
        <v>406</v>
      </c>
      <c r="C15" s="1" t="s">
        <v>412</v>
      </c>
      <c r="D15" s="1" t="s">
        <v>340</v>
      </c>
      <c r="E15" s="1" t="s">
        <v>413</v>
      </c>
      <c r="F15" s="1" t="s">
        <v>377</v>
      </c>
      <c r="G15" s="1" t="s">
        <v>342</v>
      </c>
      <c r="H15" s="1" t="s">
        <v>343</v>
      </c>
      <c r="I15" s="1" t="s">
        <v>414</v>
      </c>
      <c r="J15" s="1" t="s">
        <v>345</v>
      </c>
      <c r="K15" s="1" t="s">
        <v>414</v>
      </c>
      <c r="L15" s="1" t="s">
        <v>414</v>
      </c>
      <c r="M15" s="1" t="s">
        <v>346</v>
      </c>
      <c r="N15" s="1" t="s">
        <v>346</v>
      </c>
      <c r="O15" s="1" t="s">
        <v>347</v>
      </c>
      <c r="P15" s="1" t="s">
        <v>348</v>
      </c>
      <c r="Q15" s="1" t="s">
        <v>349</v>
      </c>
      <c r="R15" s="1" t="s">
        <v>415</v>
      </c>
      <c r="S15" s="1" t="s">
        <v>351</v>
      </c>
      <c r="T15" s="1" t="s">
        <v>352</v>
      </c>
      <c r="U15" s="1" t="s">
        <v>353</v>
      </c>
    </row>
    <row r="16" s="1" customFormat="1" spans="1:21">
      <c r="A16" s="3">
        <v>18252825439</v>
      </c>
      <c r="B16" s="1" t="s">
        <v>406</v>
      </c>
      <c r="C16" s="1" t="s">
        <v>416</v>
      </c>
      <c r="D16" s="1" t="s">
        <v>355</v>
      </c>
      <c r="E16" s="1" t="s">
        <v>417</v>
      </c>
      <c r="F16" s="1" t="s">
        <v>377</v>
      </c>
      <c r="G16" s="1" t="s">
        <v>342</v>
      </c>
      <c r="H16" s="1" t="s">
        <v>343</v>
      </c>
      <c r="I16" s="1" t="s">
        <v>418</v>
      </c>
      <c r="J16" s="1" t="s">
        <v>345</v>
      </c>
      <c r="K16" s="1" t="s">
        <v>418</v>
      </c>
      <c r="L16" s="1" t="s">
        <v>418</v>
      </c>
      <c r="M16" s="1" t="s">
        <v>346</v>
      </c>
      <c r="N16" s="1" t="s">
        <v>346</v>
      </c>
      <c r="O16" s="1" t="s">
        <v>347</v>
      </c>
      <c r="P16" s="1" t="s">
        <v>348</v>
      </c>
      <c r="Q16" s="1" t="s">
        <v>349</v>
      </c>
      <c r="R16" s="1" t="s">
        <v>419</v>
      </c>
      <c r="S16" s="1" t="s">
        <v>351</v>
      </c>
      <c r="T16" s="1" t="s">
        <v>352</v>
      </c>
      <c r="U16" s="1" t="s">
        <v>353</v>
      </c>
    </row>
    <row r="17" s="1" customFormat="1" spans="1:21">
      <c r="A17" s="3">
        <v>18248065362</v>
      </c>
      <c r="B17" s="1" t="s">
        <v>420</v>
      </c>
      <c r="C17" s="1" t="s">
        <v>421</v>
      </c>
      <c r="D17" s="1" t="s">
        <v>422</v>
      </c>
      <c r="E17" s="1" t="s">
        <v>423</v>
      </c>
      <c r="F17" s="1" t="s">
        <v>377</v>
      </c>
      <c r="G17" s="1" t="s">
        <v>342</v>
      </c>
      <c r="H17" s="1" t="s">
        <v>343</v>
      </c>
      <c r="I17" s="1" t="s">
        <v>424</v>
      </c>
      <c r="J17" s="1" t="s">
        <v>345</v>
      </c>
      <c r="K17" s="1" t="s">
        <v>424</v>
      </c>
      <c r="L17" s="1" t="s">
        <v>424</v>
      </c>
      <c r="M17" s="1" t="s">
        <v>346</v>
      </c>
      <c r="N17" s="1" t="s">
        <v>346</v>
      </c>
      <c r="O17" s="1" t="s">
        <v>347</v>
      </c>
      <c r="P17" s="1" t="s">
        <v>348</v>
      </c>
      <c r="Q17" s="1" t="s">
        <v>349</v>
      </c>
      <c r="R17" s="1" t="s">
        <v>425</v>
      </c>
      <c r="S17" s="1" t="s">
        <v>351</v>
      </c>
      <c r="T17" s="1" t="s">
        <v>352</v>
      </c>
      <c r="U17" s="1" t="s">
        <v>353</v>
      </c>
    </row>
    <row r="18" s="1" customFormat="1" spans="1:21">
      <c r="A18" s="3">
        <v>18247907516</v>
      </c>
      <c r="B18" s="1" t="s">
        <v>420</v>
      </c>
      <c r="C18" s="1" t="s">
        <v>426</v>
      </c>
      <c r="D18" s="1" t="s">
        <v>427</v>
      </c>
      <c r="E18" s="1" t="s">
        <v>428</v>
      </c>
      <c r="F18" s="1" t="s">
        <v>406</v>
      </c>
      <c r="G18" s="1" t="s">
        <v>342</v>
      </c>
      <c r="H18" s="1" t="s">
        <v>343</v>
      </c>
      <c r="I18" s="1" t="s">
        <v>429</v>
      </c>
      <c r="J18" s="1" t="s">
        <v>345</v>
      </c>
      <c r="K18" s="1" t="s">
        <v>429</v>
      </c>
      <c r="L18" s="1" t="s">
        <v>429</v>
      </c>
      <c r="M18" s="1" t="s">
        <v>346</v>
      </c>
      <c r="N18" s="1" t="s">
        <v>346</v>
      </c>
      <c r="O18" s="1" t="s">
        <v>347</v>
      </c>
      <c r="P18" s="1" t="s">
        <v>348</v>
      </c>
      <c r="Q18" s="1" t="s">
        <v>349</v>
      </c>
      <c r="R18" s="1" t="s">
        <v>430</v>
      </c>
      <c r="S18" s="1" t="s">
        <v>351</v>
      </c>
      <c r="T18" s="1" t="s">
        <v>352</v>
      </c>
      <c r="U18" s="1" t="s">
        <v>353</v>
      </c>
    </row>
    <row r="19" s="1" customFormat="1" spans="1:21">
      <c r="A19" s="3">
        <v>18247904583</v>
      </c>
      <c r="B19" s="1" t="s">
        <v>420</v>
      </c>
      <c r="C19" s="1" t="s">
        <v>431</v>
      </c>
      <c r="D19" s="1" t="s">
        <v>427</v>
      </c>
      <c r="E19" s="1" t="s">
        <v>428</v>
      </c>
      <c r="F19" s="1" t="s">
        <v>406</v>
      </c>
      <c r="G19" s="1" t="s">
        <v>342</v>
      </c>
      <c r="H19" s="1" t="s">
        <v>343</v>
      </c>
      <c r="I19" s="1" t="s">
        <v>432</v>
      </c>
      <c r="J19" s="1" t="s">
        <v>345</v>
      </c>
      <c r="K19" s="1" t="s">
        <v>432</v>
      </c>
      <c r="L19" s="1" t="s">
        <v>432</v>
      </c>
      <c r="M19" s="1" t="s">
        <v>346</v>
      </c>
      <c r="N19" s="1" t="s">
        <v>346</v>
      </c>
      <c r="O19" s="1" t="s">
        <v>347</v>
      </c>
      <c r="P19" s="1" t="s">
        <v>348</v>
      </c>
      <c r="Q19" s="1" t="s">
        <v>349</v>
      </c>
      <c r="R19" s="1" t="s">
        <v>433</v>
      </c>
      <c r="S19" s="1" t="s">
        <v>351</v>
      </c>
      <c r="T19" s="1" t="s">
        <v>352</v>
      </c>
      <c r="U19" s="1" t="s">
        <v>353</v>
      </c>
    </row>
    <row r="20" s="1" customFormat="1" spans="1:21">
      <c r="A20" s="3">
        <v>18243920743</v>
      </c>
      <c r="B20" s="1" t="s">
        <v>420</v>
      </c>
      <c r="C20" s="1" t="s">
        <v>434</v>
      </c>
      <c r="D20" s="1" t="s">
        <v>435</v>
      </c>
      <c r="E20" s="1" t="s">
        <v>436</v>
      </c>
      <c r="F20" s="1" t="s">
        <v>406</v>
      </c>
      <c r="G20" s="1" t="s">
        <v>342</v>
      </c>
      <c r="H20" s="1" t="s">
        <v>343</v>
      </c>
      <c r="I20" s="1" t="s">
        <v>437</v>
      </c>
      <c r="J20" s="1" t="s">
        <v>345</v>
      </c>
      <c r="K20" s="1" t="s">
        <v>437</v>
      </c>
      <c r="L20" s="1" t="s">
        <v>437</v>
      </c>
      <c r="M20" s="1" t="s">
        <v>346</v>
      </c>
      <c r="N20" s="1" t="s">
        <v>346</v>
      </c>
      <c r="O20" s="1" t="s">
        <v>347</v>
      </c>
      <c r="P20" s="1" t="s">
        <v>348</v>
      </c>
      <c r="Q20" s="1" t="s">
        <v>349</v>
      </c>
      <c r="R20" s="1" t="s">
        <v>438</v>
      </c>
      <c r="S20" s="1" t="s">
        <v>351</v>
      </c>
      <c r="T20" s="1" t="s">
        <v>352</v>
      </c>
      <c r="U20" s="1" t="s">
        <v>353</v>
      </c>
    </row>
    <row r="21" s="1" customFormat="1" spans="1:21">
      <c r="A21" s="3">
        <v>18243887444</v>
      </c>
      <c r="B21" s="1" t="s">
        <v>420</v>
      </c>
      <c r="C21" s="1" t="s">
        <v>439</v>
      </c>
      <c r="D21" s="1" t="s">
        <v>435</v>
      </c>
      <c r="E21" s="1" t="s">
        <v>440</v>
      </c>
      <c r="F21" s="1" t="s">
        <v>406</v>
      </c>
      <c r="G21" s="1" t="s">
        <v>342</v>
      </c>
      <c r="H21" s="1" t="s">
        <v>343</v>
      </c>
      <c r="I21" s="1" t="s">
        <v>441</v>
      </c>
      <c r="J21" s="1" t="s">
        <v>345</v>
      </c>
      <c r="K21" s="1" t="s">
        <v>441</v>
      </c>
      <c r="L21" s="1" t="s">
        <v>441</v>
      </c>
      <c r="M21" s="1" t="s">
        <v>346</v>
      </c>
      <c r="N21" s="1" t="s">
        <v>346</v>
      </c>
      <c r="O21" s="1" t="s">
        <v>347</v>
      </c>
      <c r="P21" s="1" t="s">
        <v>348</v>
      </c>
      <c r="Q21" s="1" t="s">
        <v>349</v>
      </c>
      <c r="R21" s="1" t="s">
        <v>442</v>
      </c>
      <c r="S21" s="1" t="s">
        <v>351</v>
      </c>
      <c r="T21" s="1" t="s">
        <v>352</v>
      </c>
      <c r="U21" s="1" t="s">
        <v>353</v>
      </c>
    </row>
    <row r="22" s="1" customFormat="1" spans="1:21">
      <c r="A22" s="3">
        <v>18242016586</v>
      </c>
      <c r="B22" s="1" t="s">
        <v>420</v>
      </c>
      <c r="C22" s="1" t="s">
        <v>443</v>
      </c>
      <c r="D22" s="1" t="s">
        <v>444</v>
      </c>
      <c r="E22" s="1" t="s">
        <v>445</v>
      </c>
      <c r="F22" s="1" t="s">
        <v>420</v>
      </c>
      <c r="G22" s="1" t="s">
        <v>342</v>
      </c>
      <c r="H22" s="1" t="s">
        <v>343</v>
      </c>
      <c r="I22" s="1" t="s">
        <v>446</v>
      </c>
      <c r="J22" s="1" t="s">
        <v>345</v>
      </c>
      <c r="K22" s="1" t="s">
        <v>446</v>
      </c>
      <c r="L22" s="1" t="s">
        <v>446</v>
      </c>
      <c r="M22" s="1" t="s">
        <v>346</v>
      </c>
      <c r="N22" s="1" t="s">
        <v>346</v>
      </c>
      <c r="O22" s="1" t="s">
        <v>347</v>
      </c>
      <c r="P22" s="1" t="s">
        <v>348</v>
      </c>
      <c r="Q22" s="1" t="s">
        <v>349</v>
      </c>
      <c r="R22" s="1" t="s">
        <v>447</v>
      </c>
      <c r="S22" s="1" t="s">
        <v>351</v>
      </c>
      <c r="T22" s="1" t="s">
        <v>352</v>
      </c>
      <c r="U22" s="1" t="s">
        <v>353</v>
      </c>
    </row>
    <row r="23" s="1" customFormat="1" spans="1:21">
      <c r="A23" s="3">
        <v>18241472362</v>
      </c>
      <c r="B23" s="1" t="s">
        <v>420</v>
      </c>
      <c r="C23" s="1" t="s">
        <v>448</v>
      </c>
      <c r="D23" s="1" t="s">
        <v>449</v>
      </c>
      <c r="E23" s="1" t="s">
        <v>450</v>
      </c>
      <c r="F23" s="1" t="s">
        <v>377</v>
      </c>
      <c r="G23" s="1" t="s">
        <v>342</v>
      </c>
      <c r="H23" s="1" t="s">
        <v>343</v>
      </c>
      <c r="I23" s="1" t="s">
        <v>451</v>
      </c>
      <c r="J23" s="1" t="s">
        <v>345</v>
      </c>
      <c r="K23" s="1" t="s">
        <v>451</v>
      </c>
      <c r="L23" s="1" t="s">
        <v>451</v>
      </c>
      <c r="M23" s="1" t="s">
        <v>346</v>
      </c>
      <c r="N23" s="1" t="s">
        <v>346</v>
      </c>
      <c r="O23" s="1" t="s">
        <v>347</v>
      </c>
      <c r="P23" s="1" t="s">
        <v>348</v>
      </c>
      <c r="Q23" s="1" t="s">
        <v>349</v>
      </c>
      <c r="R23" s="1" t="s">
        <v>452</v>
      </c>
      <c r="S23" s="1" t="s">
        <v>351</v>
      </c>
      <c r="T23" s="1" t="s">
        <v>352</v>
      </c>
      <c r="U23" s="1" t="s">
        <v>353</v>
      </c>
    </row>
    <row r="24" s="1" customFormat="1" spans="1:21">
      <c r="A24" s="3">
        <v>18235241712</v>
      </c>
      <c r="B24" s="1" t="s">
        <v>453</v>
      </c>
      <c r="C24" s="1" t="s">
        <v>454</v>
      </c>
      <c r="D24" s="1" t="s">
        <v>455</v>
      </c>
      <c r="E24" s="1" t="s">
        <v>456</v>
      </c>
      <c r="F24" s="1" t="s">
        <v>338</v>
      </c>
      <c r="G24" s="1" t="s">
        <v>342</v>
      </c>
      <c r="H24" s="1" t="s">
        <v>343</v>
      </c>
      <c r="I24" s="1" t="s">
        <v>457</v>
      </c>
      <c r="J24" s="1" t="s">
        <v>345</v>
      </c>
      <c r="K24" s="1" t="s">
        <v>457</v>
      </c>
      <c r="L24" s="1" t="s">
        <v>457</v>
      </c>
      <c r="M24" s="1" t="s">
        <v>346</v>
      </c>
      <c r="N24" s="1" t="s">
        <v>346</v>
      </c>
      <c r="O24" s="1" t="s">
        <v>347</v>
      </c>
      <c r="P24" s="1" t="s">
        <v>348</v>
      </c>
      <c r="Q24" s="1" t="s">
        <v>349</v>
      </c>
      <c r="R24" s="1" t="s">
        <v>458</v>
      </c>
      <c r="S24" s="1" t="s">
        <v>351</v>
      </c>
      <c r="T24" s="1" t="s">
        <v>352</v>
      </c>
      <c r="U24" s="1" t="s">
        <v>353</v>
      </c>
    </row>
    <row r="25" s="1" customFormat="1" spans="1:21">
      <c r="A25" s="3">
        <v>18232535810</v>
      </c>
      <c r="B25" s="1" t="s">
        <v>453</v>
      </c>
      <c r="C25" s="1" t="s">
        <v>459</v>
      </c>
      <c r="D25" s="1" t="s">
        <v>460</v>
      </c>
      <c r="E25" s="1" t="s">
        <v>461</v>
      </c>
      <c r="F25" s="1" t="s">
        <v>420</v>
      </c>
      <c r="G25" s="1" t="s">
        <v>342</v>
      </c>
      <c r="H25" s="1" t="s">
        <v>343</v>
      </c>
      <c r="I25" s="1" t="s">
        <v>462</v>
      </c>
      <c r="J25" s="1" t="s">
        <v>345</v>
      </c>
      <c r="K25" s="1" t="s">
        <v>462</v>
      </c>
      <c r="L25" s="1" t="s">
        <v>462</v>
      </c>
      <c r="M25" s="1" t="s">
        <v>346</v>
      </c>
      <c r="N25" s="1" t="s">
        <v>346</v>
      </c>
      <c r="O25" s="1" t="s">
        <v>347</v>
      </c>
      <c r="P25" s="1" t="s">
        <v>348</v>
      </c>
      <c r="Q25" s="1" t="s">
        <v>349</v>
      </c>
      <c r="R25" s="1" t="s">
        <v>463</v>
      </c>
      <c r="S25" s="1" t="s">
        <v>351</v>
      </c>
      <c r="T25" s="1" t="s">
        <v>352</v>
      </c>
      <c r="U25" s="1" t="s">
        <v>353</v>
      </c>
    </row>
    <row r="26" s="1" customFormat="1" spans="1:21">
      <c r="A26" s="3">
        <v>18232248863</v>
      </c>
      <c r="B26" s="1" t="s">
        <v>453</v>
      </c>
      <c r="C26" s="1" t="s">
        <v>464</v>
      </c>
      <c r="D26" s="1" t="s">
        <v>465</v>
      </c>
      <c r="E26" s="1" t="s">
        <v>466</v>
      </c>
      <c r="F26" s="1" t="s">
        <v>377</v>
      </c>
      <c r="G26" s="1" t="s">
        <v>342</v>
      </c>
      <c r="H26" s="1" t="s">
        <v>343</v>
      </c>
      <c r="I26" s="1" t="s">
        <v>467</v>
      </c>
      <c r="J26" s="1" t="s">
        <v>345</v>
      </c>
      <c r="K26" s="1" t="s">
        <v>467</v>
      </c>
      <c r="L26" s="1" t="s">
        <v>467</v>
      </c>
      <c r="M26" s="1" t="s">
        <v>346</v>
      </c>
      <c r="N26" s="1" t="s">
        <v>346</v>
      </c>
      <c r="O26" s="1" t="s">
        <v>347</v>
      </c>
      <c r="P26" s="1" t="s">
        <v>348</v>
      </c>
      <c r="Q26" s="1" t="s">
        <v>349</v>
      </c>
      <c r="R26" s="1" t="s">
        <v>468</v>
      </c>
      <c r="S26" s="1" t="s">
        <v>351</v>
      </c>
      <c r="T26" s="1" t="s">
        <v>352</v>
      </c>
      <c r="U26" s="1" t="s">
        <v>353</v>
      </c>
    </row>
    <row r="27" s="1" customFormat="1" spans="1:21">
      <c r="A27" s="3">
        <v>18217040957</v>
      </c>
      <c r="B27" s="1" t="s">
        <v>469</v>
      </c>
      <c r="C27" s="1" t="s">
        <v>470</v>
      </c>
      <c r="D27" s="1" t="s">
        <v>471</v>
      </c>
      <c r="E27" s="1" t="s">
        <v>472</v>
      </c>
      <c r="F27" s="1" t="s">
        <v>473</v>
      </c>
      <c r="G27" s="1" t="s">
        <v>342</v>
      </c>
      <c r="H27" s="1" t="s">
        <v>343</v>
      </c>
      <c r="I27" s="1" t="s">
        <v>474</v>
      </c>
      <c r="J27" s="1" t="s">
        <v>345</v>
      </c>
      <c r="K27" s="1" t="s">
        <v>474</v>
      </c>
      <c r="L27" s="1" t="s">
        <v>474</v>
      </c>
      <c r="M27" s="1" t="s">
        <v>346</v>
      </c>
      <c r="N27" s="1" t="s">
        <v>346</v>
      </c>
      <c r="O27" s="1" t="s">
        <v>347</v>
      </c>
      <c r="P27" s="1" t="s">
        <v>348</v>
      </c>
      <c r="Q27" s="1" t="s">
        <v>349</v>
      </c>
      <c r="R27" s="1" t="s">
        <v>475</v>
      </c>
      <c r="S27" s="1" t="s">
        <v>351</v>
      </c>
      <c r="T27" s="1" t="s">
        <v>352</v>
      </c>
      <c r="U27" s="1" t="s">
        <v>353</v>
      </c>
    </row>
    <row r="28" s="1" customFormat="1" spans="1:21">
      <c r="A28" s="3">
        <v>18220708933</v>
      </c>
      <c r="B28" s="1" t="s">
        <v>469</v>
      </c>
      <c r="C28" s="1" t="s">
        <v>476</v>
      </c>
      <c r="D28" s="1" t="s">
        <v>477</v>
      </c>
      <c r="E28" s="1" t="s">
        <v>478</v>
      </c>
      <c r="F28" s="1" t="s">
        <v>406</v>
      </c>
      <c r="G28" s="1" t="s">
        <v>342</v>
      </c>
      <c r="H28" s="1" t="s">
        <v>343</v>
      </c>
      <c r="I28" s="1" t="s">
        <v>479</v>
      </c>
      <c r="J28" s="1" t="s">
        <v>345</v>
      </c>
      <c r="K28" s="1" t="s">
        <v>479</v>
      </c>
      <c r="L28" s="1" t="s">
        <v>479</v>
      </c>
      <c r="M28" s="1" t="s">
        <v>346</v>
      </c>
      <c r="N28" s="1" t="s">
        <v>346</v>
      </c>
      <c r="O28" s="1" t="s">
        <v>347</v>
      </c>
      <c r="P28" s="1" t="s">
        <v>348</v>
      </c>
      <c r="Q28" s="1" t="s">
        <v>349</v>
      </c>
      <c r="R28" s="1" t="s">
        <v>480</v>
      </c>
      <c r="S28" s="1" t="s">
        <v>351</v>
      </c>
      <c r="T28" s="1" t="s">
        <v>352</v>
      </c>
      <c r="U28" s="1" t="s">
        <v>353</v>
      </c>
    </row>
    <row r="29" s="1" customFormat="1" spans="1:21">
      <c r="A29" s="3">
        <v>18227213626</v>
      </c>
      <c r="B29" s="1" t="s">
        <v>473</v>
      </c>
      <c r="C29" s="1" t="s">
        <v>481</v>
      </c>
      <c r="D29" s="1" t="s">
        <v>368</v>
      </c>
      <c r="E29" s="1" t="s">
        <v>482</v>
      </c>
      <c r="F29" s="1" t="s">
        <v>377</v>
      </c>
      <c r="G29" s="1" t="s">
        <v>342</v>
      </c>
      <c r="H29" s="1" t="s">
        <v>343</v>
      </c>
      <c r="I29" s="1" t="s">
        <v>483</v>
      </c>
      <c r="J29" s="1" t="s">
        <v>345</v>
      </c>
      <c r="K29" s="1" t="s">
        <v>483</v>
      </c>
      <c r="L29" s="1" t="s">
        <v>483</v>
      </c>
      <c r="M29" s="1" t="s">
        <v>346</v>
      </c>
      <c r="N29" s="1" t="s">
        <v>346</v>
      </c>
      <c r="O29" s="1" t="s">
        <v>347</v>
      </c>
      <c r="P29" s="1" t="s">
        <v>348</v>
      </c>
      <c r="Q29" s="1" t="s">
        <v>349</v>
      </c>
      <c r="R29" s="1" t="s">
        <v>484</v>
      </c>
      <c r="S29" s="1" t="s">
        <v>351</v>
      </c>
      <c r="T29" s="1" t="s">
        <v>352</v>
      </c>
      <c r="U29" s="1" t="s">
        <v>353</v>
      </c>
    </row>
    <row r="30" s="1" customFormat="1" spans="1:21">
      <c r="A30" s="3">
        <v>18226934245</v>
      </c>
      <c r="B30" s="1" t="s">
        <v>473</v>
      </c>
      <c r="C30" s="1" t="s">
        <v>485</v>
      </c>
      <c r="D30" s="1" t="s">
        <v>368</v>
      </c>
      <c r="E30" s="1" t="s">
        <v>486</v>
      </c>
      <c r="F30" s="1" t="s">
        <v>406</v>
      </c>
      <c r="G30" s="1" t="s">
        <v>342</v>
      </c>
      <c r="H30" s="1" t="s">
        <v>343</v>
      </c>
      <c r="I30" s="1" t="s">
        <v>487</v>
      </c>
      <c r="J30" s="1" t="s">
        <v>345</v>
      </c>
      <c r="K30" s="1" t="s">
        <v>487</v>
      </c>
      <c r="L30" s="1" t="s">
        <v>487</v>
      </c>
      <c r="M30" s="1" t="s">
        <v>346</v>
      </c>
      <c r="N30" s="1" t="s">
        <v>346</v>
      </c>
      <c r="O30" s="1" t="s">
        <v>347</v>
      </c>
      <c r="P30" s="1" t="s">
        <v>348</v>
      </c>
      <c r="Q30" s="1" t="s">
        <v>349</v>
      </c>
      <c r="R30" s="1" t="s">
        <v>488</v>
      </c>
      <c r="S30" s="1" t="s">
        <v>351</v>
      </c>
      <c r="T30" s="1" t="s">
        <v>352</v>
      </c>
      <c r="U30" s="1" t="s">
        <v>353</v>
      </c>
    </row>
    <row r="31" s="1" customFormat="1" spans="1:21">
      <c r="A31" s="3">
        <v>17889110193</v>
      </c>
      <c r="B31" s="1" t="s">
        <v>489</v>
      </c>
      <c r="C31" s="1" t="s">
        <v>490</v>
      </c>
      <c r="D31" s="1" t="s">
        <v>491</v>
      </c>
      <c r="E31" s="1" t="s">
        <v>492</v>
      </c>
      <c r="F31" s="1" t="s">
        <v>406</v>
      </c>
      <c r="G31" s="1" t="s">
        <v>342</v>
      </c>
      <c r="H31" s="1" t="s">
        <v>343</v>
      </c>
      <c r="I31" s="1" t="s">
        <v>493</v>
      </c>
      <c r="J31" s="1" t="s">
        <v>345</v>
      </c>
      <c r="K31" s="1" t="s">
        <v>493</v>
      </c>
      <c r="L31" s="1" t="s">
        <v>493</v>
      </c>
      <c r="M31" s="1" t="s">
        <v>346</v>
      </c>
      <c r="N31" s="1" t="s">
        <v>346</v>
      </c>
      <c r="O31" s="1" t="s">
        <v>347</v>
      </c>
      <c r="P31" s="1" t="s">
        <v>348</v>
      </c>
      <c r="Q31" s="1" t="s">
        <v>349</v>
      </c>
      <c r="R31" s="1" t="s">
        <v>494</v>
      </c>
      <c r="S31" s="1" t="s">
        <v>351</v>
      </c>
      <c r="T31" s="1" t="s">
        <v>352</v>
      </c>
      <c r="U31" s="1" t="s">
        <v>353</v>
      </c>
    </row>
    <row r="32" s="1" customFormat="1" spans="1:21">
      <c r="A32" s="3">
        <v>18149414944</v>
      </c>
      <c r="B32" s="1" t="s">
        <v>495</v>
      </c>
      <c r="C32" s="1" t="s">
        <v>496</v>
      </c>
      <c r="D32" s="1" t="s">
        <v>497</v>
      </c>
      <c r="E32" s="1" t="s">
        <v>498</v>
      </c>
      <c r="F32" s="1" t="s">
        <v>338</v>
      </c>
      <c r="G32" s="1" t="s">
        <v>342</v>
      </c>
      <c r="H32" s="1" t="s">
        <v>343</v>
      </c>
      <c r="I32" s="1" t="s">
        <v>499</v>
      </c>
      <c r="J32" s="1" t="s">
        <v>345</v>
      </c>
      <c r="K32" s="1" t="s">
        <v>499</v>
      </c>
      <c r="L32" s="1" t="s">
        <v>499</v>
      </c>
      <c r="M32" s="1" t="s">
        <v>346</v>
      </c>
      <c r="N32" s="1" t="s">
        <v>346</v>
      </c>
      <c r="O32" s="1" t="s">
        <v>347</v>
      </c>
      <c r="P32" s="1" t="s">
        <v>348</v>
      </c>
      <c r="Q32" s="1" t="s">
        <v>349</v>
      </c>
      <c r="R32" s="1" t="s">
        <v>500</v>
      </c>
      <c r="S32" s="1" t="s">
        <v>351</v>
      </c>
      <c r="T32" s="1" t="s">
        <v>352</v>
      </c>
      <c r="U32" s="1" t="s">
        <v>353</v>
      </c>
    </row>
    <row r="33" s="1" customFormat="1" spans="1:21">
      <c r="A33" s="3">
        <v>18122764645</v>
      </c>
      <c r="B33" s="1" t="s">
        <v>501</v>
      </c>
      <c r="C33" s="1" t="s">
        <v>502</v>
      </c>
      <c r="D33" s="1" t="s">
        <v>497</v>
      </c>
      <c r="E33" s="1" t="s">
        <v>503</v>
      </c>
      <c r="F33" s="1" t="s">
        <v>338</v>
      </c>
      <c r="G33" s="1" t="s">
        <v>342</v>
      </c>
      <c r="H33" s="1" t="s">
        <v>343</v>
      </c>
      <c r="I33" s="1" t="s">
        <v>499</v>
      </c>
      <c r="J33" s="1" t="s">
        <v>345</v>
      </c>
      <c r="K33" s="1" t="s">
        <v>499</v>
      </c>
      <c r="L33" s="1" t="s">
        <v>499</v>
      </c>
      <c r="M33" s="1" t="s">
        <v>346</v>
      </c>
      <c r="N33" s="1" t="s">
        <v>346</v>
      </c>
      <c r="O33" s="1" t="s">
        <v>347</v>
      </c>
      <c r="P33" s="1" t="s">
        <v>348</v>
      </c>
      <c r="Q33" s="1" t="s">
        <v>349</v>
      </c>
      <c r="R33" s="1" t="s">
        <v>504</v>
      </c>
      <c r="S33" s="1" t="s">
        <v>351</v>
      </c>
      <c r="T33" s="1" t="s">
        <v>352</v>
      </c>
      <c r="U33" s="1" t="s">
        <v>353</v>
      </c>
    </row>
    <row r="34" s="1" customFormat="1" spans="1:21">
      <c r="A34" s="3">
        <v>17924213021</v>
      </c>
      <c r="B34" s="1" t="s">
        <v>505</v>
      </c>
      <c r="C34" s="1" t="s">
        <v>506</v>
      </c>
      <c r="D34" s="1" t="s">
        <v>507</v>
      </c>
      <c r="E34" s="1" t="s">
        <v>508</v>
      </c>
      <c r="F34" s="1" t="s">
        <v>406</v>
      </c>
      <c r="G34" s="1" t="s">
        <v>342</v>
      </c>
      <c r="H34" s="1" t="s">
        <v>343</v>
      </c>
      <c r="I34" s="1" t="s">
        <v>509</v>
      </c>
      <c r="J34" s="1" t="s">
        <v>345</v>
      </c>
      <c r="K34" s="1" t="s">
        <v>509</v>
      </c>
      <c r="L34" s="1" t="s">
        <v>509</v>
      </c>
      <c r="M34" s="1" t="s">
        <v>346</v>
      </c>
      <c r="N34" s="1" t="s">
        <v>346</v>
      </c>
      <c r="O34" s="1" t="s">
        <v>347</v>
      </c>
      <c r="P34" s="1" t="s">
        <v>348</v>
      </c>
      <c r="Q34" s="1" t="s">
        <v>349</v>
      </c>
      <c r="R34" s="1" t="s">
        <v>510</v>
      </c>
      <c r="S34" s="1" t="s">
        <v>351</v>
      </c>
      <c r="T34" s="1" t="s">
        <v>352</v>
      </c>
      <c r="U34" s="1" t="s">
        <v>353</v>
      </c>
    </row>
    <row r="35" s="1" customFormat="1" spans="1:21">
      <c r="A35" s="3">
        <v>17933128056</v>
      </c>
      <c r="B35" s="1" t="s">
        <v>511</v>
      </c>
      <c r="C35" s="1" t="s">
        <v>512</v>
      </c>
      <c r="D35" s="1" t="s">
        <v>455</v>
      </c>
      <c r="E35" s="1" t="s">
        <v>513</v>
      </c>
      <c r="F35" s="1" t="s">
        <v>377</v>
      </c>
      <c r="G35" s="1" t="s">
        <v>342</v>
      </c>
      <c r="H35" s="1" t="s">
        <v>343</v>
      </c>
      <c r="I35" s="1" t="s">
        <v>514</v>
      </c>
      <c r="J35" s="1" t="s">
        <v>345</v>
      </c>
      <c r="K35" s="1" t="s">
        <v>514</v>
      </c>
      <c r="L35" s="1" t="s">
        <v>514</v>
      </c>
      <c r="M35" s="1" t="s">
        <v>346</v>
      </c>
      <c r="N35" s="1" t="s">
        <v>346</v>
      </c>
      <c r="O35" s="1" t="s">
        <v>347</v>
      </c>
      <c r="P35" s="1" t="s">
        <v>348</v>
      </c>
      <c r="Q35" s="1" t="s">
        <v>349</v>
      </c>
      <c r="R35" s="1" t="s">
        <v>515</v>
      </c>
      <c r="S35" s="1" t="s">
        <v>351</v>
      </c>
      <c r="T35" s="1" t="s">
        <v>352</v>
      </c>
      <c r="U35" s="1" t="s">
        <v>353</v>
      </c>
    </row>
    <row r="36" s="1" customFormat="1" spans="1:21">
      <c r="A36" s="3">
        <v>17845888026</v>
      </c>
      <c r="B36" s="1" t="s">
        <v>516</v>
      </c>
      <c r="C36" s="1" t="s">
        <v>517</v>
      </c>
      <c r="D36" s="1" t="s">
        <v>518</v>
      </c>
      <c r="E36" s="1" t="s">
        <v>519</v>
      </c>
      <c r="F36" s="1" t="s">
        <v>377</v>
      </c>
      <c r="G36" s="1" t="s">
        <v>342</v>
      </c>
      <c r="H36" s="1" t="s">
        <v>343</v>
      </c>
      <c r="I36" s="1" t="s">
        <v>520</v>
      </c>
      <c r="J36" s="1" t="s">
        <v>345</v>
      </c>
      <c r="K36" s="1" t="s">
        <v>520</v>
      </c>
      <c r="L36" s="1" t="s">
        <v>520</v>
      </c>
      <c r="M36" s="1" t="s">
        <v>346</v>
      </c>
      <c r="N36" s="1" t="s">
        <v>346</v>
      </c>
      <c r="O36" s="1" t="s">
        <v>347</v>
      </c>
      <c r="P36" s="1" t="s">
        <v>348</v>
      </c>
      <c r="Q36" s="1" t="s">
        <v>349</v>
      </c>
      <c r="R36" s="1" t="s">
        <v>521</v>
      </c>
      <c r="S36" s="1" t="s">
        <v>351</v>
      </c>
      <c r="T36" s="1" t="s">
        <v>352</v>
      </c>
      <c r="U36" s="1" t="s">
        <v>353</v>
      </c>
    </row>
    <row r="37" s="1" customFormat="1" spans="1:21">
      <c r="A37" s="3">
        <v>18227197986</v>
      </c>
      <c r="B37" s="1" t="s">
        <v>473</v>
      </c>
      <c r="C37" s="1" t="s">
        <v>522</v>
      </c>
      <c r="D37" s="1" t="s">
        <v>523</v>
      </c>
      <c r="E37" s="1" t="s">
        <v>524</v>
      </c>
      <c r="F37" s="1" t="s">
        <v>338</v>
      </c>
      <c r="G37" s="1" t="s">
        <v>342</v>
      </c>
      <c r="H37" s="1" t="s">
        <v>343</v>
      </c>
      <c r="I37" s="1" t="s">
        <v>525</v>
      </c>
      <c r="J37" s="1" t="s">
        <v>345</v>
      </c>
      <c r="K37" s="1" t="s">
        <v>525</v>
      </c>
      <c r="L37" s="1" t="s">
        <v>525</v>
      </c>
      <c r="M37" s="1" t="s">
        <v>346</v>
      </c>
      <c r="N37" s="1" t="s">
        <v>346</v>
      </c>
      <c r="O37" s="1" t="s">
        <v>347</v>
      </c>
      <c r="P37" s="1" t="s">
        <v>348</v>
      </c>
      <c r="Q37" s="1" t="s">
        <v>349</v>
      </c>
      <c r="R37" s="1" t="s">
        <v>526</v>
      </c>
      <c r="S37" s="1" t="s">
        <v>351</v>
      </c>
      <c r="T37" s="1" t="s">
        <v>352</v>
      </c>
      <c r="U37" s="1" t="s">
        <v>353</v>
      </c>
    </row>
    <row r="38" s="1" customFormat="1" spans="1:21">
      <c r="A38" s="3">
        <v>18232040834</v>
      </c>
      <c r="B38" s="1" t="s">
        <v>453</v>
      </c>
      <c r="C38" s="1" t="s">
        <v>527</v>
      </c>
      <c r="D38" s="1" t="s">
        <v>465</v>
      </c>
      <c r="E38" s="1" t="s">
        <v>528</v>
      </c>
      <c r="F38" s="1" t="s">
        <v>406</v>
      </c>
      <c r="G38" s="1" t="s">
        <v>342</v>
      </c>
      <c r="H38" s="1" t="s">
        <v>343</v>
      </c>
      <c r="I38" s="1" t="s">
        <v>529</v>
      </c>
      <c r="J38" s="1" t="s">
        <v>345</v>
      </c>
      <c r="K38" s="1" t="s">
        <v>529</v>
      </c>
      <c r="L38" s="1" t="s">
        <v>529</v>
      </c>
      <c r="M38" s="1" t="s">
        <v>346</v>
      </c>
      <c r="N38" s="1" t="s">
        <v>346</v>
      </c>
      <c r="O38" s="1" t="s">
        <v>347</v>
      </c>
      <c r="P38" s="1" t="s">
        <v>348</v>
      </c>
      <c r="Q38" s="1" t="s">
        <v>349</v>
      </c>
      <c r="R38" s="1" t="s">
        <v>530</v>
      </c>
      <c r="S38" s="1" t="s">
        <v>351</v>
      </c>
      <c r="T38" s="1" t="s">
        <v>352</v>
      </c>
      <c r="U38" s="1" t="s">
        <v>353</v>
      </c>
    </row>
    <row r="39" s="1" customFormat="1" spans="1:21">
      <c r="A39" s="3">
        <v>18138351625</v>
      </c>
      <c r="B39" s="1" t="s">
        <v>531</v>
      </c>
      <c r="C39" s="1" t="s">
        <v>532</v>
      </c>
      <c r="D39" s="1" t="s">
        <v>363</v>
      </c>
      <c r="E39" s="1" t="s">
        <v>533</v>
      </c>
      <c r="F39" s="1" t="s">
        <v>377</v>
      </c>
      <c r="G39" s="1" t="s">
        <v>342</v>
      </c>
      <c r="H39" s="1" t="s">
        <v>343</v>
      </c>
      <c r="I39" s="1" t="s">
        <v>534</v>
      </c>
      <c r="J39" s="1" t="s">
        <v>345</v>
      </c>
      <c r="K39" s="1" t="s">
        <v>534</v>
      </c>
      <c r="L39" s="1" t="s">
        <v>534</v>
      </c>
      <c r="M39" s="1" t="s">
        <v>346</v>
      </c>
      <c r="N39" s="1" t="s">
        <v>346</v>
      </c>
      <c r="O39" s="1" t="s">
        <v>347</v>
      </c>
      <c r="P39" s="1" t="s">
        <v>348</v>
      </c>
      <c r="Q39" s="1" t="s">
        <v>349</v>
      </c>
      <c r="R39" s="1" t="s">
        <v>535</v>
      </c>
      <c r="S39" s="1" t="s">
        <v>351</v>
      </c>
      <c r="T39" s="1" t="s">
        <v>352</v>
      </c>
      <c r="U39" s="1" t="s">
        <v>353</v>
      </c>
    </row>
    <row r="40" s="1" customFormat="1" spans="1:21">
      <c r="A40" s="3">
        <v>18113443893</v>
      </c>
      <c r="B40" s="1" t="s">
        <v>536</v>
      </c>
      <c r="C40" s="1" t="s">
        <v>537</v>
      </c>
      <c r="D40" s="1" t="s">
        <v>538</v>
      </c>
      <c r="E40" s="1" t="s">
        <v>539</v>
      </c>
      <c r="F40" s="1" t="s">
        <v>377</v>
      </c>
      <c r="G40" s="1" t="s">
        <v>342</v>
      </c>
      <c r="H40" s="1" t="s">
        <v>343</v>
      </c>
      <c r="I40" s="1" t="s">
        <v>540</v>
      </c>
      <c r="J40" s="1" t="s">
        <v>345</v>
      </c>
      <c r="K40" s="1" t="s">
        <v>540</v>
      </c>
      <c r="L40" s="1" t="s">
        <v>540</v>
      </c>
      <c r="M40" s="1" t="s">
        <v>346</v>
      </c>
      <c r="N40" s="1" t="s">
        <v>346</v>
      </c>
      <c r="O40" s="1" t="s">
        <v>347</v>
      </c>
      <c r="P40" s="1" t="s">
        <v>348</v>
      </c>
      <c r="Q40" s="1" t="s">
        <v>349</v>
      </c>
      <c r="R40" s="1" t="s">
        <v>541</v>
      </c>
      <c r="S40" s="1" t="s">
        <v>351</v>
      </c>
      <c r="T40" s="1" t="s">
        <v>352</v>
      </c>
      <c r="U40" s="1" t="s">
        <v>353</v>
      </c>
    </row>
    <row r="41" s="1" customFormat="1" spans="1:21">
      <c r="A41" s="3">
        <v>18227124958</v>
      </c>
      <c r="B41" s="1" t="s">
        <v>473</v>
      </c>
      <c r="C41" s="1" t="s">
        <v>542</v>
      </c>
      <c r="D41" s="1" t="s">
        <v>543</v>
      </c>
      <c r="E41" s="1" t="s">
        <v>544</v>
      </c>
      <c r="F41" s="1" t="s">
        <v>420</v>
      </c>
      <c r="G41" s="1" t="s">
        <v>342</v>
      </c>
      <c r="H41" s="1" t="s">
        <v>343</v>
      </c>
      <c r="I41" s="1" t="s">
        <v>545</v>
      </c>
      <c r="J41" s="1" t="s">
        <v>345</v>
      </c>
      <c r="K41" s="1" t="s">
        <v>545</v>
      </c>
      <c r="L41" s="1" t="s">
        <v>545</v>
      </c>
      <c r="M41" s="1" t="s">
        <v>346</v>
      </c>
      <c r="N41" s="1" t="s">
        <v>346</v>
      </c>
      <c r="O41" s="1" t="s">
        <v>347</v>
      </c>
      <c r="P41" s="1" t="s">
        <v>348</v>
      </c>
      <c r="Q41" s="1" t="s">
        <v>349</v>
      </c>
      <c r="R41" s="1" t="s">
        <v>546</v>
      </c>
      <c r="S41" s="1" t="s">
        <v>351</v>
      </c>
      <c r="T41" s="1" t="s">
        <v>352</v>
      </c>
      <c r="U41" s="1" t="s">
        <v>353</v>
      </c>
    </row>
    <row r="42" s="1" customFormat="1" spans="1:21">
      <c r="A42" s="3">
        <v>18222034909</v>
      </c>
      <c r="B42" s="1" t="s">
        <v>469</v>
      </c>
      <c r="C42" s="1" t="s">
        <v>547</v>
      </c>
      <c r="D42" s="1" t="s">
        <v>548</v>
      </c>
      <c r="E42" s="1" t="s">
        <v>549</v>
      </c>
      <c r="F42" s="1" t="s">
        <v>406</v>
      </c>
      <c r="G42" s="1" t="s">
        <v>342</v>
      </c>
      <c r="H42" s="1" t="s">
        <v>343</v>
      </c>
      <c r="I42" s="1" t="s">
        <v>550</v>
      </c>
      <c r="J42" s="1" t="s">
        <v>345</v>
      </c>
      <c r="K42" s="1" t="s">
        <v>550</v>
      </c>
      <c r="L42" s="1" t="s">
        <v>550</v>
      </c>
      <c r="M42" s="1" t="s">
        <v>346</v>
      </c>
      <c r="N42" s="1" t="s">
        <v>346</v>
      </c>
      <c r="O42" s="1" t="s">
        <v>347</v>
      </c>
      <c r="P42" s="1" t="s">
        <v>348</v>
      </c>
      <c r="Q42" s="1" t="s">
        <v>349</v>
      </c>
      <c r="R42" s="1" t="s">
        <v>551</v>
      </c>
      <c r="S42" s="1" t="s">
        <v>351</v>
      </c>
      <c r="T42" s="1" t="s">
        <v>352</v>
      </c>
      <c r="U42" s="1" t="s">
        <v>353</v>
      </c>
    </row>
    <row r="43" s="1" customFormat="1" spans="1:21">
      <c r="A43" s="3">
        <v>17940316030</v>
      </c>
      <c r="B43" s="1" t="s">
        <v>552</v>
      </c>
      <c r="C43" s="1" t="s">
        <v>553</v>
      </c>
      <c r="D43" s="1" t="s">
        <v>554</v>
      </c>
      <c r="E43" s="1" t="s">
        <v>555</v>
      </c>
      <c r="F43" s="1" t="s">
        <v>338</v>
      </c>
      <c r="G43" s="1" t="s">
        <v>342</v>
      </c>
      <c r="H43" s="1" t="s">
        <v>343</v>
      </c>
      <c r="I43" s="1" t="s">
        <v>556</v>
      </c>
      <c r="J43" s="1" t="s">
        <v>345</v>
      </c>
      <c r="K43" s="1" t="s">
        <v>556</v>
      </c>
      <c r="L43" s="1" t="s">
        <v>556</v>
      </c>
      <c r="M43" s="1" t="s">
        <v>346</v>
      </c>
      <c r="N43" s="1" t="s">
        <v>346</v>
      </c>
      <c r="O43" s="1" t="s">
        <v>347</v>
      </c>
      <c r="P43" s="1" t="s">
        <v>348</v>
      </c>
      <c r="Q43" s="1" t="s">
        <v>349</v>
      </c>
      <c r="R43" s="1" t="s">
        <v>557</v>
      </c>
      <c r="S43" s="1" t="s">
        <v>351</v>
      </c>
      <c r="T43" s="1" t="s">
        <v>352</v>
      </c>
      <c r="U43" s="1" t="s">
        <v>353</v>
      </c>
    </row>
    <row r="44" s="1" customFormat="1" spans="1:21">
      <c r="A44" s="3">
        <v>18107379326</v>
      </c>
      <c r="B44" s="1" t="s">
        <v>536</v>
      </c>
      <c r="C44" s="1" t="s">
        <v>558</v>
      </c>
      <c r="D44" s="1" t="s">
        <v>559</v>
      </c>
      <c r="E44" s="1" t="s">
        <v>560</v>
      </c>
      <c r="F44" s="1" t="s">
        <v>338</v>
      </c>
      <c r="G44" s="1" t="s">
        <v>342</v>
      </c>
      <c r="H44" s="1" t="s">
        <v>343</v>
      </c>
      <c r="I44" s="1" t="s">
        <v>561</v>
      </c>
      <c r="J44" s="1" t="s">
        <v>345</v>
      </c>
      <c r="K44" s="1" t="s">
        <v>561</v>
      </c>
      <c r="L44" s="1" t="s">
        <v>561</v>
      </c>
      <c r="M44" s="1" t="s">
        <v>346</v>
      </c>
      <c r="N44" s="1" t="s">
        <v>346</v>
      </c>
      <c r="O44" s="1" t="s">
        <v>347</v>
      </c>
      <c r="P44" s="1" t="s">
        <v>348</v>
      </c>
      <c r="Q44" s="1" t="s">
        <v>349</v>
      </c>
      <c r="R44" s="1" t="s">
        <v>562</v>
      </c>
      <c r="S44" s="1" t="s">
        <v>351</v>
      </c>
      <c r="T44" s="1" t="s">
        <v>352</v>
      </c>
      <c r="U44" s="1" t="s">
        <v>353</v>
      </c>
    </row>
    <row r="45" s="1" customFormat="1" spans="1:21">
      <c r="A45" s="3">
        <v>18120641681</v>
      </c>
      <c r="B45" s="1" t="s">
        <v>563</v>
      </c>
      <c r="C45" s="1" t="s">
        <v>564</v>
      </c>
      <c r="D45" s="1" t="s">
        <v>559</v>
      </c>
      <c r="E45" s="1" t="s">
        <v>565</v>
      </c>
      <c r="F45" s="1" t="s">
        <v>338</v>
      </c>
      <c r="G45" s="1" t="s">
        <v>342</v>
      </c>
      <c r="H45" s="1" t="s">
        <v>343</v>
      </c>
      <c r="I45" s="1" t="s">
        <v>566</v>
      </c>
      <c r="J45" s="1" t="s">
        <v>345</v>
      </c>
      <c r="K45" s="1" t="s">
        <v>566</v>
      </c>
      <c r="L45" s="1" t="s">
        <v>566</v>
      </c>
      <c r="M45" s="1" t="s">
        <v>346</v>
      </c>
      <c r="N45" s="1" t="s">
        <v>346</v>
      </c>
      <c r="O45" s="1" t="s">
        <v>347</v>
      </c>
      <c r="P45" s="1" t="s">
        <v>348</v>
      </c>
      <c r="Q45" s="1" t="s">
        <v>349</v>
      </c>
      <c r="R45" s="1" t="s">
        <v>567</v>
      </c>
      <c r="S45" s="1" t="s">
        <v>351</v>
      </c>
      <c r="T45" s="1" t="s">
        <v>352</v>
      </c>
      <c r="U45" s="1" t="s">
        <v>353</v>
      </c>
    </row>
    <row r="46" s="1" customFormat="1" spans="1:21">
      <c r="A46" s="3">
        <v>18133759578</v>
      </c>
      <c r="B46" s="1" t="s">
        <v>568</v>
      </c>
      <c r="C46" s="1" t="s">
        <v>569</v>
      </c>
      <c r="D46" s="1" t="s">
        <v>559</v>
      </c>
      <c r="E46" s="1" t="s">
        <v>570</v>
      </c>
      <c r="F46" s="1" t="s">
        <v>377</v>
      </c>
      <c r="G46" s="1" t="s">
        <v>342</v>
      </c>
      <c r="H46" s="1" t="s">
        <v>343</v>
      </c>
      <c r="I46" s="1" t="s">
        <v>571</v>
      </c>
      <c r="J46" s="1" t="s">
        <v>345</v>
      </c>
      <c r="K46" s="1" t="s">
        <v>571</v>
      </c>
      <c r="L46" s="1" t="s">
        <v>571</v>
      </c>
      <c r="M46" s="1" t="s">
        <v>346</v>
      </c>
      <c r="N46" s="1" t="s">
        <v>346</v>
      </c>
      <c r="O46" s="1" t="s">
        <v>347</v>
      </c>
      <c r="P46" s="1" t="s">
        <v>348</v>
      </c>
      <c r="Q46" s="1" t="s">
        <v>349</v>
      </c>
      <c r="R46" s="1" t="s">
        <v>572</v>
      </c>
      <c r="S46" s="1" t="s">
        <v>351</v>
      </c>
      <c r="T46" s="1" t="s">
        <v>352</v>
      </c>
      <c r="U46" s="1" t="s">
        <v>353</v>
      </c>
    </row>
    <row r="47" s="1" customFormat="1" spans="1:21">
      <c r="A47" s="3">
        <v>18125918463</v>
      </c>
      <c r="B47" s="1" t="s">
        <v>501</v>
      </c>
      <c r="C47" s="1" t="s">
        <v>573</v>
      </c>
      <c r="D47" s="1" t="s">
        <v>574</v>
      </c>
      <c r="E47" s="1" t="s">
        <v>575</v>
      </c>
      <c r="F47" s="1" t="s">
        <v>420</v>
      </c>
      <c r="G47" s="1" t="s">
        <v>342</v>
      </c>
      <c r="H47" s="1" t="s">
        <v>343</v>
      </c>
      <c r="I47" s="1" t="s">
        <v>576</v>
      </c>
      <c r="J47" s="1" t="s">
        <v>345</v>
      </c>
      <c r="K47" s="1" t="s">
        <v>576</v>
      </c>
      <c r="L47" s="1" t="s">
        <v>576</v>
      </c>
      <c r="M47" s="1" t="s">
        <v>346</v>
      </c>
      <c r="N47" s="1" t="s">
        <v>346</v>
      </c>
      <c r="O47" s="1" t="s">
        <v>347</v>
      </c>
      <c r="P47" s="1" t="s">
        <v>348</v>
      </c>
      <c r="Q47" s="1" t="s">
        <v>349</v>
      </c>
      <c r="R47" s="1" t="s">
        <v>577</v>
      </c>
      <c r="S47" s="1" t="s">
        <v>351</v>
      </c>
      <c r="T47" s="1" t="s">
        <v>352</v>
      </c>
      <c r="U47" s="1" t="s">
        <v>353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2022-07-07T01:30:05Z</dcterms:created>
  <dcterms:modified xsi:type="dcterms:W3CDTF">2022-07-07T01:48:00Z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830121223A7540C4A80F53CACEBCF23A</vt:lpwstr>
  </property>
  <property fmtid="{D5CDD505-2E9C-101B-9397-08002B2CF9AE}" pid="3" name="KSOProductBuildVer">
    <vt:lpwstr>2052-11.1.0.11830</vt:lpwstr>
  </property>
</Properties>
</file>