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<sst xmlns="http://schemas.openxmlformats.org/spreadsheetml/2006/main" count="86" uniqueCount="73">
  <si>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</si>
  <si>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</si>
  <si>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</si>
  <si>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</si>
  <si>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</si>
  <si>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</si>
  <si>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</si>
  <si>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</si>
  <si>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</si>
  <si>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</si>
  <si>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</si>
  <si>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</si>
  <si>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</si>
  <si>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</si>
  <si>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</si>
  <si>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</si>
  <si>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</si>
  <si>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</si>
  <si>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</si>
  <si>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</si>
  <si>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</si>
  <si>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</si>
  <si>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</si>
  <si>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</si>
  <si>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</si>
  <si>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18172751178	</t>
  </si>
  <si>
    <t>Ctrip</t>
  </si>
  <si>
    <t>正常</t>
  </si>
  <si>
    <t>[安顺]麗枫酒店·安顺高铁西站店(69304624)</t>
  </si>
  <si>
    <t>家庭房&lt;双人入住&gt;&lt;内宾&gt;&lt;预付&gt;&lt;无早&gt;</t>
  </si>
  <si>
    <t>CNY</t>
  </si>
  <si>
    <t>赵静</t>
  </si>
  <si>
    <t>CA363220707CNY</t>
  </si>
  <si>
    <t>未提现</t>
  </si>
  <si>
    <t>携程开票</t>
  </si>
  <si>
    <t xml:space="preserve">	</t>
  </si>
  <si>
    <t>，</t>
  </si>
  <si>
    <t>A220707092511481</t>
  </si>
  <si>
    <t>CNY / HKD 当前参考汇率: 1.168742814</t>
  </si>
  <si>
    <t>总计：192.91 CNY/
225.46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</si>
  <si>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</si>
  <si>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</si>
  <si>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</si>
  <si>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</si>
  <si>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</si>
  <si>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</si>
  <si>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</si>
  <si>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</si>
  <si>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</si>
  <si>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</si>
  <si>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</si>
  <si>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</si>
  <si>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</si>
  <si>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</si>
  <si>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</si>
  <si>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</si>
  <si>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</si>
  <si>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</si>
  <si>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2022-06-21</t>
  </si>
  <si>
    <t>2598586</t>
  </si>
  <si>
    <t>麗枫酒店(安顺高铁西站店)</t>
  </si>
  <si>
    <t>2022-06-22</t>
  </si>
  <si>
    <t>退房日周结</t>
  </si>
  <si>
    <t>192.91</t>
  </si>
  <si>
    <t>RMB</t>
  </si>
  <si>
    <t>0</t>
  </si>
  <si>
    <t>0.00</t>
  </si>
  <si>
    <t>携程国内直连(DD)</t>
  </si>
  <si>
    <t>01.011249</t>
  </si>
  <si>
    <t>2022-06-21 20:15:09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</si>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</sst>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44733</v>
      </c>
      <c r="G2" s="6">
        <v>44734</v>
      </c>
      <c r="H2" s="4">
        <v>1</v>
      </c>
      <c r="I2" s="4">
        <v>1</v>
      </c>
      <c r="J2" s="4">
        <v>1</v>
      </c>
      <c r="K2" s="4" t="s">
        <v>30</v>
      </c>
      <c r="L2" s="4">
        <v>192.91</v>
      </c>
      <c r="M2" s="4">
        <v>192.91</v>
      </c>
      <c r="N2" s="4" t="s">
        <v>31</v>
      </c>
      <c r="O2" s="4" t="s">
        <v>32</v>
      </c>
      <c r="P2" s="4" t="s">
        <v>33</v>
      </c>
      <c r="Q2" s="4">
        <v>0</v>
      </c>
      <c r="R2" s="7">
        <v>44733</v>
      </c>
      <c r="S2" s="6">
        <v>44749</v>
      </c>
      <c r="T2" s="4" t="s">
        <v>34</v>
      </c>
      <c r="U2" s="4">
        <v>192.91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9">
      <c r="A2" s="5">
        <v>18172751178</v>
      </c>
      <c r="B2" s="6">
        <v>44733</v>
      </c>
      <c r="C2" s="6">
        <v>44734</v>
      </c>
      <c r="D2" s="4">
        <v>192.91</v>
      </c>
      <c r="E2" s="4" t="str">
        <f>VLOOKUP(A2,HOP!A:L,12,0)</f>
        <v>192.91</v>
      </c>
      <c r="F2" s="4" t="str">
        <f>VLOOKUP(A2,HOP!A:C,3,0)</f>
        <v>2598586</v>
      </c>
      <c r="G2" s="4">
        <f>D2-E2</f>
        <v>0</v>
      </c>
      <c r="H2" s="4" t="str">
        <f>$H$1&amp;F2</f>
        <v>，2598586</v>
      </c>
      <c r="I2" s="4" t="str">
        <f>VLOOKUP(A2,HOP!A:U,21,0)</f>
        <v>直连</v>
      </c>
    </row>
    <row r="4" spans="4:4">
      <c r="D4" s="4">
        <f>SUM(D2:D3)</f>
        <v>192.91</v>
      </c>
    </row>
    <row r="10" spans="1:1">
      <c r="A10" s="4" t="s">
        <v>37</v>
      </c>
    </row>
    <row r="11" spans="1:1">
      <c r="A11" s="4" t="s">
        <v>38</v>
      </c>
    </row>
    <row r="12" spans="1:1">
      <c r="A12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</row>
    <row r="2" s="1" customFormat="1" spans="1:21">
      <c r="A2" s="3">
        <v>18172751178</v>
      </c>
      <c r="B2" s="1" t="s">
        <v>58</v>
      </c>
      <c r="C2" s="1" t="s">
        <v>59</v>
      </c>
      <c r="D2" s="1" t="s">
        <v>60</v>
      </c>
      <c r="E2" s="1" t="s">
        <v>31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2022-07-07T01:06:13Z</dcterms:created>
  <dcterms:modified xsi:type="dcterms:W3CDTF">2022-07-07T01:22:49Z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7C1909F8E2A04A48B32C785BD9087008</vt:lpwstr>
  </property>
  <property fmtid="{D5CDD505-2E9C-101B-9397-08002B2CF9AE}" pid="3" name="KSOProductBuildVer">
    <vt:lpwstr>2052-11.1.0.11830</vt:lpwstr>
  </property>
</Properties>
</file>