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对账!$1:$45</definedName>
  </definedNames>
  <calcPr calcId="144525"/>
</workbook>
</file>

<file path=xl/sharedStrings.xml><?xml version="1.0" encoding="utf-8"?>
<sst xmlns="http://schemas.openxmlformats.org/spreadsheetml/2006/main" count="1371" uniqueCount="480">
  <si>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</si>
  <si>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</si>
  <si>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</si>
  <si>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</si>
  <si>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</si>
  <si>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</si>
  <si>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</si>
  <si>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</si>
  <si>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</si>
  <si>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</si>
  <si>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</si>
  <si>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</si>
  <si>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</si>
  <si>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</si>
  <si>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</si>
  <si>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</si>
  <si>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</si>
  <si>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</si>
  <si>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</si>
  <si>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</si>
  <si>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</si>
  <si>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</si>
  <si>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</si>
  <si>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</si>
  <si>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</si>
  <si>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18001240058	</t>
  </si>
  <si>
    <t>Ctrip</t>
  </si>
  <si>
    <t>正常</t>
  </si>
  <si>
    <t>[曼谷]曼谷湄南河四季酒店 (SHA Plus+)(Four Seasons Hotel Bangkok at Chao Phraya River (SHA Plus+))(57171815)</t>
  </si>
  <si>
    <t>豪华特大床房&lt;全日特价&gt;&lt;双人入住&gt;&lt;双早&gt;</t>
  </si>
  <si>
    <t>CNY</t>
  </si>
  <si>
    <t>Lee/Jungha</t>
  </si>
  <si>
    <t>CA2019220708CNY</t>
  </si>
  <si>
    <t>未提现</t>
  </si>
  <si>
    <t>携程开票</t>
  </si>
  <si>
    <t xml:space="preserve">2564812	</t>
  </si>
  <si>
    <t xml:space="preserve">100364	</t>
  </si>
  <si>
    <t xml:space="preserve">18040412365	</t>
  </si>
  <si>
    <t>[普吉岛]普吉岛塔夫海滩水疗度假村(SHA Extra Plus)(Thavorn Beach Village Resort &amp; Spa Phuket(SHA Extra Plus))(3462456)</t>
  </si>
  <si>
    <t>山畔房(带露台和浴缸)&lt;今日特价 &gt;&lt;双人入住&gt;&lt;双早&gt;</t>
  </si>
  <si>
    <t>Bose/Siddhartha,Bose/Siddhartha</t>
  </si>
  <si>
    <t xml:space="preserve">	</t>
  </si>
  <si>
    <t>取消</t>
  </si>
  <si>
    <t xml:space="preserve">18063005184	</t>
  </si>
  <si>
    <t>[普吉岛]巴东山麦居酒店 (SHA Extra Plus)(MAI HOUSE Patong Hill (SHA Extra Plus))(9195953)</t>
  </si>
  <si>
    <t>至尊豪华房&lt;双人入住&gt;&lt;双早&gt;</t>
  </si>
  <si>
    <t>LIM/JUN QI ERIC</t>
  </si>
  <si>
    <t xml:space="preserve">2578858	</t>
  </si>
  <si>
    <t xml:space="preserve">RR#2200512	</t>
  </si>
  <si>
    <t xml:space="preserve">18129522306	</t>
  </si>
  <si>
    <t>[曼谷]克鲁博酒店 (SHA Plus+)(Klub Hotel  (SHA Plus+))(28554942)</t>
  </si>
  <si>
    <t>豪华房&lt;双人入住&gt;&lt;无早&gt;</t>
  </si>
  <si>
    <t>KUNG/HSIN YEN</t>
  </si>
  <si>
    <t xml:space="preserve">2592783	</t>
  </si>
  <si>
    <t xml:space="preserve">#RR22002284	</t>
  </si>
  <si>
    <t xml:space="preserve">18153355491	</t>
  </si>
  <si>
    <t>[加亚岛]加亚娜海滨度假酒店(Gayana Marine Resort)(5400292)</t>
  </si>
  <si>
    <t>海洋别墅&lt;双人入住&gt;&lt;双早&gt;</t>
  </si>
  <si>
    <t>JIN/KWANGJEONG,LIM/JIEUN</t>
  </si>
  <si>
    <t xml:space="preserve">18167879665	</t>
  </si>
  <si>
    <t>[普吉岛]普吉岛芭东美爵大酒店(SHA Extra Plus)(Grand Mercure Phuket Patong(SHA Extra Plus))(3627889)</t>
  </si>
  <si>
    <t>高级特大床房(连住3晚及以上)&lt;双人入住&gt;&lt;双早&gt;</t>
  </si>
  <si>
    <t>ZHENG/JIAO</t>
  </si>
  <si>
    <t xml:space="preserve">2598045	</t>
  </si>
  <si>
    <t xml:space="preserve">590571	</t>
  </si>
  <si>
    <t xml:space="preserve">18167883938	</t>
  </si>
  <si>
    <t>FENG/JINGHUA</t>
  </si>
  <si>
    <t xml:space="preserve">2598047	</t>
  </si>
  <si>
    <t xml:space="preserve">590572	</t>
  </si>
  <si>
    <t xml:space="preserve">18168241298	</t>
  </si>
  <si>
    <t>[普吉岛]普吉岛迈考美丽亚酒店(SHA Extra Plus)(Melia Phuket Mai Khao(SHA Extra Plus))(92000607)</t>
  </si>
  <si>
    <t>一卧室套房（带室外浴缸）&lt;大床&gt;&lt;今日特价 &gt;&lt;双人入住&gt;&lt;双早&gt;</t>
  </si>
  <si>
    <t>Thong/Thapanan</t>
  </si>
  <si>
    <t xml:space="preserve">2598141	</t>
  </si>
  <si>
    <t xml:space="preserve">18187120002	</t>
  </si>
  <si>
    <t>[芭堤雅]芭堤雅阿瓦尼度假酒店 (SHA Extra Plus)(Avani Pattaya Resort (SHA Extra Plus))(5418586)</t>
  </si>
  <si>
    <t>园景阿瓦尼房&lt;特价大促销&gt;&lt;三人入住&gt;&lt;早餐&gt;</t>
  </si>
  <si>
    <t>Sarkar/Avijit,Sarkar/Avijit,Sarkar/Avijit</t>
  </si>
  <si>
    <t xml:space="preserve">2600556	</t>
  </si>
  <si>
    <t xml:space="preserve">61717951	</t>
  </si>
  <si>
    <t xml:space="preserve">18187408821	</t>
  </si>
  <si>
    <t>[普吉岛]Travelodge 普吉城镇酒店(Travelodge Phuket Town)(83852850)</t>
  </si>
  <si>
    <t>标准房&lt;双人入住&gt;&lt;双早&gt;</t>
  </si>
  <si>
    <t>Tan/kam cheung victor</t>
  </si>
  <si>
    <t xml:space="preserve">2600603	</t>
  </si>
  <si>
    <t xml:space="preserve">2121	</t>
  </si>
  <si>
    <t xml:space="preserve">18187438655	</t>
  </si>
  <si>
    <t>Montreevat/Chatchai</t>
  </si>
  <si>
    <t xml:space="preserve">2600612	</t>
  </si>
  <si>
    <t xml:space="preserve">2122	</t>
  </si>
  <si>
    <t xml:space="preserve">18191956746	</t>
  </si>
  <si>
    <t>[是拉差]是拉差盛捷湾景国际服务公寓(Somerset Harbourview Sri Racha)(67317956)</t>
  </si>
  <si>
    <t>行政一室房&lt;单人入住&gt;&lt;单早&gt;</t>
  </si>
  <si>
    <t>CHEN/PING,LU/HSUANPIN</t>
  </si>
  <si>
    <t xml:space="preserve">2601033	</t>
  </si>
  <si>
    <t xml:space="preserve">6680102	</t>
  </si>
  <si>
    <t xml:space="preserve">18204933317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</si>
  <si>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</si>
  <si>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</si>
  <si>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HANG/MANICH</t>
  </si>
  <si>
    <t xml:space="preserve">2602901	</t>
  </si>
  <si>
    <t xml:space="preserve">192151190	</t>
  </si>
  <si>
    <t xml:space="preserve">18205239112	</t>
  </si>
  <si>
    <t>[曼谷]诺富特暹罗广场酒店 (SHA Plus+)(Novotel Bangkok on Siam Square (SHA Plus+))(3396335)</t>
  </si>
  <si>
    <t>豪华大床房&lt;今日特价 &gt;&lt;双人入住&gt;&lt;双早&gt;</t>
  </si>
  <si>
    <t>Julka/Amandeep Singh,Julka/Amandeep Singh,Julka/Amandeep Singh,Julka/Amandeep Singh</t>
  </si>
  <si>
    <t xml:space="preserve">2602974	</t>
  </si>
  <si>
    <t xml:space="preserve">829068	</t>
  </si>
  <si>
    <t xml:space="preserve">18208149721	</t>
  </si>
  <si>
    <t>[曼谷]曼谷万怡酒店(Courtyard by Marriott Bangkok)(5211729)</t>
  </si>
  <si>
    <t>翻新豪华特大床房(至少连住2晚及以上)&lt;单人入住&gt;&lt;单早&gt;</t>
  </si>
  <si>
    <t>Tan/Peng Kwang</t>
  </si>
  <si>
    <t xml:space="preserve">2603054	</t>
  </si>
  <si>
    <t xml:space="preserve">88126576	</t>
  </si>
  <si>
    <t xml:space="preserve">18222926562	</t>
  </si>
  <si>
    <t>[普吉岛]泰澜海滩度假村(SHA Extra Plus)(Centara Grand Beach Resort Phuket(SHA Extra Plus))(5464245)</t>
  </si>
  <si>
    <t>海景豪华两张双人床房&lt;双人入住&gt;&lt;仅适用亚洲客人&gt;&lt;无早&gt;</t>
  </si>
  <si>
    <t>kotrasen/panida</t>
  </si>
  <si>
    <t xml:space="preserve">2604892	</t>
  </si>
  <si>
    <t xml:space="preserve">192717052	</t>
  </si>
  <si>
    <t xml:space="preserve">18232180801	</t>
  </si>
  <si>
    <t>[普吉岛]普吉假日酒店 (SHA Extra Plus)(Holiday Inn Resort Phuket, an IHG Hotel  (SHA Extra Plus))(3031621)</t>
  </si>
  <si>
    <t>标准房（1张特大床）&lt;双人入住&gt;&lt;双早&gt;</t>
  </si>
  <si>
    <t>DEIESO/RAIMOND</t>
  </si>
  <si>
    <t xml:space="preserve">2606077	</t>
  </si>
  <si>
    <t xml:space="preserve">8538547	</t>
  </si>
  <si>
    <t xml:space="preserve">18235705826	</t>
  </si>
  <si>
    <t>[黎牙实比]阿尔拜东方酒店(Proxy by The Oriental Albay)(91457457)</t>
  </si>
  <si>
    <t>豪华双床房&lt;今日特价 &gt;&lt;双人入住&gt;&lt;双早&gt;</t>
  </si>
  <si>
    <t>Rey Cristobal/Carlo,Rey Cristobal/Carlo</t>
  </si>
  <si>
    <t xml:space="preserve">2606321	</t>
  </si>
  <si>
    <t xml:space="preserve">000362-0363	</t>
  </si>
  <si>
    <t xml:space="preserve">18236070278	</t>
  </si>
  <si>
    <t>TSE/PING SAN</t>
  </si>
  <si>
    <t xml:space="preserve">2606398	</t>
  </si>
  <si>
    <t xml:space="preserve">193126776	</t>
  </si>
  <si>
    <t xml:space="preserve">18240648776	</t>
  </si>
  <si>
    <t>[曼谷]曼谷拉查丹利中心酒店  (SHA Plus+)(Grande Centre Point Hotel Ratchadamri Bangkok  (SHA Plus+))(2497052)</t>
  </si>
  <si>
    <t>高级豪华房&lt;特惠促销&gt;&lt;双人入住&gt;&lt;无早&gt;</t>
  </si>
  <si>
    <t>chen/yang</t>
  </si>
  <si>
    <t xml:space="preserve">2606814	</t>
  </si>
  <si>
    <t xml:space="preserve">309033	</t>
  </si>
  <si>
    <t xml:space="preserve">18253050419	</t>
  </si>
  <si>
    <t>[Na Chom Thian]梅森酒店 (SHA Plus+)(MASON (SHA Plus+))(35911560)</t>
  </si>
  <si>
    <t>复式至尊泳池别墅(连住3晚及以上)&lt;特惠专享&gt;&lt;双人入住&gt;&lt;双早&gt;</t>
  </si>
  <si>
    <t>Kang/Haifei,Gao/Zhao</t>
  </si>
  <si>
    <t xml:space="preserve">2608185	</t>
  </si>
  <si>
    <t xml:space="preserve">155850140	</t>
  </si>
  <si>
    <t xml:space="preserve">18254160318	</t>
  </si>
  <si>
    <t>[乔治市]槟城希迪特酒店(又称槟城龙城酒店) (槟城对抗新冠肺炎认证)(Cititel Penang (PenangFightCovid-19 Certified))(28528257)</t>
  </si>
  <si>
    <t>豪华双床房&lt;双人入住&gt;&lt;双早&gt;</t>
  </si>
  <si>
    <t>Katina Azmi/Siti,Katina Azmi/Siti</t>
  </si>
  <si>
    <t xml:space="preserve">2608353	</t>
  </si>
  <si>
    <t xml:space="preserve">2134281	</t>
  </si>
  <si>
    <t xml:space="preserve">18255250293	</t>
  </si>
  <si>
    <t>豪华河景特大床房&lt;双人入住&gt;&lt;无早&gt;</t>
  </si>
  <si>
    <t>SCHRAGE/Kimberly Alyssa,McCue/Michael James</t>
  </si>
  <si>
    <t xml:space="preserve">2608527	</t>
  </si>
  <si>
    <t xml:space="preserve">105818	</t>
  </si>
  <si>
    <t xml:space="preserve">18255442447	</t>
  </si>
  <si>
    <t>[曼谷]曼谷铂尔曼皇权酒店 (SHA Plus+)(Pullman Bangkok King Power (SHA Plus+))(1586177)</t>
  </si>
  <si>
    <t>高级特大床房&lt;特惠专享&gt;&lt;双人入住&gt;&lt;不适用泰国客人&gt;&lt;无早&gt;</t>
  </si>
  <si>
    <t>LI/JU</t>
  </si>
  <si>
    <t xml:space="preserve">2608548	</t>
  </si>
  <si>
    <t xml:space="preserve">1112537	</t>
  </si>
  <si>
    <t xml:space="preserve">18259539819	</t>
  </si>
  <si>
    <t>WANG/XIAOHONG</t>
  </si>
  <si>
    <t xml:space="preserve">2608743	</t>
  </si>
  <si>
    <t xml:space="preserve">99575404	</t>
  </si>
  <si>
    <t xml:space="preserve">18260333452	</t>
  </si>
  <si>
    <t>[吉隆坡]吉隆坡丽思卡尔顿酒店(The Ritz-Carlton, Kuala Lumpur)(3799315)</t>
  </si>
  <si>
    <t>豪华特大床房&lt;双人入住&gt;&lt;双早&gt;</t>
  </si>
  <si>
    <t>WU/HUADI</t>
  </si>
  <si>
    <t xml:space="preserve">2608846	</t>
  </si>
  <si>
    <t xml:space="preserve">156994738	</t>
  </si>
  <si>
    <t xml:space="preserve">18260580520	</t>
  </si>
  <si>
    <t>[碧瑶]碧瑶阿德利亚公寓酒店(Azalea Residences Baguio)(25691447)</t>
  </si>
  <si>
    <t>高级房&lt;特惠&gt;&lt;双人入住&gt;&lt;双早&gt;</t>
  </si>
  <si>
    <t>Diasana/Sergio Jr.,Diasana/Sergio Jr.</t>
  </si>
  <si>
    <t xml:space="preserve">18260961789	</t>
  </si>
  <si>
    <t>[帕拉尼亚克]马尼拉新濠天地凯悦酒店(Hyatt Regency Manila City of Dreams)(5917305)</t>
  </si>
  <si>
    <t>凯悦豪华双床房&lt;特价大促销&gt;&lt;双人入住&gt;&lt;不适用菲律宾客人&gt;&lt;无早&gt;</t>
  </si>
  <si>
    <t>Zheng/Jiawei,POH/HOCK TECK</t>
  </si>
  <si>
    <t xml:space="preserve">2609006	</t>
  </si>
  <si>
    <t xml:space="preserve">25544380	</t>
  </si>
  <si>
    <t xml:space="preserve">18265810572	</t>
  </si>
  <si>
    <t>[曼谷]金玉素万那普酒店(Golden Jade Suvarnabhumi)(28680143)</t>
  </si>
  <si>
    <t>三人房&lt;三人入住&gt;&lt;无早&gt;</t>
  </si>
  <si>
    <t>chaikittiporn/pornpan,chaikittiporn/pornpan</t>
  </si>
  <si>
    <t xml:space="preserve">2609358	</t>
  </si>
  <si>
    <t xml:space="preserve">Booking confirmed	</t>
  </si>
  <si>
    <t xml:space="preserve">18266349850	</t>
  </si>
  <si>
    <t>[曼谷]艺术酒店 (SHA Plus+)(Arte Hotel (SHA Plus+))(12802273)</t>
  </si>
  <si>
    <t>DONGGIL/KIM</t>
  </si>
  <si>
    <t xml:space="preserve">2609411	</t>
  </si>
  <si>
    <t xml:space="preserve">15756	</t>
  </si>
  <si>
    <t xml:space="preserve">18270659520	</t>
  </si>
  <si>
    <t>Sean/theary</t>
  </si>
  <si>
    <t xml:space="preserve">2609632	</t>
  </si>
  <si>
    <t xml:space="preserve">193979440	</t>
  </si>
  <si>
    <t xml:space="preserve">18275541691	</t>
  </si>
  <si>
    <t>[乔治市]槟城长荣桂冠酒店 (槟城对抗新冠肺炎认证)(Evergreen Laurel Hotel Penang (PenangFightCovid-19 Certified))(28528115)</t>
  </si>
  <si>
    <t>海景豪华特大床房&lt;双人入住&gt;&lt;双早&gt;</t>
  </si>
  <si>
    <t>Cabral/Austin,Cabral/Austin</t>
  </si>
  <si>
    <t xml:space="preserve">2609996	</t>
  </si>
  <si>
    <t xml:space="preserve">20070498835	</t>
  </si>
  <si>
    <t xml:space="preserve">18277164234	</t>
  </si>
  <si>
    <t>[巴加克]卡萨斯菲律宾阿酷扎酒店(Las Casas Filipinas de Acuzar)(88783338)</t>
  </si>
  <si>
    <t>豪华房&lt;特价大促销&gt;&lt;双人入住&gt;&lt;双早&gt;</t>
  </si>
  <si>
    <t>Leano/Angelita</t>
  </si>
  <si>
    <t xml:space="preserve">18277470175	</t>
  </si>
  <si>
    <t>高级房&lt;双人入住&gt;&lt;无早&gt;</t>
  </si>
  <si>
    <t>McArdle/dennis,McArdle/dennis</t>
  </si>
  <si>
    <t xml:space="preserve">2610224	</t>
  </si>
  <si>
    <t xml:space="preserve">acknowledge	</t>
  </si>
  <si>
    <t xml:space="preserve">18279334445	</t>
  </si>
  <si>
    <t>[邦帕利]盖特43机场酒店 (SHA Plus+)(Gate43 Airport Hotel (SHA Plus+))(95453304)</t>
  </si>
  <si>
    <t>湖景豪华三人房&lt;三人入住&gt;&lt;无早&gt;</t>
  </si>
  <si>
    <t>Hawi/Abdulrahman,Hawi/Abdulrahman,Hawi/Abdulrahman</t>
  </si>
  <si>
    <t xml:space="preserve">2610573	</t>
  </si>
  <si>
    <t xml:space="preserve">18283574703	</t>
  </si>
  <si>
    <t>经典高级套房&lt;特惠专享&gt;&lt;双人入住&gt;&lt;无早&gt;</t>
  </si>
  <si>
    <t>KUAN YAN PING/ANNIE,KUAN YAN PING/ANNIE</t>
  </si>
  <si>
    <t xml:space="preserve">2610684	</t>
  </si>
  <si>
    <t xml:space="preserve">309647	</t>
  </si>
  <si>
    <t xml:space="preserve">18283962566	</t>
  </si>
  <si>
    <t>[曼谷]盛泰澜曼谷拉普崂中央广场酒店 (SHA Plus+)(Centara Grand at Central Plaza Ladprao Bangkok (SHA Plus+))(4955368)</t>
  </si>
  <si>
    <t>豪华特大床房&lt;今日特价 &gt;&lt;双人入住&gt;&lt;适用于除泰国的亚洲客人&gt;&lt;双早&gt;</t>
  </si>
  <si>
    <t>CHEN/JIAN</t>
  </si>
  <si>
    <t xml:space="preserve">2610740	</t>
  </si>
  <si>
    <t xml:space="preserve">194234042	</t>
  </si>
  <si>
    <t xml:space="preserve">18284253042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</si>
  <si>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</si>
  <si>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</si>
  <si>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MAXWELL/JOHN</t>
  </si>
  <si>
    <t xml:space="preserve">2610775	</t>
  </si>
  <si>
    <t xml:space="preserve">225263	</t>
  </si>
  <si>
    <t xml:space="preserve">18284335673	</t>
  </si>
  <si>
    <t>LI/XIAOLAN</t>
  </si>
  <si>
    <t xml:space="preserve">2610789	</t>
  </si>
  <si>
    <t xml:space="preserve">194253591	</t>
  </si>
  <si>
    <t xml:space="preserve">18284359965	</t>
  </si>
  <si>
    <t>[曼谷]曼谷威客3號酒店 (SHA Plus+)(Vic3 Bangkok  (SHA Plus+))(5072852)</t>
  </si>
  <si>
    <t>一室行政特大床房&lt;今日特价 &gt;&lt;双人入住&gt;&lt;无早&gt;</t>
  </si>
  <si>
    <t>Pijittra/Pumpuy,Pijittra/Pumpuy</t>
  </si>
  <si>
    <t xml:space="preserve">2610791	</t>
  </si>
  <si>
    <t xml:space="preserve">566151	</t>
  </si>
  <si>
    <t xml:space="preserve">18284591818	</t>
  </si>
  <si>
    <t>LAU/CE LAM CELINE</t>
  </si>
  <si>
    <t xml:space="preserve">2610830	</t>
  </si>
  <si>
    <t xml:space="preserve">194273024	</t>
  </si>
  <si>
    <t xml:space="preserve">17772419109	</t>
  </si>
  <si>
    <t>调整</t>
  </si>
  <si>
    <t>[曼谷]曼谷班达拉套房酒店(Bandara Suites Silom, Bangkok)(90808448)</t>
  </si>
  <si>
    <t>一卧室套房&lt;特惠专享&gt;&lt;双人入住&gt;&lt;双早&gt;</t>
  </si>
  <si>
    <t>singhasri/pachara,singhasri/pachara</t>
  </si>
  <si>
    <t xml:space="preserve">2501521	</t>
  </si>
  <si>
    <t xml:space="preserve">173581	</t>
  </si>
  <si>
    <t>，</t>
  </si>
  <si>
    <t xml:space="preserve"> 本期收回390元</t>
  </si>
  <si>
    <t>A220708095651481</t>
  </si>
  <si>
    <t>CNY / HKD 当前参考汇率: 1.171945931</t>
  </si>
  <si>
    <t>总计： 56440 CNY/
66144.63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</si>
  <si>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</si>
  <si>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</si>
  <si>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</si>
  <si>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</si>
  <si>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</si>
  <si>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</si>
  <si>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</si>
  <si>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</si>
  <si>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</si>
  <si>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</si>
  <si>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</si>
  <si>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</si>
  <si>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</si>
  <si>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</si>
  <si>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</si>
  <si>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</si>
  <si>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</si>
  <si>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</si>
  <si>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2022-07-04</t>
  </si>
  <si>
    <t>2610830</t>
  </si>
  <si>
    <t>曼谷盛泰澜中央世界商业中心酒店  (SHA Plus+)</t>
  </si>
  <si>
    <t>LAU CE LAM CELINE</t>
  </si>
  <si>
    <t>2022-07-05</t>
  </si>
  <si>
    <t>退房日周结</t>
  </si>
  <si>
    <t>845.00</t>
  </si>
  <si>
    <t>RMB</t>
  </si>
  <si>
    <t>0</t>
  </si>
  <si>
    <t>0.00</t>
  </si>
  <si>
    <t>携程国际直连(DD)</t>
  </si>
  <si>
    <t>01.011174</t>
  </si>
  <si>
    <t>2022-07-04 15:13:28</t>
  </si>
  <si>
    <t>否</t>
  </si>
  <si>
    <t>汇智国际旅游发展有限公司</t>
  </si>
  <si>
    <t>直采</t>
  </si>
  <si>
    <t>2610791</t>
  </si>
  <si>
    <t>曼谷维3酒店(曼谷威客3号酒店)</t>
  </si>
  <si>
    <t>Pijittra Pumpuy,Pijittra Pumpuy</t>
  </si>
  <si>
    <t>173.00</t>
  </si>
  <si>
    <t>2022-07-04 14:24:49</t>
  </si>
  <si>
    <t>2610789</t>
  </si>
  <si>
    <t>LI XIAOLAN</t>
  </si>
  <si>
    <t>2022-07-04 14:28:33</t>
  </si>
  <si>
    <t>2610775</t>
  </si>
  <si>
    <t>曼谷素坤逸55号通罗中心点大酒店 (SHA Plus+)</t>
  </si>
  <si>
    <t>MAXWELL JOHN</t>
  </si>
  <si>
    <t>539.00</t>
  </si>
  <si>
    <t>2022-07-04 14:06:29</t>
  </si>
  <si>
    <t>2610740</t>
  </si>
  <si>
    <t>盛泰澜拉普崂中央广场酒店</t>
  </si>
  <si>
    <t>CHEN JIAN</t>
  </si>
  <si>
    <t>313.00</t>
  </si>
  <si>
    <t>2022-07-04 13:16:44</t>
  </si>
  <si>
    <t>2610684</t>
  </si>
  <si>
    <t>曼谷拉查丹利中心酒店  (SHA Plus+)</t>
  </si>
  <si>
    <t>KUAN YAN PING ANNIE,KUAN YAN PING ANNIE</t>
  </si>
  <si>
    <t>586.00</t>
  </si>
  <si>
    <t>2022-07-04 12:18:03</t>
  </si>
  <si>
    <t>2022-07-03</t>
  </si>
  <si>
    <t>2610224</t>
  </si>
  <si>
    <t>曼谷金玉素旺纳普酒店</t>
  </si>
  <si>
    <t>McArdle dennis,McArdle dennis</t>
  </si>
  <si>
    <t>143.00</t>
  </si>
  <si>
    <t>2022-07-04 15:21:55</t>
  </si>
  <si>
    <t>2609996</t>
  </si>
  <si>
    <t>槟城长荣桂冠酒店</t>
  </si>
  <si>
    <t>Cabral Austin,Cabral Austin</t>
  </si>
  <si>
    <t>352.00</t>
  </si>
  <si>
    <t>2022-07-04 09:42:12</t>
  </si>
  <si>
    <t>2609632</t>
  </si>
  <si>
    <t>Sean theary</t>
  </si>
  <si>
    <t>1690.00</t>
  </si>
  <si>
    <t>2022-07-03 10:41:26</t>
  </si>
  <si>
    <t>2022-07-02</t>
  </si>
  <si>
    <t>2609411</t>
  </si>
  <si>
    <t>曼谷阿特酒店</t>
  </si>
  <si>
    <t>DONGGIL KIM</t>
  </si>
  <si>
    <t>752.00</t>
  </si>
  <si>
    <t>2022-07-02 20:38:37</t>
  </si>
  <si>
    <t>2609358</t>
  </si>
  <si>
    <t>chaikittiporn pornpan,chaikittiporn pornpan</t>
  </si>
  <si>
    <t>388.00</t>
  </si>
  <si>
    <t>2022-07-02 18:06:32</t>
  </si>
  <si>
    <t>2609006</t>
  </si>
  <si>
    <t>马尼拉梦之城凯悦酒店</t>
  </si>
  <si>
    <t>Zheng Jiawei,POH HOCK TECK</t>
  </si>
  <si>
    <t>2552.00</t>
  </si>
  <si>
    <t>2022-07-02 11:58:22</t>
  </si>
  <si>
    <t>2608846</t>
  </si>
  <si>
    <t>吉隆坡丽思卡尔顿酒店</t>
  </si>
  <si>
    <t>WU HUADI</t>
  </si>
  <si>
    <t>3406.00</t>
  </si>
  <si>
    <t>2022-07-02 08:52:57</t>
  </si>
  <si>
    <t>2022-07-01</t>
  </si>
  <si>
    <t>2608743</t>
  </si>
  <si>
    <t>曼谷万怡酒店 - SHA Extra Plus 认证</t>
  </si>
  <si>
    <t>WANG XIAOHONG</t>
  </si>
  <si>
    <t>1560.00</t>
  </si>
  <si>
    <t>2022-07-02 13:03:07</t>
  </si>
  <si>
    <t>2608548</t>
  </si>
  <si>
    <t>曼谷铂尔曼皇权酒店</t>
  </si>
  <si>
    <t>LI JU</t>
  </si>
  <si>
    <t>1280.00</t>
  </si>
  <si>
    <t>2022-07-01 16:55:11</t>
  </si>
  <si>
    <t>2608527</t>
  </si>
  <si>
    <t>曼谷湄南河四季酒店 (SHA Plus+)</t>
  </si>
  <si>
    <t>SCHRAGE Kimberly Alyssa,McCue Michael James</t>
  </si>
  <si>
    <t>5180.00</t>
  </si>
  <si>
    <t>2022-07-03 12:26:20</t>
  </si>
  <si>
    <t>2608353</t>
  </si>
  <si>
    <t>槟城龙城酒店</t>
  </si>
  <si>
    <t>Katina Azmi Siti,Katina Azmi Siti</t>
  </si>
  <si>
    <t>940.00</t>
  </si>
  <si>
    <t>2022-07-01 14:40:35</t>
  </si>
  <si>
    <t>2608185</t>
  </si>
  <si>
    <t>梅森酒店 (SHA Plus+)</t>
  </si>
  <si>
    <t>Kang Haifei,Gao Zhao</t>
  </si>
  <si>
    <t>7616.00</t>
  </si>
  <si>
    <t>2022-07-01 10:38:34</t>
  </si>
  <si>
    <t>2022-06-29</t>
  </si>
  <si>
    <t>2606814</t>
  </si>
  <si>
    <t>chen yang</t>
  </si>
  <si>
    <t>898.00</t>
  </si>
  <si>
    <t>2022-06-30 10:11:29</t>
  </si>
  <si>
    <t>2606398</t>
  </si>
  <si>
    <t>TSE PING SAN</t>
  </si>
  <si>
    <t>2022-06-30</t>
  </si>
  <si>
    <t>3530.00</t>
  </si>
  <si>
    <t>2022-06-29 20:29:47</t>
  </si>
  <si>
    <t>2606321</t>
  </si>
  <si>
    <t>阿尔拜东方酒店</t>
  </si>
  <si>
    <t>Rey Cristobal Carlo,Rey Cristobal Carlo</t>
  </si>
  <si>
    <t>1920.00</t>
  </si>
  <si>
    <t>2022-06-29 14:35:20</t>
  </si>
  <si>
    <t>2606077</t>
  </si>
  <si>
    <t>普吉假日酒店 (SHA Extra Plus)</t>
  </si>
  <si>
    <t>DEIESO RAIMOND</t>
  </si>
  <si>
    <t>4020.00</t>
  </si>
  <si>
    <t>2022-06-29 10:26:14</t>
  </si>
  <si>
    <t>2022-06-27</t>
  </si>
  <si>
    <t>2604892</t>
  </si>
  <si>
    <t>普吉盛泰澜海滩度假村</t>
  </si>
  <si>
    <t>kotrasen panida</t>
  </si>
  <si>
    <t>1550.00</t>
  </si>
  <si>
    <t>2022-06-28 11:35:42</t>
  </si>
  <si>
    <t>2022-06-25</t>
  </si>
  <si>
    <t>2603054</t>
  </si>
  <si>
    <t>Tan Peng Kwang</t>
  </si>
  <si>
    <t>924.00</t>
  </si>
  <si>
    <t>2022-06-27 13:01:39</t>
  </si>
  <si>
    <t>2022-06-23</t>
  </si>
  <si>
    <t>2600556</t>
  </si>
  <si>
    <t>芭堤雅阿瓦尼度假酒店</t>
  </si>
  <si>
    <t>Sarkar Avijit,Sarkar Avijit,Sarkar Avijit</t>
  </si>
  <si>
    <t>1602.00</t>
  </si>
  <si>
    <t>2022-06-23 16:19:42</t>
  </si>
  <si>
    <t>2022-06-21</t>
  </si>
  <si>
    <t>2598047</t>
  </si>
  <si>
    <t>普吉岛芭东美爵大酒店(SHA Extra Plus)</t>
  </si>
  <si>
    <t>FENG JINGHUA</t>
  </si>
  <si>
    <t>1396.00</t>
  </si>
  <si>
    <t>2022-06-21 17:11:52</t>
  </si>
  <si>
    <t>2598045</t>
  </si>
  <si>
    <t>ZHENG JIAO</t>
  </si>
  <si>
    <t>2022-06-21 17:10:00</t>
  </si>
  <si>
    <t>2602974</t>
  </si>
  <si>
    <t>诺富特暹罗广场酒店 (SHA Plus+)</t>
  </si>
  <si>
    <t>Julka Amandeep Singh,Julka Amandeep Singh,Julka Amandeep Singh,Julka Amandeep Singh</t>
  </si>
  <si>
    <t>2068.00</t>
  </si>
  <si>
    <t>2022-06-26 16:25:58</t>
  </si>
  <si>
    <t>2022-05-09</t>
  </si>
  <si>
    <t>2544283</t>
  </si>
  <si>
    <t>Collom Dave</t>
  </si>
  <si>
    <t>2022-06-28</t>
  </si>
  <si>
    <t>2471.00</t>
  </si>
  <si>
    <t>2022-05-10 11:21:10</t>
  </si>
  <si>
    <t>2022-06-06</t>
  </si>
  <si>
    <t>2578858</t>
  </si>
  <si>
    <t>巴东山麦居酒店</t>
  </si>
  <si>
    <t>LIM JUN QI ERIC,ONG Samantha Zi Ying</t>
  </si>
  <si>
    <t>750.00</t>
  </si>
  <si>
    <t>2022-06-07 12:14:14</t>
  </si>
  <si>
    <t>2602901</t>
  </si>
  <si>
    <t>HANG MANICH</t>
  </si>
  <si>
    <t>1412.00</t>
  </si>
  <si>
    <t>2022-06-25 18:39:32</t>
  </si>
  <si>
    <t>2022-06-16</t>
  </si>
  <si>
    <t>2592783</t>
  </si>
  <si>
    <t>克鲁博酒店 (SHA Plus+)</t>
  </si>
  <si>
    <t>KUNG HSIN YEN</t>
  </si>
  <si>
    <t>387.00</t>
  </si>
  <si>
    <t>2022-06-17 08:36:05</t>
  </si>
  <si>
    <t>2022-05-26</t>
  </si>
  <si>
    <t>2564812</t>
  </si>
  <si>
    <t>Lee Jungha</t>
  </si>
  <si>
    <t>2475.00</t>
  </si>
  <si>
    <t>2022-05-27 21:07:31</t>
  </si>
  <si>
    <t>2022-06-24</t>
  </si>
  <si>
    <t>2601033</t>
  </si>
  <si>
    <t>是拉差盛捷湾景国际服务公寓</t>
  </si>
  <si>
    <t>CHEN PING,LU HSUANPIN</t>
  </si>
  <si>
    <t>1800.00</t>
  </si>
  <si>
    <t>2022-06-24 11:15:03</t>
  </si>
  <si>
    <t>2022-04-30</t>
  </si>
  <si>
    <t>2529997</t>
  </si>
  <si>
    <t>双威大盒子酒店</t>
  </si>
  <si>
    <t>Tee Jess</t>
  </si>
  <si>
    <t>652.00</t>
  </si>
  <si>
    <t>2022-04-30 11:43:15</t>
  </si>
  <si>
    <t>2600612</t>
  </si>
  <si>
    <t>Travelodge Phuket Town</t>
  </si>
  <si>
    <t>Montreevat Chatchai</t>
  </si>
  <si>
    <t>382.00</t>
  </si>
  <si>
    <t>2022-06-23 17:16:51</t>
  </si>
  <si>
    <t>2600603</t>
  </si>
  <si>
    <t>Tan kam cheung victor</t>
  </si>
  <si>
    <t>380.00</t>
  </si>
  <si>
    <t>2022-06-23 17:07:21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</si>
</sst>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44746</v>
      </c>
      <c r="G2" s="6">
        <v>44747</v>
      </c>
      <c r="H2" s="4">
        <v>1</v>
      </c>
      <c r="I2" s="4">
        <v>1</v>
      </c>
      <c r="J2" s="4">
        <v>1</v>
      </c>
      <c r="K2" s="4" t="s">
        <v>30</v>
      </c>
      <c r="L2" s="4">
        <v>2475</v>
      </c>
      <c r="M2" s="4">
        <v>2475</v>
      </c>
      <c r="N2" s="4" t="s">
        <v>31</v>
      </c>
      <c r="O2" s="4" t="s">
        <v>32</v>
      </c>
      <c r="P2" s="4" t="s">
        <v>33</v>
      </c>
      <c r="Q2" s="4">
        <v>0</v>
      </c>
      <c r="R2" s="7">
        <v>44707</v>
      </c>
      <c r="S2" s="6">
        <v>44750</v>
      </c>
      <c r="T2" s="4" t="s">
        <v>34</v>
      </c>
      <c r="U2" s="4">
        <v>2475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44744</v>
      </c>
      <c r="G3" s="6">
        <v>44747</v>
      </c>
      <c r="H3" s="4">
        <v>1</v>
      </c>
      <c r="I3" s="4">
        <v>3</v>
      </c>
      <c r="J3" s="4">
        <v>3</v>
      </c>
      <c r="K3" s="4" t="s">
        <v>30</v>
      </c>
      <c r="L3" s="4">
        <v>987</v>
      </c>
      <c r="M3" s="4">
        <v>987</v>
      </c>
      <c r="N3" s="4" t="s">
        <v>40</v>
      </c>
      <c r="O3" s="4" t="s">
        <v>32</v>
      </c>
      <c r="P3" s="4" t="s">
        <v>33</v>
      </c>
      <c r="Q3" s="4">
        <v>0</v>
      </c>
      <c r="R3" s="7">
        <v>44714</v>
      </c>
      <c r="S3" s="6">
        <v>44750</v>
      </c>
      <c r="T3" s="4" t="s">
        <v>34</v>
      </c>
      <c r="U3" s="4">
        <v>987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44744</v>
      </c>
      <c r="G4" s="6">
        <v>44747</v>
      </c>
      <c r="H4" s="4">
        <v>1</v>
      </c>
      <c r="I4" s="4">
        <v>3</v>
      </c>
      <c r="J4" s="4">
        <v>3</v>
      </c>
      <c r="K4" s="4" t="s">
        <v>30</v>
      </c>
      <c r="L4" s="4">
        <v>-987</v>
      </c>
      <c r="M4" s="4">
        <v>-987</v>
      </c>
      <c r="N4" s="4" t="s">
        <v>40</v>
      </c>
      <c r="O4" s="4" t="s">
        <v>32</v>
      </c>
      <c r="P4" s="4" t="s">
        <v>33</v>
      </c>
      <c r="Q4" s="4">
        <v>0</v>
      </c>
      <c r="R4" s="7">
        <v>44714</v>
      </c>
      <c r="S4" s="6">
        <v>44750</v>
      </c>
      <c r="T4" s="4" t="s">
        <v>34</v>
      </c>
      <c r="U4" s="4">
        <v>-987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44744</v>
      </c>
      <c r="G5" s="6">
        <v>44747</v>
      </c>
      <c r="H5" s="4">
        <v>1</v>
      </c>
      <c r="I5" s="4">
        <v>3</v>
      </c>
      <c r="J5" s="4">
        <v>3</v>
      </c>
      <c r="K5" s="4" t="s">
        <v>30</v>
      </c>
      <c r="L5" s="4">
        <v>750</v>
      </c>
      <c r="M5" s="4">
        <v>750</v>
      </c>
      <c r="N5" s="4" t="s">
        <v>46</v>
      </c>
      <c r="O5" s="4" t="s">
        <v>32</v>
      </c>
      <c r="P5" s="4" t="s">
        <v>33</v>
      </c>
      <c r="Q5" s="4">
        <v>0</v>
      </c>
      <c r="R5" s="7">
        <v>44718</v>
      </c>
      <c r="S5" s="6">
        <v>44750</v>
      </c>
      <c r="T5" s="4" t="s">
        <v>34</v>
      </c>
      <c r="U5" s="4">
        <v>750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44744</v>
      </c>
      <c r="G6" s="6">
        <v>44747</v>
      </c>
      <c r="H6" s="4">
        <v>1</v>
      </c>
      <c r="I6" s="4">
        <v>3</v>
      </c>
      <c r="J6" s="4">
        <v>3</v>
      </c>
      <c r="K6" s="4" t="s">
        <v>30</v>
      </c>
      <c r="L6" s="4">
        <v>387</v>
      </c>
      <c r="M6" s="4">
        <v>387</v>
      </c>
      <c r="N6" s="4" t="s">
        <v>52</v>
      </c>
      <c r="O6" s="4" t="s">
        <v>32</v>
      </c>
      <c r="P6" s="4" t="s">
        <v>33</v>
      </c>
      <c r="Q6" s="4">
        <v>0</v>
      </c>
      <c r="R6" s="7">
        <v>44728</v>
      </c>
      <c r="S6" s="6">
        <v>44750</v>
      </c>
      <c r="T6" s="4" t="s">
        <v>34</v>
      </c>
      <c r="U6" s="4">
        <v>387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44746</v>
      </c>
      <c r="G7" s="6">
        <v>44747</v>
      </c>
      <c r="H7" s="4">
        <v>1</v>
      </c>
      <c r="I7" s="4">
        <v>1</v>
      </c>
      <c r="J7" s="4">
        <v>1</v>
      </c>
      <c r="K7" s="4" t="s">
        <v>30</v>
      </c>
      <c r="L7" s="4">
        <v>2903</v>
      </c>
      <c r="M7" s="4">
        <v>2903</v>
      </c>
      <c r="N7" s="4" t="s">
        <v>58</v>
      </c>
      <c r="O7" s="4" t="s">
        <v>32</v>
      </c>
      <c r="P7" s="4" t="s">
        <v>33</v>
      </c>
      <c r="Q7" s="4">
        <v>0</v>
      </c>
      <c r="R7" s="7">
        <v>44731</v>
      </c>
      <c r="S7" s="6">
        <v>44750</v>
      </c>
      <c r="T7" s="4" t="s">
        <v>34</v>
      </c>
      <c r="U7" s="4">
        <v>2903</v>
      </c>
      <c r="V7" s="4">
        <v>0</v>
      </c>
      <c r="W7" s="4">
        <v>0</v>
      </c>
      <c r="X7" s="4" t="s">
        <v>41</v>
      </c>
      <c r="Y7" s="4" t="s">
        <v>41</v>
      </c>
    </row>
    <row r="8" s="4" customFormat="1" spans="1:25">
      <c r="A8" s="4" t="s">
        <v>55</v>
      </c>
      <c r="B8" s="4" t="s">
        <v>26</v>
      </c>
      <c r="C8" s="4" t="s">
        <v>42</v>
      </c>
      <c r="D8" s="4" t="s">
        <v>56</v>
      </c>
      <c r="E8" s="4" t="s">
        <v>57</v>
      </c>
      <c r="F8" s="6">
        <v>44746</v>
      </c>
      <c r="G8" s="6">
        <v>44747</v>
      </c>
      <c r="H8" s="4">
        <v>1</v>
      </c>
      <c r="I8" s="4">
        <v>1</v>
      </c>
      <c r="J8" s="4">
        <v>1</v>
      </c>
      <c r="K8" s="4" t="s">
        <v>30</v>
      </c>
      <c r="L8" s="4">
        <v>-2903</v>
      </c>
      <c r="M8" s="4">
        <v>-2903</v>
      </c>
      <c r="N8" s="4" t="s">
        <v>58</v>
      </c>
      <c r="O8" s="4" t="s">
        <v>32</v>
      </c>
      <c r="P8" s="4" t="s">
        <v>33</v>
      </c>
      <c r="Q8" s="4">
        <v>0</v>
      </c>
      <c r="R8" s="7">
        <v>44731</v>
      </c>
      <c r="S8" s="6">
        <v>44750</v>
      </c>
      <c r="T8" s="4" t="s">
        <v>34</v>
      </c>
      <c r="U8" s="4">
        <v>-2903</v>
      </c>
      <c r="V8" s="4">
        <v>0</v>
      </c>
      <c r="W8" s="4">
        <v>0</v>
      </c>
      <c r="X8" s="4" t="s">
        <v>41</v>
      </c>
      <c r="Y8" s="4" t="s">
        <v>41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44743</v>
      </c>
      <c r="G9" s="6">
        <v>44747</v>
      </c>
      <c r="H9" s="4">
        <v>1</v>
      </c>
      <c r="I9" s="4">
        <v>4</v>
      </c>
      <c r="J9" s="4">
        <v>4</v>
      </c>
      <c r="K9" s="4" t="s">
        <v>30</v>
      </c>
      <c r="L9" s="4">
        <v>1396</v>
      </c>
      <c r="M9" s="4">
        <v>1396</v>
      </c>
      <c r="N9" s="4" t="s">
        <v>62</v>
      </c>
      <c r="O9" s="4" t="s">
        <v>32</v>
      </c>
      <c r="P9" s="4" t="s">
        <v>33</v>
      </c>
      <c r="Q9" s="4">
        <v>0</v>
      </c>
      <c r="R9" s="7">
        <v>44733</v>
      </c>
      <c r="S9" s="6">
        <v>44750</v>
      </c>
      <c r="T9" s="4" t="s">
        <v>34</v>
      </c>
      <c r="U9" s="4">
        <v>1396</v>
      </c>
      <c r="V9" s="4">
        <v>0</v>
      </c>
      <c r="W9" s="4">
        <v>0</v>
      </c>
      <c r="X9" s="4" t="s">
        <v>63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60</v>
      </c>
      <c r="E10" s="4" t="s">
        <v>61</v>
      </c>
      <c r="F10" s="6">
        <v>44743</v>
      </c>
      <c r="G10" s="6">
        <v>44747</v>
      </c>
      <c r="H10" s="4">
        <v>1</v>
      </c>
      <c r="I10" s="4">
        <v>4</v>
      </c>
      <c r="J10" s="4">
        <v>4</v>
      </c>
      <c r="K10" s="4" t="s">
        <v>30</v>
      </c>
      <c r="L10" s="4">
        <v>1396</v>
      </c>
      <c r="M10" s="4">
        <v>1396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44733</v>
      </c>
      <c r="S10" s="6">
        <v>44750</v>
      </c>
      <c r="T10" s="4" t="s">
        <v>34</v>
      </c>
      <c r="U10" s="4">
        <v>1396</v>
      </c>
      <c r="V10" s="4">
        <v>0</v>
      </c>
      <c r="W10" s="4">
        <v>0</v>
      </c>
      <c r="X10" s="4" t="s">
        <v>67</v>
      </c>
      <c r="Y10" s="4" t="s">
        <v>68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44746</v>
      </c>
      <c r="G11" s="6">
        <v>44747</v>
      </c>
      <c r="H11" s="4">
        <v>1</v>
      </c>
      <c r="I11" s="4">
        <v>1</v>
      </c>
      <c r="J11" s="4">
        <v>1</v>
      </c>
      <c r="K11" s="4" t="s">
        <v>30</v>
      </c>
      <c r="L11" s="4">
        <v>795</v>
      </c>
      <c r="M11" s="4">
        <v>795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44733</v>
      </c>
      <c r="S11" s="6">
        <v>44750</v>
      </c>
      <c r="T11" s="4" t="s">
        <v>34</v>
      </c>
      <c r="U11" s="4">
        <v>795</v>
      </c>
      <c r="V11" s="4">
        <v>0</v>
      </c>
      <c r="W11" s="4">
        <v>0</v>
      </c>
      <c r="X11" s="4" t="s">
        <v>73</v>
      </c>
      <c r="Y11" s="4" t="s">
        <v>41</v>
      </c>
    </row>
    <row r="12" s="4" customFormat="1" spans="1:25">
      <c r="A12" s="4" t="s">
        <v>69</v>
      </c>
      <c r="B12" s="4" t="s">
        <v>26</v>
      </c>
      <c r="C12" s="4" t="s">
        <v>42</v>
      </c>
      <c r="D12" s="4" t="s">
        <v>70</v>
      </c>
      <c r="E12" s="4" t="s">
        <v>71</v>
      </c>
      <c r="F12" s="6">
        <v>44746</v>
      </c>
      <c r="G12" s="6">
        <v>44747</v>
      </c>
      <c r="H12" s="4">
        <v>1</v>
      </c>
      <c r="I12" s="4">
        <v>1</v>
      </c>
      <c r="J12" s="4">
        <v>1</v>
      </c>
      <c r="K12" s="4" t="s">
        <v>30</v>
      </c>
      <c r="L12" s="4">
        <v>-795</v>
      </c>
      <c r="M12" s="4">
        <v>-795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44733</v>
      </c>
      <c r="S12" s="6">
        <v>44750</v>
      </c>
      <c r="T12" s="4" t="s">
        <v>34</v>
      </c>
      <c r="U12" s="4">
        <v>-795</v>
      </c>
      <c r="V12" s="4">
        <v>0</v>
      </c>
      <c r="W12" s="4">
        <v>0</v>
      </c>
      <c r="X12" s="4" t="s">
        <v>73</v>
      </c>
      <c r="Y12" s="4" t="s">
        <v>41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44745</v>
      </c>
      <c r="G13" s="6">
        <v>44747</v>
      </c>
      <c r="H13" s="4">
        <v>1</v>
      </c>
      <c r="I13" s="4">
        <v>2</v>
      </c>
      <c r="J13" s="4">
        <v>2</v>
      </c>
      <c r="K13" s="4" t="s">
        <v>30</v>
      </c>
      <c r="L13" s="4">
        <v>1602</v>
      </c>
      <c r="M13" s="4">
        <v>1602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44735</v>
      </c>
      <c r="S13" s="6">
        <v>44750</v>
      </c>
      <c r="T13" s="4" t="s">
        <v>34</v>
      </c>
      <c r="U13" s="4">
        <v>1602</v>
      </c>
      <c r="V13" s="4">
        <v>0</v>
      </c>
      <c r="W13" s="4">
        <v>0</v>
      </c>
      <c r="X13" s="4" t="s">
        <v>78</v>
      </c>
      <c r="Y13" s="4" t="s">
        <v>79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44745</v>
      </c>
      <c r="G14" s="6">
        <v>44747</v>
      </c>
      <c r="H14" s="4">
        <v>1</v>
      </c>
      <c r="I14" s="4">
        <v>2</v>
      </c>
      <c r="J14" s="4">
        <v>2</v>
      </c>
      <c r="K14" s="4" t="s">
        <v>30</v>
      </c>
      <c r="L14" s="4">
        <v>380</v>
      </c>
      <c r="M14" s="4">
        <v>380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44735</v>
      </c>
      <c r="S14" s="6">
        <v>44750</v>
      </c>
      <c r="T14" s="4" t="s">
        <v>34</v>
      </c>
      <c r="U14" s="4">
        <v>380</v>
      </c>
      <c r="V14" s="4">
        <v>0</v>
      </c>
      <c r="W14" s="4">
        <v>0</v>
      </c>
      <c r="X14" s="4" t="s">
        <v>84</v>
      </c>
      <c r="Y14" s="4" t="s">
        <v>85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81</v>
      </c>
      <c r="E15" s="4" t="s">
        <v>82</v>
      </c>
      <c r="F15" s="6">
        <v>44745</v>
      </c>
      <c r="G15" s="6">
        <v>44747</v>
      </c>
      <c r="H15" s="4">
        <v>1</v>
      </c>
      <c r="I15" s="4">
        <v>2</v>
      </c>
      <c r="J15" s="4">
        <v>2</v>
      </c>
      <c r="K15" s="4" t="s">
        <v>30</v>
      </c>
      <c r="L15" s="4">
        <v>382</v>
      </c>
      <c r="M15" s="4">
        <v>382</v>
      </c>
      <c r="N15" s="4" t="s">
        <v>87</v>
      </c>
      <c r="O15" s="4" t="s">
        <v>32</v>
      </c>
      <c r="P15" s="4" t="s">
        <v>33</v>
      </c>
      <c r="Q15" s="4">
        <v>0</v>
      </c>
      <c r="R15" s="7">
        <v>44735</v>
      </c>
      <c r="S15" s="6">
        <v>44750</v>
      </c>
      <c r="T15" s="4" t="s">
        <v>34</v>
      </c>
      <c r="U15" s="4">
        <v>382</v>
      </c>
      <c r="V15" s="4">
        <v>0</v>
      </c>
      <c r="W15" s="4">
        <v>0</v>
      </c>
      <c r="X15" s="4" t="s">
        <v>88</v>
      </c>
      <c r="Y15" s="4" t="s">
        <v>89</v>
      </c>
    </row>
    <row r="16" s="4" customFormat="1" spans="1:26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92</v>
      </c>
      <c r="F16" s="6">
        <v>44744</v>
      </c>
      <c r="G16" s="6">
        <v>44747</v>
      </c>
      <c r="H16" s="4">
        <v>2</v>
      </c>
      <c r="I16" s="4">
        <v>3</v>
      </c>
      <c r="J16" s="4">
        <v>6</v>
      </c>
      <c r="K16" s="4" t="s">
        <v>30</v>
      </c>
      <c r="L16" s="4">
        <v>1800</v>
      </c>
      <c r="M16" s="4">
        <v>1800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44736</v>
      </c>
      <c r="S16" s="6">
        <v>44750</v>
      </c>
      <c r="T16" s="4" t="s">
        <v>34</v>
      </c>
      <c r="U16" s="4">
        <v>1800</v>
      </c>
      <c r="V16" s="4">
        <v>0</v>
      </c>
      <c r="W16" s="4">
        <v>0</v>
      </c>
      <c r="X16" s="4" t="s">
        <v>94</v>
      </c>
      <c r="Y16" s="4">
        <v>6680142</v>
      </c>
      <c r="Z16" s="4" t="s">
        <v>95</v>
      </c>
    </row>
    <row r="17" s="4" customFormat="1" spans="1:25">
      <c r="A17" s="4" t="s">
        <v>96</v>
      </c>
      <c r="B17" s="4" t="s">
        <v>26</v>
      </c>
      <c r="C17" s="4" t="s">
        <v>27</v>
      </c>
      <c r="D17" s="4" t="s">
        <v>97</v>
      </c>
      <c r="E17" s="4" t="s">
        <v>98</v>
      </c>
      <c r="F17" s="6">
        <v>44745</v>
      </c>
      <c r="G17" s="6">
        <v>44747</v>
      </c>
      <c r="H17" s="4">
        <v>1</v>
      </c>
      <c r="I17" s="4">
        <v>2</v>
      </c>
      <c r="J17" s="4">
        <v>2</v>
      </c>
      <c r="K17" s="4" t="s">
        <v>30</v>
      </c>
      <c r="L17" s="4">
        <v>1412</v>
      </c>
      <c r="M17" s="4">
        <v>1412</v>
      </c>
      <c r="N17" s="4" t="s">
        <v>99</v>
      </c>
      <c r="O17" s="4" t="s">
        <v>32</v>
      </c>
      <c r="P17" s="4" t="s">
        <v>33</v>
      </c>
      <c r="Q17" s="4">
        <v>0</v>
      </c>
      <c r="R17" s="7">
        <v>44737</v>
      </c>
      <c r="S17" s="6">
        <v>44750</v>
      </c>
      <c r="T17" s="4" t="s">
        <v>34</v>
      </c>
      <c r="U17" s="4">
        <v>1412</v>
      </c>
      <c r="V17" s="4">
        <v>0</v>
      </c>
      <c r="W17" s="4">
        <v>0</v>
      </c>
      <c r="X17" s="4" t="s">
        <v>100</v>
      </c>
      <c r="Y17" s="4" t="s">
        <v>101</v>
      </c>
    </row>
    <row r="18" s="4" customFormat="1" spans="1:26">
      <c r="A18" s="4" t="s">
        <v>102</v>
      </c>
      <c r="B18" s="4" t="s">
        <v>26</v>
      </c>
      <c r="C18" s="4" t="s">
        <v>27</v>
      </c>
      <c r="D18" s="4" t="s">
        <v>103</v>
      </c>
      <c r="E18" s="4" t="s">
        <v>104</v>
      </c>
      <c r="F18" s="6">
        <v>44745</v>
      </c>
      <c r="G18" s="6">
        <v>44747</v>
      </c>
      <c r="H18" s="4">
        <v>2</v>
      </c>
      <c r="I18" s="4">
        <v>2</v>
      </c>
      <c r="J18" s="4">
        <v>4</v>
      </c>
      <c r="K18" s="4" t="s">
        <v>30</v>
      </c>
      <c r="L18" s="4">
        <v>2068</v>
      </c>
      <c r="M18" s="4">
        <v>2068</v>
      </c>
      <c r="N18" s="4" t="s">
        <v>105</v>
      </c>
      <c r="O18" s="4" t="s">
        <v>32</v>
      </c>
      <c r="P18" s="4" t="s">
        <v>33</v>
      </c>
      <c r="Q18" s="4">
        <v>0</v>
      </c>
      <c r="R18" s="7">
        <v>44737</v>
      </c>
      <c r="S18" s="6">
        <v>44750</v>
      </c>
      <c r="T18" s="4" t="s">
        <v>34</v>
      </c>
      <c r="U18" s="4">
        <v>2068</v>
      </c>
      <c r="V18" s="4">
        <v>0</v>
      </c>
      <c r="W18" s="4">
        <v>0</v>
      </c>
      <c r="X18" s="4" t="s">
        <v>106</v>
      </c>
      <c r="Y18" s="4">
        <v>829067</v>
      </c>
      <c r="Z18" s="4" t="s">
        <v>107</v>
      </c>
    </row>
    <row r="19" s="4" customFormat="1" spans="1:25">
      <c r="A19" s="4" t="s">
        <v>108</v>
      </c>
      <c r="B19" s="4" t="s">
        <v>26</v>
      </c>
      <c r="C19" s="4" t="s">
        <v>27</v>
      </c>
      <c r="D19" s="4" t="s">
        <v>109</v>
      </c>
      <c r="E19" s="4" t="s">
        <v>110</v>
      </c>
      <c r="F19" s="6">
        <v>44745</v>
      </c>
      <c r="G19" s="6">
        <v>44747</v>
      </c>
      <c r="H19" s="4">
        <v>1</v>
      </c>
      <c r="I19" s="4">
        <v>2</v>
      </c>
      <c r="J19" s="4">
        <v>2</v>
      </c>
      <c r="K19" s="4" t="s">
        <v>30</v>
      </c>
      <c r="L19" s="4">
        <v>924</v>
      </c>
      <c r="M19" s="4">
        <v>924</v>
      </c>
      <c r="N19" s="4" t="s">
        <v>111</v>
      </c>
      <c r="O19" s="4" t="s">
        <v>32</v>
      </c>
      <c r="P19" s="4" t="s">
        <v>33</v>
      </c>
      <c r="Q19" s="4">
        <v>0</v>
      </c>
      <c r="R19" s="7">
        <v>44737</v>
      </c>
      <c r="S19" s="6">
        <v>44750</v>
      </c>
      <c r="T19" s="4" t="s">
        <v>34</v>
      </c>
      <c r="U19" s="4">
        <v>924</v>
      </c>
      <c r="V19" s="4">
        <v>0</v>
      </c>
      <c r="W19" s="4">
        <v>0</v>
      </c>
      <c r="X19" s="4" t="s">
        <v>112</v>
      </c>
      <c r="Y19" s="4" t="s">
        <v>113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44745</v>
      </c>
      <c r="G20" s="6">
        <v>44747</v>
      </c>
      <c r="H20" s="4">
        <v>1</v>
      </c>
      <c r="I20" s="4">
        <v>2</v>
      </c>
      <c r="J20" s="4">
        <v>2</v>
      </c>
      <c r="K20" s="4" t="s">
        <v>30</v>
      </c>
      <c r="L20" s="4">
        <v>1550</v>
      </c>
      <c r="M20" s="4">
        <v>1550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44739</v>
      </c>
      <c r="S20" s="6">
        <v>44750</v>
      </c>
      <c r="T20" s="4" t="s">
        <v>34</v>
      </c>
      <c r="U20" s="4">
        <v>1550</v>
      </c>
      <c r="V20" s="4">
        <v>0</v>
      </c>
      <c r="W20" s="4">
        <v>0</v>
      </c>
      <c r="X20" s="4" t="s">
        <v>118</v>
      </c>
      <c r="Y20" s="4" t="s">
        <v>119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44741</v>
      </c>
      <c r="G21" s="6">
        <v>44747</v>
      </c>
      <c r="H21" s="4">
        <v>1</v>
      </c>
      <c r="I21" s="4">
        <v>6</v>
      </c>
      <c r="J21" s="4">
        <v>6</v>
      </c>
      <c r="K21" s="4" t="s">
        <v>30</v>
      </c>
      <c r="L21" s="4">
        <v>4020</v>
      </c>
      <c r="M21" s="4">
        <v>4020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44741</v>
      </c>
      <c r="S21" s="6">
        <v>44750</v>
      </c>
      <c r="T21" s="4" t="s">
        <v>34</v>
      </c>
      <c r="U21" s="4">
        <v>4020</v>
      </c>
      <c r="V21" s="4">
        <v>0</v>
      </c>
      <c r="W21" s="4">
        <v>0</v>
      </c>
      <c r="X21" s="4" t="s">
        <v>124</v>
      </c>
      <c r="Y21" s="4" t="s">
        <v>125</v>
      </c>
    </row>
    <row r="22" s="4" customFormat="1" spans="1:25">
      <c r="A22" s="4" t="s">
        <v>126</v>
      </c>
      <c r="B22" s="4" t="s">
        <v>26</v>
      </c>
      <c r="C22" s="4" t="s">
        <v>27</v>
      </c>
      <c r="D22" s="4" t="s">
        <v>127</v>
      </c>
      <c r="E22" s="4" t="s">
        <v>128</v>
      </c>
      <c r="F22" s="6">
        <v>44744</v>
      </c>
      <c r="G22" s="6">
        <v>44747</v>
      </c>
      <c r="H22" s="4">
        <v>2</v>
      </c>
      <c r="I22" s="4">
        <v>3</v>
      </c>
      <c r="J22" s="4">
        <v>6</v>
      </c>
      <c r="K22" s="4" t="s">
        <v>30</v>
      </c>
      <c r="L22" s="4">
        <v>1920</v>
      </c>
      <c r="M22" s="4">
        <v>1920</v>
      </c>
      <c r="N22" s="4" t="s">
        <v>129</v>
      </c>
      <c r="O22" s="4" t="s">
        <v>32</v>
      </c>
      <c r="P22" s="4" t="s">
        <v>33</v>
      </c>
      <c r="Q22" s="4">
        <v>0</v>
      </c>
      <c r="R22" s="7">
        <v>44741</v>
      </c>
      <c r="S22" s="6">
        <v>44750</v>
      </c>
      <c r="T22" s="4" t="s">
        <v>34</v>
      </c>
      <c r="U22" s="4">
        <v>1920</v>
      </c>
      <c r="V22" s="4">
        <v>0</v>
      </c>
      <c r="W22" s="4">
        <v>0</v>
      </c>
      <c r="X22" s="4" t="s">
        <v>130</v>
      </c>
      <c r="Y22" s="4" t="s">
        <v>131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97</v>
      </c>
      <c r="E23" s="4" t="s">
        <v>98</v>
      </c>
      <c r="F23" s="6">
        <v>44742</v>
      </c>
      <c r="G23" s="6">
        <v>44747</v>
      </c>
      <c r="H23" s="4">
        <v>1</v>
      </c>
      <c r="I23" s="4">
        <v>5</v>
      </c>
      <c r="J23" s="4">
        <v>5</v>
      </c>
      <c r="K23" s="4" t="s">
        <v>30</v>
      </c>
      <c r="L23" s="4">
        <v>3530</v>
      </c>
      <c r="M23" s="4">
        <v>3530</v>
      </c>
      <c r="N23" s="4" t="s">
        <v>133</v>
      </c>
      <c r="O23" s="4" t="s">
        <v>32</v>
      </c>
      <c r="P23" s="4" t="s">
        <v>33</v>
      </c>
      <c r="Q23" s="4">
        <v>0</v>
      </c>
      <c r="R23" s="7">
        <v>44741</v>
      </c>
      <c r="S23" s="6">
        <v>44750</v>
      </c>
      <c r="T23" s="4" t="s">
        <v>34</v>
      </c>
      <c r="U23" s="4">
        <v>3530</v>
      </c>
      <c r="V23" s="4">
        <v>0</v>
      </c>
      <c r="W23" s="4">
        <v>0</v>
      </c>
      <c r="X23" s="4" t="s">
        <v>134</v>
      </c>
      <c r="Y23" s="4" t="s">
        <v>135</v>
      </c>
    </row>
    <row r="24" s="4" customFormat="1" spans="1:25">
      <c r="A24" s="4" t="s">
        <v>136</v>
      </c>
      <c r="B24" s="4" t="s">
        <v>26</v>
      </c>
      <c r="C24" s="4" t="s">
        <v>27</v>
      </c>
      <c r="D24" s="4" t="s">
        <v>137</v>
      </c>
      <c r="E24" s="4" t="s">
        <v>138</v>
      </c>
      <c r="F24" s="6">
        <v>44745</v>
      </c>
      <c r="G24" s="6">
        <v>44747</v>
      </c>
      <c r="H24" s="4">
        <v>1</v>
      </c>
      <c r="I24" s="4">
        <v>2</v>
      </c>
      <c r="J24" s="4">
        <v>2</v>
      </c>
      <c r="K24" s="4" t="s">
        <v>30</v>
      </c>
      <c r="L24" s="4">
        <v>898</v>
      </c>
      <c r="M24" s="4">
        <v>898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44741</v>
      </c>
      <c r="S24" s="6">
        <v>44750</v>
      </c>
      <c r="T24" s="4" t="s">
        <v>34</v>
      </c>
      <c r="U24" s="4">
        <v>898</v>
      </c>
      <c r="V24" s="4">
        <v>0</v>
      </c>
      <c r="W24" s="4">
        <v>0</v>
      </c>
      <c r="X24" s="4" t="s">
        <v>140</v>
      </c>
      <c r="Y24" s="4" t="s">
        <v>141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143</v>
      </c>
      <c r="E25" s="4" t="s">
        <v>144</v>
      </c>
      <c r="F25" s="6">
        <v>44743</v>
      </c>
      <c r="G25" s="6">
        <v>44747</v>
      </c>
      <c r="H25" s="4">
        <v>1</v>
      </c>
      <c r="I25" s="4">
        <v>4</v>
      </c>
      <c r="J25" s="4">
        <v>4</v>
      </c>
      <c r="K25" s="4" t="s">
        <v>30</v>
      </c>
      <c r="L25" s="4">
        <v>7616</v>
      </c>
      <c r="M25" s="4">
        <v>7616</v>
      </c>
      <c r="N25" s="4" t="s">
        <v>145</v>
      </c>
      <c r="O25" s="4" t="s">
        <v>32</v>
      </c>
      <c r="P25" s="4" t="s">
        <v>33</v>
      </c>
      <c r="Q25" s="4">
        <v>0</v>
      </c>
      <c r="R25" s="7">
        <v>44743</v>
      </c>
      <c r="S25" s="6">
        <v>44750</v>
      </c>
      <c r="T25" s="4" t="s">
        <v>34</v>
      </c>
      <c r="U25" s="4">
        <v>7616</v>
      </c>
      <c r="V25" s="4">
        <v>0</v>
      </c>
      <c r="W25" s="4">
        <v>0</v>
      </c>
      <c r="X25" s="4" t="s">
        <v>146</v>
      </c>
      <c r="Y25" s="4" t="s">
        <v>147</v>
      </c>
    </row>
    <row r="26" s="4" customFormat="1" spans="1:25">
      <c r="A26" s="4" t="s">
        <v>148</v>
      </c>
      <c r="B26" s="4" t="s">
        <v>26</v>
      </c>
      <c r="C26" s="4" t="s">
        <v>27</v>
      </c>
      <c r="D26" s="4" t="s">
        <v>149</v>
      </c>
      <c r="E26" s="4" t="s">
        <v>150</v>
      </c>
      <c r="F26" s="6">
        <v>44745</v>
      </c>
      <c r="G26" s="6">
        <v>44747</v>
      </c>
      <c r="H26" s="4">
        <v>1</v>
      </c>
      <c r="I26" s="4">
        <v>2</v>
      </c>
      <c r="J26" s="4">
        <v>2</v>
      </c>
      <c r="K26" s="4" t="s">
        <v>30</v>
      </c>
      <c r="L26" s="4">
        <v>940</v>
      </c>
      <c r="M26" s="4">
        <v>940</v>
      </c>
      <c r="N26" s="4" t="s">
        <v>151</v>
      </c>
      <c r="O26" s="4" t="s">
        <v>32</v>
      </c>
      <c r="P26" s="4" t="s">
        <v>33</v>
      </c>
      <c r="Q26" s="4">
        <v>0</v>
      </c>
      <c r="R26" s="7">
        <v>44743</v>
      </c>
      <c r="S26" s="6">
        <v>44750</v>
      </c>
      <c r="T26" s="4" t="s">
        <v>34</v>
      </c>
      <c r="U26" s="4">
        <v>940</v>
      </c>
      <c r="V26" s="4">
        <v>0</v>
      </c>
      <c r="W26" s="4">
        <v>0</v>
      </c>
      <c r="X26" s="4" t="s">
        <v>152</v>
      </c>
      <c r="Y26" s="4" t="s">
        <v>153</v>
      </c>
    </row>
    <row r="27" s="4" customFormat="1" spans="1:25">
      <c r="A27" s="4" t="s">
        <v>154</v>
      </c>
      <c r="B27" s="4" t="s">
        <v>26</v>
      </c>
      <c r="C27" s="4" t="s">
        <v>27</v>
      </c>
      <c r="D27" s="4" t="s">
        <v>28</v>
      </c>
      <c r="E27" s="4" t="s">
        <v>155</v>
      </c>
      <c r="F27" s="6">
        <v>44745</v>
      </c>
      <c r="G27" s="6">
        <v>44747</v>
      </c>
      <c r="H27" s="4">
        <v>1</v>
      </c>
      <c r="I27" s="4">
        <v>2</v>
      </c>
      <c r="J27" s="4">
        <v>2</v>
      </c>
      <c r="K27" s="4" t="s">
        <v>30</v>
      </c>
      <c r="L27" s="4">
        <v>5180</v>
      </c>
      <c r="M27" s="4">
        <v>5180</v>
      </c>
      <c r="N27" s="4" t="s">
        <v>156</v>
      </c>
      <c r="O27" s="4" t="s">
        <v>32</v>
      </c>
      <c r="P27" s="4" t="s">
        <v>33</v>
      </c>
      <c r="Q27" s="4">
        <v>0</v>
      </c>
      <c r="R27" s="7">
        <v>44743</v>
      </c>
      <c r="S27" s="6">
        <v>44750</v>
      </c>
      <c r="T27" s="4" t="s">
        <v>34</v>
      </c>
      <c r="U27" s="4">
        <v>5180</v>
      </c>
      <c r="V27" s="4">
        <v>0</v>
      </c>
      <c r="W27" s="4">
        <v>0</v>
      </c>
      <c r="X27" s="4" t="s">
        <v>157</v>
      </c>
      <c r="Y27" s="4" t="s">
        <v>158</v>
      </c>
    </row>
    <row r="28" s="4" customFormat="1" spans="1:25">
      <c r="A28" s="4" t="s">
        <v>159</v>
      </c>
      <c r="B28" s="4" t="s">
        <v>26</v>
      </c>
      <c r="C28" s="4" t="s">
        <v>27</v>
      </c>
      <c r="D28" s="4" t="s">
        <v>160</v>
      </c>
      <c r="E28" s="4" t="s">
        <v>161</v>
      </c>
      <c r="F28" s="6">
        <v>44744</v>
      </c>
      <c r="G28" s="6">
        <v>44747</v>
      </c>
      <c r="H28" s="4">
        <v>1</v>
      </c>
      <c r="I28" s="4">
        <v>3</v>
      </c>
      <c r="J28" s="4">
        <v>3</v>
      </c>
      <c r="K28" s="4" t="s">
        <v>30</v>
      </c>
      <c r="L28" s="4">
        <v>1280</v>
      </c>
      <c r="M28" s="4">
        <v>1280</v>
      </c>
      <c r="N28" s="4" t="s">
        <v>162</v>
      </c>
      <c r="O28" s="4" t="s">
        <v>32</v>
      </c>
      <c r="P28" s="4" t="s">
        <v>33</v>
      </c>
      <c r="Q28" s="4">
        <v>0</v>
      </c>
      <c r="R28" s="7">
        <v>44743</v>
      </c>
      <c r="S28" s="6">
        <v>44750</v>
      </c>
      <c r="T28" s="4" t="s">
        <v>34</v>
      </c>
      <c r="U28" s="4">
        <v>1280</v>
      </c>
      <c r="V28" s="4">
        <v>0</v>
      </c>
      <c r="W28" s="4">
        <v>0</v>
      </c>
      <c r="X28" s="4" t="s">
        <v>163</v>
      </c>
      <c r="Y28" s="4" t="s">
        <v>164</v>
      </c>
    </row>
    <row r="29" s="4" customFormat="1" spans="1:25">
      <c r="A29" s="4" t="s">
        <v>165</v>
      </c>
      <c r="B29" s="4" t="s">
        <v>26</v>
      </c>
      <c r="C29" s="4" t="s">
        <v>27</v>
      </c>
      <c r="D29" s="4" t="s">
        <v>109</v>
      </c>
      <c r="E29" s="4" t="s">
        <v>110</v>
      </c>
      <c r="F29" s="6">
        <v>44744</v>
      </c>
      <c r="G29" s="6">
        <v>44747</v>
      </c>
      <c r="H29" s="4">
        <v>1</v>
      </c>
      <c r="I29" s="4">
        <v>3</v>
      </c>
      <c r="J29" s="4">
        <v>3</v>
      </c>
      <c r="K29" s="4" t="s">
        <v>30</v>
      </c>
      <c r="L29" s="4">
        <v>1560</v>
      </c>
      <c r="M29" s="4">
        <v>1560</v>
      </c>
      <c r="N29" s="4" t="s">
        <v>166</v>
      </c>
      <c r="O29" s="4" t="s">
        <v>32</v>
      </c>
      <c r="P29" s="4" t="s">
        <v>33</v>
      </c>
      <c r="Q29" s="4">
        <v>0</v>
      </c>
      <c r="R29" s="7">
        <v>44743</v>
      </c>
      <c r="S29" s="6">
        <v>44750</v>
      </c>
      <c r="T29" s="4" t="s">
        <v>34</v>
      </c>
      <c r="U29" s="4">
        <v>1560</v>
      </c>
      <c r="V29" s="4">
        <v>0</v>
      </c>
      <c r="W29" s="4">
        <v>0</v>
      </c>
      <c r="X29" s="4" t="s">
        <v>167</v>
      </c>
      <c r="Y29" s="4" t="s">
        <v>168</v>
      </c>
    </row>
    <row r="30" s="4" customFormat="1" spans="1:25">
      <c r="A30" s="4" t="s">
        <v>169</v>
      </c>
      <c r="B30" s="4" t="s">
        <v>26</v>
      </c>
      <c r="C30" s="4" t="s">
        <v>27</v>
      </c>
      <c r="D30" s="4" t="s">
        <v>170</v>
      </c>
      <c r="E30" s="4" t="s">
        <v>171</v>
      </c>
      <c r="F30" s="6">
        <v>44744</v>
      </c>
      <c r="G30" s="6">
        <v>44747</v>
      </c>
      <c r="H30" s="4">
        <v>1</v>
      </c>
      <c r="I30" s="4">
        <v>3</v>
      </c>
      <c r="J30" s="4">
        <v>3</v>
      </c>
      <c r="K30" s="4" t="s">
        <v>30</v>
      </c>
      <c r="L30" s="4">
        <v>3406</v>
      </c>
      <c r="M30" s="4">
        <v>3406</v>
      </c>
      <c r="N30" s="4" t="s">
        <v>172</v>
      </c>
      <c r="O30" s="4" t="s">
        <v>32</v>
      </c>
      <c r="P30" s="4" t="s">
        <v>33</v>
      </c>
      <c r="Q30" s="4">
        <v>0</v>
      </c>
      <c r="R30" s="7">
        <v>44744</v>
      </c>
      <c r="S30" s="6">
        <v>44750</v>
      </c>
      <c r="T30" s="4" t="s">
        <v>34</v>
      </c>
      <c r="U30" s="4">
        <v>3406</v>
      </c>
      <c r="V30" s="4">
        <v>0</v>
      </c>
      <c r="W30" s="4">
        <v>0</v>
      </c>
      <c r="X30" s="4" t="s">
        <v>173</v>
      </c>
      <c r="Y30" s="4" t="s">
        <v>174</v>
      </c>
    </row>
    <row r="31" s="4" customFormat="1" spans="1:25">
      <c r="A31" s="4" t="s">
        <v>175</v>
      </c>
      <c r="B31" s="4" t="s">
        <v>26</v>
      </c>
      <c r="C31" s="4" t="s">
        <v>27</v>
      </c>
      <c r="D31" s="4" t="s">
        <v>176</v>
      </c>
      <c r="E31" s="4" t="s">
        <v>177</v>
      </c>
      <c r="F31" s="6">
        <v>44745</v>
      </c>
      <c r="G31" s="6">
        <v>44747</v>
      </c>
      <c r="H31" s="4">
        <v>2</v>
      </c>
      <c r="I31" s="4">
        <v>2</v>
      </c>
      <c r="J31" s="4">
        <v>4</v>
      </c>
      <c r="K31" s="4" t="s">
        <v>30</v>
      </c>
      <c r="L31" s="4">
        <v>1540</v>
      </c>
      <c r="M31" s="4">
        <v>1540</v>
      </c>
      <c r="N31" s="4" t="s">
        <v>178</v>
      </c>
      <c r="O31" s="4" t="s">
        <v>32</v>
      </c>
      <c r="P31" s="4" t="s">
        <v>33</v>
      </c>
      <c r="Q31" s="4">
        <v>0</v>
      </c>
      <c r="R31" s="7">
        <v>44744</v>
      </c>
      <c r="S31" s="6">
        <v>44750</v>
      </c>
      <c r="T31" s="4" t="s">
        <v>34</v>
      </c>
      <c r="U31" s="4">
        <v>1540</v>
      </c>
      <c r="V31" s="4">
        <v>0</v>
      </c>
      <c r="W31" s="4">
        <v>0</v>
      </c>
      <c r="X31" s="4" t="s">
        <v>41</v>
      </c>
      <c r="Y31" s="4" t="s">
        <v>41</v>
      </c>
    </row>
    <row r="32" s="4" customFormat="1" spans="1:25">
      <c r="A32" s="4" t="s">
        <v>175</v>
      </c>
      <c r="B32" s="4" t="s">
        <v>26</v>
      </c>
      <c r="C32" s="4" t="s">
        <v>42</v>
      </c>
      <c r="D32" s="4" t="s">
        <v>176</v>
      </c>
      <c r="E32" s="4" t="s">
        <v>177</v>
      </c>
      <c r="F32" s="6">
        <v>44745</v>
      </c>
      <c r="G32" s="6">
        <v>44747</v>
      </c>
      <c r="H32" s="4">
        <v>2</v>
      </c>
      <c r="I32" s="4">
        <v>2</v>
      </c>
      <c r="J32" s="4">
        <v>4</v>
      </c>
      <c r="K32" s="4" t="s">
        <v>30</v>
      </c>
      <c r="L32" s="4">
        <v>-1540</v>
      </c>
      <c r="M32" s="4">
        <v>-1540</v>
      </c>
      <c r="N32" s="4" t="s">
        <v>178</v>
      </c>
      <c r="O32" s="4" t="s">
        <v>32</v>
      </c>
      <c r="P32" s="4" t="s">
        <v>33</v>
      </c>
      <c r="Q32" s="4">
        <v>0</v>
      </c>
      <c r="R32" s="7">
        <v>44744</v>
      </c>
      <c r="S32" s="6">
        <v>44750</v>
      </c>
      <c r="T32" s="4" t="s">
        <v>34</v>
      </c>
      <c r="U32" s="4">
        <v>-1540</v>
      </c>
      <c r="V32" s="4">
        <v>0</v>
      </c>
      <c r="W32" s="4">
        <v>0</v>
      </c>
      <c r="X32" s="4" t="s">
        <v>41</v>
      </c>
      <c r="Y32" s="4" t="s">
        <v>41</v>
      </c>
    </row>
    <row r="33" s="4" customFormat="1" spans="1:25">
      <c r="A33" s="4" t="s">
        <v>179</v>
      </c>
      <c r="B33" s="4" t="s">
        <v>26</v>
      </c>
      <c r="C33" s="4" t="s">
        <v>27</v>
      </c>
      <c r="D33" s="4" t="s">
        <v>180</v>
      </c>
      <c r="E33" s="4" t="s">
        <v>181</v>
      </c>
      <c r="F33" s="6">
        <v>44745</v>
      </c>
      <c r="G33" s="6">
        <v>44747</v>
      </c>
      <c r="H33" s="4">
        <v>1</v>
      </c>
      <c r="I33" s="4">
        <v>2</v>
      </c>
      <c r="J33" s="4">
        <v>2</v>
      </c>
      <c r="K33" s="4" t="s">
        <v>30</v>
      </c>
      <c r="L33" s="4">
        <v>2552</v>
      </c>
      <c r="M33" s="4">
        <v>2552</v>
      </c>
      <c r="N33" s="4" t="s">
        <v>182</v>
      </c>
      <c r="O33" s="4" t="s">
        <v>32</v>
      </c>
      <c r="P33" s="4" t="s">
        <v>33</v>
      </c>
      <c r="Q33" s="4">
        <v>0</v>
      </c>
      <c r="R33" s="7">
        <v>44744</v>
      </c>
      <c r="S33" s="6">
        <v>44750</v>
      </c>
      <c r="T33" s="4" t="s">
        <v>34</v>
      </c>
      <c r="U33" s="4">
        <v>2552</v>
      </c>
      <c r="V33" s="4">
        <v>0</v>
      </c>
      <c r="W33" s="4">
        <v>0</v>
      </c>
      <c r="X33" s="4" t="s">
        <v>183</v>
      </c>
      <c r="Y33" s="4" t="s">
        <v>184</v>
      </c>
    </row>
    <row r="34" s="4" customFormat="1" spans="1:25">
      <c r="A34" s="4" t="s">
        <v>185</v>
      </c>
      <c r="B34" s="4" t="s">
        <v>26</v>
      </c>
      <c r="C34" s="4" t="s">
        <v>27</v>
      </c>
      <c r="D34" s="4" t="s">
        <v>186</v>
      </c>
      <c r="E34" s="4" t="s">
        <v>187</v>
      </c>
      <c r="F34" s="6">
        <v>44745</v>
      </c>
      <c r="G34" s="6">
        <v>44747</v>
      </c>
      <c r="H34" s="4">
        <v>1</v>
      </c>
      <c r="I34" s="4">
        <v>2</v>
      </c>
      <c r="J34" s="4">
        <v>2</v>
      </c>
      <c r="K34" s="4" t="s">
        <v>30</v>
      </c>
      <c r="L34" s="4">
        <v>388</v>
      </c>
      <c r="M34" s="4">
        <v>388</v>
      </c>
      <c r="N34" s="4" t="s">
        <v>188</v>
      </c>
      <c r="O34" s="4" t="s">
        <v>32</v>
      </c>
      <c r="P34" s="4" t="s">
        <v>33</v>
      </c>
      <c r="Q34" s="4">
        <v>0</v>
      </c>
      <c r="R34" s="7">
        <v>44744</v>
      </c>
      <c r="S34" s="6">
        <v>44750</v>
      </c>
      <c r="T34" s="4" t="s">
        <v>34</v>
      </c>
      <c r="U34" s="4">
        <v>388</v>
      </c>
      <c r="V34" s="4">
        <v>0</v>
      </c>
      <c r="W34" s="4">
        <v>0</v>
      </c>
      <c r="X34" s="4" t="s">
        <v>189</v>
      </c>
      <c r="Y34" s="4" t="s">
        <v>190</v>
      </c>
    </row>
    <row r="35" s="4" customFormat="1" spans="1:25">
      <c r="A35" s="4" t="s">
        <v>191</v>
      </c>
      <c r="B35" s="4" t="s">
        <v>26</v>
      </c>
      <c r="C35" s="4" t="s">
        <v>27</v>
      </c>
      <c r="D35" s="4" t="s">
        <v>192</v>
      </c>
      <c r="E35" s="4" t="s">
        <v>29</v>
      </c>
      <c r="F35" s="6">
        <v>44745</v>
      </c>
      <c r="G35" s="6">
        <v>44747</v>
      </c>
      <c r="H35" s="4">
        <v>1</v>
      </c>
      <c r="I35" s="4">
        <v>2</v>
      </c>
      <c r="J35" s="4">
        <v>2</v>
      </c>
      <c r="K35" s="4" t="s">
        <v>30</v>
      </c>
      <c r="L35" s="4">
        <v>752</v>
      </c>
      <c r="M35" s="4">
        <v>752</v>
      </c>
      <c r="N35" s="4" t="s">
        <v>193</v>
      </c>
      <c r="O35" s="4" t="s">
        <v>32</v>
      </c>
      <c r="P35" s="4" t="s">
        <v>33</v>
      </c>
      <c r="Q35" s="4">
        <v>0</v>
      </c>
      <c r="R35" s="7">
        <v>44744</v>
      </c>
      <c r="S35" s="6">
        <v>44750</v>
      </c>
      <c r="T35" s="4" t="s">
        <v>34</v>
      </c>
      <c r="U35" s="4">
        <v>752</v>
      </c>
      <c r="V35" s="4">
        <v>0</v>
      </c>
      <c r="W35" s="4">
        <v>0</v>
      </c>
      <c r="X35" s="4" t="s">
        <v>194</v>
      </c>
      <c r="Y35" s="4" t="s">
        <v>195</v>
      </c>
    </row>
    <row r="36" s="4" customFormat="1" spans="1:25">
      <c r="A36" s="4" t="s">
        <v>196</v>
      </c>
      <c r="B36" s="4" t="s">
        <v>26</v>
      </c>
      <c r="C36" s="4" t="s">
        <v>27</v>
      </c>
      <c r="D36" s="4" t="s">
        <v>97</v>
      </c>
      <c r="E36" s="4" t="s">
        <v>98</v>
      </c>
      <c r="F36" s="6">
        <v>44745</v>
      </c>
      <c r="G36" s="6">
        <v>44747</v>
      </c>
      <c r="H36" s="4">
        <v>1</v>
      </c>
      <c r="I36" s="4">
        <v>2</v>
      </c>
      <c r="J36" s="4">
        <v>2</v>
      </c>
      <c r="K36" s="4" t="s">
        <v>30</v>
      </c>
      <c r="L36" s="4">
        <v>1690</v>
      </c>
      <c r="M36" s="4">
        <v>1690</v>
      </c>
      <c r="N36" s="4" t="s">
        <v>197</v>
      </c>
      <c r="O36" s="4" t="s">
        <v>32</v>
      </c>
      <c r="P36" s="4" t="s">
        <v>33</v>
      </c>
      <c r="Q36" s="4">
        <v>0</v>
      </c>
      <c r="R36" s="7">
        <v>44745</v>
      </c>
      <c r="S36" s="6">
        <v>44750</v>
      </c>
      <c r="T36" s="4" t="s">
        <v>34</v>
      </c>
      <c r="U36" s="4">
        <v>1690</v>
      </c>
      <c r="V36" s="4">
        <v>0</v>
      </c>
      <c r="W36" s="4">
        <v>0</v>
      </c>
      <c r="X36" s="4" t="s">
        <v>198</v>
      </c>
      <c r="Y36" s="4" t="s">
        <v>199</v>
      </c>
    </row>
    <row r="37" s="4" customFormat="1" spans="1:25">
      <c r="A37" s="4" t="s">
        <v>200</v>
      </c>
      <c r="B37" s="4" t="s">
        <v>26</v>
      </c>
      <c r="C37" s="4" t="s">
        <v>27</v>
      </c>
      <c r="D37" s="4" t="s">
        <v>201</v>
      </c>
      <c r="E37" s="4" t="s">
        <v>202</v>
      </c>
      <c r="F37" s="6">
        <v>44746</v>
      </c>
      <c r="G37" s="6">
        <v>44747</v>
      </c>
      <c r="H37" s="4">
        <v>1</v>
      </c>
      <c r="I37" s="4">
        <v>1</v>
      </c>
      <c r="J37" s="4">
        <v>1</v>
      </c>
      <c r="K37" s="4" t="s">
        <v>30</v>
      </c>
      <c r="L37" s="4">
        <v>352</v>
      </c>
      <c r="M37" s="4">
        <v>352</v>
      </c>
      <c r="N37" s="4" t="s">
        <v>203</v>
      </c>
      <c r="O37" s="4" t="s">
        <v>32</v>
      </c>
      <c r="P37" s="4" t="s">
        <v>33</v>
      </c>
      <c r="Q37" s="4">
        <v>0</v>
      </c>
      <c r="R37" s="7">
        <v>44745</v>
      </c>
      <c r="S37" s="6">
        <v>44750</v>
      </c>
      <c r="T37" s="4" t="s">
        <v>34</v>
      </c>
      <c r="U37" s="4">
        <v>352</v>
      </c>
      <c r="V37" s="4">
        <v>0</v>
      </c>
      <c r="W37" s="4">
        <v>0</v>
      </c>
      <c r="X37" s="4" t="s">
        <v>204</v>
      </c>
      <c r="Y37" s="4" t="s">
        <v>205</v>
      </c>
    </row>
    <row r="38" s="4" customFormat="1" spans="1:25">
      <c r="A38" s="4" t="s">
        <v>206</v>
      </c>
      <c r="B38" s="4" t="s">
        <v>26</v>
      </c>
      <c r="C38" s="4" t="s">
        <v>27</v>
      </c>
      <c r="D38" s="4" t="s">
        <v>207</v>
      </c>
      <c r="E38" s="4" t="s">
        <v>208</v>
      </c>
      <c r="F38" s="6">
        <v>44746</v>
      </c>
      <c r="G38" s="6">
        <v>44747</v>
      </c>
      <c r="H38" s="4">
        <v>1</v>
      </c>
      <c r="I38" s="4">
        <v>1</v>
      </c>
      <c r="J38" s="4">
        <v>1</v>
      </c>
      <c r="K38" s="4" t="s">
        <v>30</v>
      </c>
      <c r="L38" s="4">
        <v>1200</v>
      </c>
      <c r="M38" s="4">
        <v>1200</v>
      </c>
      <c r="N38" s="4" t="s">
        <v>209</v>
      </c>
      <c r="O38" s="4" t="s">
        <v>32</v>
      </c>
      <c r="P38" s="4" t="s">
        <v>33</v>
      </c>
      <c r="Q38" s="4">
        <v>0</v>
      </c>
      <c r="R38" s="7">
        <v>44745</v>
      </c>
      <c r="S38" s="6">
        <v>44750</v>
      </c>
      <c r="T38" s="4" t="s">
        <v>34</v>
      </c>
      <c r="U38" s="4">
        <v>1200</v>
      </c>
      <c r="V38" s="4">
        <v>0</v>
      </c>
      <c r="W38" s="4">
        <v>0</v>
      </c>
      <c r="X38" s="4" t="s">
        <v>41</v>
      </c>
      <c r="Y38" s="4" t="s">
        <v>41</v>
      </c>
    </row>
    <row r="39" s="4" customFormat="1" spans="1:25">
      <c r="A39" s="4" t="s">
        <v>206</v>
      </c>
      <c r="B39" s="4" t="s">
        <v>26</v>
      </c>
      <c r="C39" s="4" t="s">
        <v>42</v>
      </c>
      <c r="D39" s="4" t="s">
        <v>207</v>
      </c>
      <c r="E39" s="4" t="s">
        <v>208</v>
      </c>
      <c r="F39" s="6">
        <v>44746</v>
      </c>
      <c r="G39" s="6">
        <v>44747</v>
      </c>
      <c r="H39" s="4">
        <v>1</v>
      </c>
      <c r="I39" s="4">
        <v>1</v>
      </c>
      <c r="J39" s="4">
        <v>1</v>
      </c>
      <c r="K39" s="4" t="s">
        <v>30</v>
      </c>
      <c r="L39" s="4">
        <v>-1200</v>
      </c>
      <c r="M39" s="4">
        <v>-1200</v>
      </c>
      <c r="N39" s="4" t="s">
        <v>209</v>
      </c>
      <c r="O39" s="4" t="s">
        <v>32</v>
      </c>
      <c r="P39" s="4" t="s">
        <v>33</v>
      </c>
      <c r="Q39" s="4">
        <v>0</v>
      </c>
      <c r="R39" s="7">
        <v>44745</v>
      </c>
      <c r="S39" s="6">
        <v>44750</v>
      </c>
      <c r="T39" s="4" t="s">
        <v>34</v>
      </c>
      <c r="U39" s="4">
        <v>-1200</v>
      </c>
      <c r="V39" s="4">
        <v>0</v>
      </c>
      <c r="W39" s="4">
        <v>0</v>
      </c>
      <c r="X39" s="4" t="s">
        <v>41</v>
      </c>
      <c r="Y39" s="4" t="s">
        <v>41</v>
      </c>
    </row>
    <row r="40" s="4" customFormat="1" spans="1:25">
      <c r="A40" s="4" t="s">
        <v>210</v>
      </c>
      <c r="B40" s="4" t="s">
        <v>26</v>
      </c>
      <c r="C40" s="4" t="s">
        <v>27</v>
      </c>
      <c r="D40" s="4" t="s">
        <v>186</v>
      </c>
      <c r="E40" s="4" t="s">
        <v>211</v>
      </c>
      <c r="F40" s="6">
        <v>44746</v>
      </c>
      <c r="G40" s="6">
        <v>44747</v>
      </c>
      <c r="H40" s="4">
        <v>1</v>
      </c>
      <c r="I40" s="4">
        <v>1</v>
      </c>
      <c r="J40" s="4">
        <v>1</v>
      </c>
      <c r="K40" s="4" t="s">
        <v>30</v>
      </c>
      <c r="L40" s="4">
        <v>143</v>
      </c>
      <c r="M40" s="4">
        <v>143</v>
      </c>
      <c r="N40" s="4" t="s">
        <v>212</v>
      </c>
      <c r="O40" s="4" t="s">
        <v>32</v>
      </c>
      <c r="P40" s="4" t="s">
        <v>33</v>
      </c>
      <c r="Q40" s="4">
        <v>0</v>
      </c>
      <c r="R40" s="7">
        <v>44745</v>
      </c>
      <c r="S40" s="6">
        <v>44750</v>
      </c>
      <c r="T40" s="4" t="s">
        <v>34</v>
      </c>
      <c r="U40" s="4">
        <v>143</v>
      </c>
      <c r="V40" s="4">
        <v>0</v>
      </c>
      <c r="W40" s="4">
        <v>0</v>
      </c>
      <c r="X40" s="4" t="s">
        <v>213</v>
      </c>
      <c r="Y40" s="4" t="s">
        <v>214</v>
      </c>
    </row>
    <row r="41" s="4" customFormat="1" spans="1:25">
      <c r="A41" s="4" t="s">
        <v>215</v>
      </c>
      <c r="B41" s="4" t="s">
        <v>26</v>
      </c>
      <c r="C41" s="4" t="s">
        <v>27</v>
      </c>
      <c r="D41" s="4" t="s">
        <v>216</v>
      </c>
      <c r="E41" s="4" t="s">
        <v>217</v>
      </c>
      <c r="F41" s="6">
        <v>44746</v>
      </c>
      <c r="G41" s="6">
        <v>44747</v>
      </c>
      <c r="H41" s="4">
        <v>1</v>
      </c>
      <c r="I41" s="4">
        <v>1</v>
      </c>
      <c r="J41" s="4">
        <v>1</v>
      </c>
      <c r="K41" s="4" t="s">
        <v>30</v>
      </c>
      <c r="L41" s="4">
        <v>300</v>
      </c>
      <c r="M41" s="4">
        <v>300</v>
      </c>
      <c r="N41" s="4" t="s">
        <v>218</v>
      </c>
      <c r="O41" s="4" t="s">
        <v>32</v>
      </c>
      <c r="P41" s="4" t="s">
        <v>33</v>
      </c>
      <c r="Q41" s="4">
        <v>0</v>
      </c>
      <c r="R41" s="7">
        <v>44746</v>
      </c>
      <c r="S41" s="6">
        <v>44750</v>
      </c>
      <c r="T41" s="4" t="s">
        <v>34</v>
      </c>
      <c r="U41" s="4">
        <v>300</v>
      </c>
      <c r="V41" s="4">
        <v>0</v>
      </c>
      <c r="W41" s="4">
        <v>0</v>
      </c>
      <c r="X41" s="4" t="s">
        <v>219</v>
      </c>
      <c r="Y41" s="4" t="s">
        <v>41</v>
      </c>
    </row>
    <row r="42" s="4" customFormat="1" spans="1:25">
      <c r="A42" s="4" t="s">
        <v>215</v>
      </c>
      <c r="B42" s="4" t="s">
        <v>26</v>
      </c>
      <c r="C42" s="4" t="s">
        <v>42</v>
      </c>
      <c r="D42" s="4" t="s">
        <v>216</v>
      </c>
      <c r="E42" s="4" t="s">
        <v>217</v>
      </c>
      <c r="F42" s="6">
        <v>44746</v>
      </c>
      <c r="G42" s="6">
        <v>44747</v>
      </c>
      <c r="H42" s="4">
        <v>1</v>
      </c>
      <c r="I42" s="4">
        <v>1</v>
      </c>
      <c r="J42" s="4">
        <v>1</v>
      </c>
      <c r="K42" s="4" t="s">
        <v>30</v>
      </c>
      <c r="L42" s="4">
        <v>-300</v>
      </c>
      <c r="M42" s="4">
        <v>-300</v>
      </c>
      <c r="N42" s="4" t="s">
        <v>218</v>
      </c>
      <c r="O42" s="4" t="s">
        <v>32</v>
      </c>
      <c r="P42" s="4" t="s">
        <v>33</v>
      </c>
      <c r="Q42" s="4">
        <v>0</v>
      </c>
      <c r="R42" s="7">
        <v>44746</v>
      </c>
      <c r="S42" s="6">
        <v>44750</v>
      </c>
      <c r="T42" s="4" t="s">
        <v>34</v>
      </c>
      <c r="U42" s="4">
        <v>-300</v>
      </c>
      <c r="V42" s="4">
        <v>0</v>
      </c>
      <c r="W42" s="4">
        <v>0</v>
      </c>
      <c r="X42" s="4" t="s">
        <v>219</v>
      </c>
      <c r="Y42" s="4" t="s">
        <v>41</v>
      </c>
    </row>
    <row r="43" s="4" customFormat="1" spans="1:25">
      <c r="A43" s="4" t="s">
        <v>220</v>
      </c>
      <c r="B43" s="4" t="s">
        <v>26</v>
      </c>
      <c r="C43" s="4" t="s">
        <v>27</v>
      </c>
      <c r="D43" s="4" t="s">
        <v>137</v>
      </c>
      <c r="E43" s="4" t="s">
        <v>221</v>
      </c>
      <c r="F43" s="6">
        <v>44746</v>
      </c>
      <c r="G43" s="6">
        <v>44747</v>
      </c>
      <c r="H43" s="4">
        <v>1</v>
      </c>
      <c r="I43" s="4">
        <v>1</v>
      </c>
      <c r="J43" s="4">
        <v>1</v>
      </c>
      <c r="K43" s="4" t="s">
        <v>30</v>
      </c>
      <c r="L43" s="4">
        <v>586</v>
      </c>
      <c r="M43" s="4">
        <v>586</v>
      </c>
      <c r="N43" s="4" t="s">
        <v>222</v>
      </c>
      <c r="O43" s="4" t="s">
        <v>32</v>
      </c>
      <c r="P43" s="4" t="s">
        <v>33</v>
      </c>
      <c r="Q43" s="4">
        <v>0</v>
      </c>
      <c r="R43" s="7">
        <v>44746</v>
      </c>
      <c r="S43" s="6">
        <v>44750</v>
      </c>
      <c r="T43" s="4" t="s">
        <v>34</v>
      </c>
      <c r="U43" s="4">
        <v>586</v>
      </c>
      <c r="V43" s="4">
        <v>0</v>
      </c>
      <c r="W43" s="4">
        <v>0</v>
      </c>
      <c r="X43" s="4" t="s">
        <v>223</v>
      </c>
      <c r="Y43" s="4" t="s">
        <v>224</v>
      </c>
    </row>
    <row r="44" s="4" customFormat="1" spans="1:25">
      <c r="A44" s="4" t="s">
        <v>225</v>
      </c>
      <c r="B44" s="4" t="s">
        <v>26</v>
      </c>
      <c r="C44" s="4" t="s">
        <v>27</v>
      </c>
      <c r="D44" s="4" t="s">
        <v>226</v>
      </c>
      <c r="E44" s="4" t="s">
        <v>227</v>
      </c>
      <c r="F44" s="6">
        <v>44746</v>
      </c>
      <c r="G44" s="6">
        <v>44747</v>
      </c>
      <c r="H44" s="4">
        <v>1</v>
      </c>
      <c r="I44" s="4">
        <v>1</v>
      </c>
      <c r="J44" s="4">
        <v>1</v>
      </c>
      <c r="K44" s="4" t="s">
        <v>30</v>
      </c>
      <c r="L44" s="4">
        <v>313</v>
      </c>
      <c r="M44" s="4">
        <v>313</v>
      </c>
      <c r="N44" s="4" t="s">
        <v>228</v>
      </c>
      <c r="O44" s="4" t="s">
        <v>32</v>
      </c>
      <c r="P44" s="4" t="s">
        <v>33</v>
      </c>
      <c r="Q44" s="4">
        <v>0</v>
      </c>
      <c r="R44" s="7">
        <v>44746</v>
      </c>
      <c r="S44" s="6">
        <v>44750</v>
      </c>
      <c r="T44" s="4" t="s">
        <v>34</v>
      </c>
      <c r="U44" s="4">
        <v>313</v>
      </c>
      <c r="V44" s="4">
        <v>0</v>
      </c>
      <c r="W44" s="4">
        <v>0</v>
      </c>
      <c r="X44" s="4" t="s">
        <v>229</v>
      </c>
      <c r="Y44" s="4" t="s">
        <v>230</v>
      </c>
    </row>
    <row r="45" s="4" customFormat="1" spans="1:25">
      <c r="A45" s="4" t="s">
        <v>231</v>
      </c>
      <c r="B45" s="4" t="s">
        <v>26</v>
      </c>
      <c r="C45" s="4" t="s">
        <v>27</v>
      </c>
      <c r="D45" s="4" t="s">
        <v>232</v>
      </c>
      <c r="E45" s="4" t="s">
        <v>233</v>
      </c>
      <c r="F45" s="6">
        <v>44746</v>
      </c>
      <c r="G45" s="6">
        <v>44747</v>
      </c>
      <c r="H45" s="4">
        <v>1</v>
      </c>
      <c r="I45" s="4">
        <v>1</v>
      </c>
      <c r="J45" s="4">
        <v>1</v>
      </c>
      <c r="K45" s="4" t="s">
        <v>30</v>
      </c>
      <c r="L45" s="4">
        <v>539</v>
      </c>
      <c r="M45" s="4">
        <v>539</v>
      </c>
      <c r="N45" s="4" t="s">
        <v>234</v>
      </c>
      <c r="O45" s="4" t="s">
        <v>32</v>
      </c>
      <c r="P45" s="4" t="s">
        <v>33</v>
      </c>
      <c r="Q45" s="4">
        <v>0</v>
      </c>
      <c r="R45" s="7">
        <v>44746</v>
      </c>
      <c r="S45" s="6">
        <v>44750</v>
      </c>
      <c r="T45" s="4" t="s">
        <v>34</v>
      </c>
      <c r="U45" s="4">
        <v>539</v>
      </c>
      <c r="V45" s="4">
        <v>0</v>
      </c>
      <c r="W45" s="4">
        <v>0</v>
      </c>
      <c r="X45" s="4" t="s">
        <v>235</v>
      </c>
      <c r="Y45" s="4" t="s">
        <v>236</v>
      </c>
    </row>
    <row r="46" s="4" customFormat="1" spans="1:25">
      <c r="A46" s="4" t="s">
        <v>237</v>
      </c>
      <c r="B46" s="4" t="s">
        <v>26</v>
      </c>
      <c r="C46" s="4" t="s">
        <v>27</v>
      </c>
      <c r="D46" s="4" t="s">
        <v>97</v>
      </c>
      <c r="E46" s="4" t="s">
        <v>98</v>
      </c>
      <c r="F46" s="6">
        <v>44746</v>
      </c>
      <c r="G46" s="6">
        <v>44747</v>
      </c>
      <c r="H46" s="4">
        <v>1</v>
      </c>
      <c r="I46" s="4">
        <v>1</v>
      </c>
      <c r="J46" s="4">
        <v>1</v>
      </c>
      <c r="K46" s="4" t="s">
        <v>30</v>
      </c>
      <c r="L46" s="4">
        <v>845</v>
      </c>
      <c r="M46" s="4">
        <v>845</v>
      </c>
      <c r="N46" s="4" t="s">
        <v>238</v>
      </c>
      <c r="O46" s="4" t="s">
        <v>32</v>
      </c>
      <c r="P46" s="4" t="s">
        <v>33</v>
      </c>
      <c r="Q46" s="4">
        <v>0</v>
      </c>
      <c r="R46" s="7">
        <v>44746</v>
      </c>
      <c r="S46" s="6">
        <v>44750</v>
      </c>
      <c r="T46" s="4" t="s">
        <v>34</v>
      </c>
      <c r="U46" s="4">
        <v>845</v>
      </c>
      <c r="V46" s="4">
        <v>0</v>
      </c>
      <c r="W46" s="4">
        <v>0</v>
      </c>
      <c r="X46" s="4" t="s">
        <v>239</v>
      </c>
      <c r="Y46" s="4" t="s">
        <v>240</v>
      </c>
    </row>
    <row r="47" s="4" customFormat="1" spans="1:25">
      <c r="A47" s="4" t="s">
        <v>241</v>
      </c>
      <c r="B47" s="4" t="s">
        <v>26</v>
      </c>
      <c r="C47" s="4" t="s">
        <v>27</v>
      </c>
      <c r="D47" s="4" t="s">
        <v>242</v>
      </c>
      <c r="E47" s="4" t="s">
        <v>243</v>
      </c>
      <c r="F47" s="6">
        <v>44746</v>
      </c>
      <c r="G47" s="6">
        <v>44747</v>
      </c>
      <c r="H47" s="4">
        <v>1</v>
      </c>
      <c r="I47" s="4">
        <v>1</v>
      </c>
      <c r="J47" s="4">
        <v>1</v>
      </c>
      <c r="K47" s="4" t="s">
        <v>30</v>
      </c>
      <c r="L47" s="4">
        <v>173</v>
      </c>
      <c r="M47" s="4">
        <v>173</v>
      </c>
      <c r="N47" s="4" t="s">
        <v>244</v>
      </c>
      <c r="O47" s="4" t="s">
        <v>32</v>
      </c>
      <c r="P47" s="4" t="s">
        <v>33</v>
      </c>
      <c r="Q47" s="4">
        <v>0</v>
      </c>
      <c r="R47" s="7">
        <v>44746</v>
      </c>
      <c r="S47" s="6">
        <v>44750</v>
      </c>
      <c r="T47" s="4" t="s">
        <v>34</v>
      </c>
      <c r="U47" s="4">
        <v>173</v>
      </c>
      <c r="V47" s="4">
        <v>0</v>
      </c>
      <c r="W47" s="4">
        <v>0</v>
      </c>
      <c r="X47" s="4" t="s">
        <v>245</v>
      </c>
      <c r="Y47" s="4" t="s">
        <v>246</v>
      </c>
    </row>
    <row r="48" s="4" customFormat="1" spans="1:25">
      <c r="A48" s="4" t="s">
        <v>247</v>
      </c>
      <c r="B48" s="4" t="s">
        <v>26</v>
      </c>
      <c r="C48" s="4" t="s">
        <v>27</v>
      </c>
      <c r="D48" s="4" t="s">
        <v>97</v>
      </c>
      <c r="E48" s="4" t="s">
        <v>98</v>
      </c>
      <c r="F48" s="6">
        <v>44746</v>
      </c>
      <c r="G48" s="6">
        <v>44747</v>
      </c>
      <c r="H48" s="4">
        <v>1</v>
      </c>
      <c r="I48" s="4">
        <v>1</v>
      </c>
      <c r="J48" s="4">
        <v>1</v>
      </c>
      <c r="K48" s="4" t="s">
        <v>30</v>
      </c>
      <c r="L48" s="4">
        <v>845</v>
      </c>
      <c r="M48" s="4">
        <v>845</v>
      </c>
      <c r="N48" s="4" t="s">
        <v>248</v>
      </c>
      <c r="O48" s="4" t="s">
        <v>32</v>
      </c>
      <c r="P48" s="4" t="s">
        <v>33</v>
      </c>
      <c r="Q48" s="4">
        <v>0</v>
      </c>
      <c r="R48" s="7">
        <v>44746</v>
      </c>
      <c r="S48" s="6">
        <v>44750</v>
      </c>
      <c r="T48" s="4" t="s">
        <v>34</v>
      </c>
      <c r="U48" s="4">
        <v>845</v>
      </c>
      <c r="V48" s="4">
        <v>0</v>
      </c>
      <c r="W48" s="4">
        <v>0</v>
      </c>
      <c r="X48" s="4" t="s">
        <v>249</v>
      </c>
      <c r="Y48" s="4" t="s">
        <v>250</v>
      </c>
    </row>
    <row r="49" s="4" customFormat="1" spans="1:25">
      <c r="A49" s="4" t="s">
        <v>251</v>
      </c>
      <c r="B49" s="4" t="s">
        <v>26</v>
      </c>
      <c r="C49" s="4" t="s">
        <v>252</v>
      </c>
      <c r="D49" s="4" t="s">
        <v>253</v>
      </c>
      <c r="E49" s="4" t="s">
        <v>254</v>
      </c>
      <c r="F49" s="6">
        <v>44658</v>
      </c>
      <c r="G49" s="6">
        <v>44659</v>
      </c>
      <c r="H49" s="4">
        <v>1</v>
      </c>
      <c r="I49" s="4">
        <v>1</v>
      </c>
      <c r="J49" s="4">
        <v>1</v>
      </c>
      <c r="K49" s="4" t="s">
        <v>30</v>
      </c>
      <c r="L49" s="4">
        <v>390</v>
      </c>
      <c r="M49" s="4">
        <v>390</v>
      </c>
      <c r="N49" s="4" t="s">
        <v>255</v>
      </c>
      <c r="O49" s="4" t="s">
        <v>32</v>
      </c>
      <c r="P49" s="4" t="s">
        <v>33</v>
      </c>
      <c r="Q49" s="4">
        <v>0</v>
      </c>
      <c r="R49" s="7">
        <v>44658.6357175926</v>
      </c>
      <c r="S49" s="6">
        <v>44750</v>
      </c>
      <c r="T49" s="4" t="s">
        <v>34</v>
      </c>
      <c r="U49" s="4">
        <v>390</v>
      </c>
      <c r="V49" s="4">
        <v>0</v>
      </c>
      <c r="W49" s="4">
        <v>0</v>
      </c>
      <c r="X49" s="4" t="s">
        <v>256</v>
      </c>
      <c r="Y49" s="4" t="s">
        <v>257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2"/>
  <sheetViews>
    <sheetView tabSelected="1" topLeftCell="A13" workbookViewId="0">
      <selection activeCell="A50" sqref="A50:A52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258</v>
      </c>
    </row>
    <row r="2" s="4" customFormat="1" spans="1:9">
      <c r="A2" s="5">
        <v>18001240058</v>
      </c>
      <c r="B2" s="6">
        <v>44746</v>
      </c>
      <c r="C2" s="6">
        <v>44747</v>
      </c>
      <c r="D2" s="4">
        <v>2475</v>
      </c>
      <c r="E2" s="4" t="str">
        <f>VLOOKUP(A2,HOP!A:L,12,0)</f>
        <v>2475.00</v>
      </c>
      <c r="F2" s="4" t="str">
        <f>VLOOKUP(A2,HOP!A:C,3,0)</f>
        <v>2564812</v>
      </c>
      <c r="G2" s="4">
        <f>D2-E2</f>
        <v>0</v>
      </c>
      <c r="H2" s="4" t="str">
        <f>$H$1&amp;F2</f>
        <v>，2564812</v>
      </c>
      <c r="I2" s="4" t="str">
        <f>VLOOKUP(A2,HOP!A:U,21,0)</f>
        <v>直采</v>
      </c>
    </row>
    <row r="3" s="4" customFormat="1" hidden="1" spans="1:9">
      <c r="A3" s="5">
        <v>18040412365</v>
      </c>
      <c r="B3" s="6">
        <v>44744</v>
      </c>
      <c r="C3" s="6">
        <v>44747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43" si="0">D3-E3</f>
        <v>#N/A</v>
      </c>
      <c r="H3" s="4" t="e">
        <f t="shared" ref="H3:H43" si="1">$H$1&amp;F3</f>
        <v>#N/A</v>
      </c>
      <c r="I3" s="4" t="e">
        <f>VLOOKUP(A3,HOP!A:U,21,0)</f>
        <v>#N/A</v>
      </c>
    </row>
    <row r="4" s="4" customFormat="1" spans="1:9">
      <c r="A4" s="5">
        <v>18063005184</v>
      </c>
      <c r="B4" s="6">
        <v>44744</v>
      </c>
      <c r="C4" s="6">
        <v>44747</v>
      </c>
      <c r="D4" s="4">
        <v>750</v>
      </c>
      <c r="E4" s="4" t="str">
        <f>VLOOKUP(A4,HOP!A:L,12,0)</f>
        <v>750.00</v>
      </c>
      <c r="F4" s="4" t="str">
        <f>VLOOKUP(A4,HOP!A:C,3,0)</f>
        <v>2578858</v>
      </c>
      <c r="G4" s="4">
        <f t="shared" si="0"/>
        <v>0</v>
      </c>
      <c r="H4" s="4" t="str">
        <f t="shared" si="1"/>
        <v>，2578858</v>
      </c>
      <c r="I4" s="4" t="str">
        <f>VLOOKUP(A4,HOP!A:U,21,0)</f>
        <v>直采</v>
      </c>
    </row>
    <row r="5" s="4" customFormat="1" spans="1:9">
      <c r="A5" s="5">
        <v>18129522306</v>
      </c>
      <c r="B5" s="6">
        <v>44744</v>
      </c>
      <c r="C5" s="6">
        <v>44747</v>
      </c>
      <c r="D5" s="4">
        <v>387</v>
      </c>
      <c r="E5" s="4" t="str">
        <f>VLOOKUP(A5,HOP!A:L,12,0)</f>
        <v>387.00</v>
      </c>
      <c r="F5" s="4" t="str">
        <f>VLOOKUP(A5,HOP!A:C,3,0)</f>
        <v>2592783</v>
      </c>
      <c r="G5" s="4">
        <f t="shared" si="0"/>
        <v>0</v>
      </c>
      <c r="H5" s="4" t="str">
        <f t="shared" si="1"/>
        <v>，2592783</v>
      </c>
      <c r="I5" s="4" t="str">
        <f>VLOOKUP(A5,HOP!A:U,21,0)</f>
        <v>直采</v>
      </c>
    </row>
    <row r="6" s="4" customFormat="1" hidden="1" spans="1:9">
      <c r="A6" s="5">
        <v>18153355491</v>
      </c>
      <c r="B6" s="6">
        <v>44746</v>
      </c>
      <c r="C6" s="6">
        <v>44747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18167879665</v>
      </c>
      <c r="B7" s="6">
        <v>44743</v>
      </c>
      <c r="C7" s="6">
        <v>44747</v>
      </c>
      <c r="D7" s="4">
        <v>1396</v>
      </c>
      <c r="E7" s="4" t="str">
        <f>VLOOKUP(A7,HOP!A:L,12,0)</f>
        <v>1396.00</v>
      </c>
      <c r="F7" s="4" t="str">
        <f>VLOOKUP(A7,HOP!A:C,3,0)</f>
        <v>2598045</v>
      </c>
      <c r="G7" s="4">
        <f t="shared" si="0"/>
        <v>0</v>
      </c>
      <c r="H7" s="4" t="str">
        <f t="shared" si="1"/>
        <v>，2598045</v>
      </c>
      <c r="I7" s="4" t="str">
        <f>VLOOKUP(A7,HOP!A:U,21,0)</f>
        <v>直采</v>
      </c>
    </row>
    <row r="8" s="4" customFormat="1" spans="1:9">
      <c r="A8" s="5">
        <v>18167883938</v>
      </c>
      <c r="B8" s="6">
        <v>44743</v>
      </c>
      <c r="C8" s="6">
        <v>44747</v>
      </c>
      <c r="D8" s="4">
        <v>1396</v>
      </c>
      <c r="E8" s="4" t="str">
        <f>VLOOKUP(A8,HOP!A:L,12,0)</f>
        <v>1396.00</v>
      </c>
      <c r="F8" s="4" t="str">
        <f>VLOOKUP(A8,HOP!A:C,3,0)</f>
        <v>2598047</v>
      </c>
      <c r="G8" s="4">
        <f t="shared" si="0"/>
        <v>0</v>
      </c>
      <c r="H8" s="4" t="str">
        <f t="shared" si="1"/>
        <v>，2598047</v>
      </c>
      <c r="I8" s="4" t="str">
        <f>VLOOKUP(A8,HOP!A:U,21,0)</f>
        <v>直采</v>
      </c>
    </row>
    <row r="9" s="4" customFormat="1" hidden="1" spans="1:9">
      <c r="A9" s="5">
        <v>18168241298</v>
      </c>
      <c r="B9" s="6">
        <v>44746</v>
      </c>
      <c r="C9" s="6">
        <v>44747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18187120002</v>
      </c>
      <c r="B10" s="6">
        <v>44745</v>
      </c>
      <c r="C10" s="6">
        <v>44747</v>
      </c>
      <c r="D10" s="4">
        <v>1602</v>
      </c>
      <c r="E10" s="4" t="str">
        <f>VLOOKUP(A10,HOP!A:L,12,0)</f>
        <v>1602.00</v>
      </c>
      <c r="F10" s="4" t="str">
        <f>VLOOKUP(A10,HOP!A:C,3,0)</f>
        <v>2600556</v>
      </c>
      <c r="G10" s="4">
        <f t="shared" si="0"/>
        <v>0</v>
      </c>
      <c r="H10" s="4" t="str">
        <f t="shared" si="1"/>
        <v>，2600556</v>
      </c>
      <c r="I10" s="4" t="str">
        <f>VLOOKUP(A10,HOP!A:U,21,0)</f>
        <v>直采</v>
      </c>
    </row>
    <row r="11" s="4" customFormat="1" spans="1:9">
      <c r="A11" s="5">
        <v>18187408821</v>
      </c>
      <c r="B11" s="6">
        <v>44745</v>
      </c>
      <c r="C11" s="6">
        <v>44747</v>
      </c>
      <c r="D11" s="4">
        <v>380</v>
      </c>
      <c r="E11" s="4" t="str">
        <f>VLOOKUP(A11,HOP!A:L,12,0)</f>
        <v>380.00</v>
      </c>
      <c r="F11" s="4" t="str">
        <f>VLOOKUP(A11,HOP!A:C,3,0)</f>
        <v>2600603</v>
      </c>
      <c r="G11" s="4">
        <f t="shared" si="0"/>
        <v>0</v>
      </c>
      <c r="H11" s="4" t="str">
        <f t="shared" si="1"/>
        <v>，2600603</v>
      </c>
      <c r="I11" s="4" t="str">
        <f>VLOOKUP(A11,HOP!A:U,21,0)</f>
        <v>直采</v>
      </c>
    </row>
    <row r="12" s="4" customFormat="1" spans="1:9">
      <c r="A12" s="5">
        <v>18187438655</v>
      </c>
      <c r="B12" s="6">
        <v>44745</v>
      </c>
      <c r="C12" s="6">
        <v>44747</v>
      </c>
      <c r="D12" s="4">
        <v>382</v>
      </c>
      <c r="E12" s="4" t="str">
        <f>VLOOKUP(A12,HOP!A:L,12,0)</f>
        <v>382.00</v>
      </c>
      <c r="F12" s="4" t="str">
        <f>VLOOKUP(A12,HOP!A:C,3,0)</f>
        <v>2600612</v>
      </c>
      <c r="G12" s="4">
        <f t="shared" si="0"/>
        <v>0</v>
      </c>
      <c r="H12" s="4" t="str">
        <f t="shared" si="1"/>
        <v>，2600612</v>
      </c>
      <c r="I12" s="4" t="str">
        <f>VLOOKUP(A12,HOP!A:U,21,0)</f>
        <v>直采</v>
      </c>
    </row>
    <row r="13" s="4" customFormat="1" spans="1:9">
      <c r="A13" s="5">
        <v>18191956746</v>
      </c>
      <c r="B13" s="6">
        <v>44744</v>
      </c>
      <c r="C13" s="6">
        <v>44747</v>
      </c>
      <c r="D13" s="4">
        <v>1800</v>
      </c>
      <c r="E13" s="4" t="str">
        <f>VLOOKUP(A13,HOP!A:L,12,0)</f>
        <v>1800.00</v>
      </c>
      <c r="F13" s="4" t="str">
        <f>VLOOKUP(A13,HOP!A:C,3,0)</f>
        <v>2601033</v>
      </c>
      <c r="G13" s="4">
        <f t="shared" si="0"/>
        <v>0</v>
      </c>
      <c r="H13" s="4" t="str">
        <f t="shared" si="1"/>
        <v>，2601033</v>
      </c>
      <c r="I13" s="4" t="str">
        <f>VLOOKUP(A13,HOP!A:U,21,0)</f>
        <v>直采</v>
      </c>
    </row>
    <row r="14" s="4" customFormat="1" spans="1:9">
      <c r="A14" s="5">
        <v>18204933317</v>
      </c>
      <c r="B14" s="6">
        <v>44745</v>
      </c>
      <c r="C14" s="6">
        <v>44747</v>
      </c>
      <c r="D14" s="4">
        <v>1412</v>
      </c>
      <c r="E14" s="4" t="str">
        <f>VLOOKUP(A14,HOP!A:L,12,0)</f>
        <v>1412.00</v>
      </c>
      <c r="F14" s="4" t="str">
        <f>VLOOKUP(A14,HOP!A:C,3,0)</f>
        <v>2602901</v>
      </c>
      <c r="G14" s="4">
        <f t="shared" si="0"/>
        <v>0</v>
      </c>
      <c r="H14" s="4" t="str">
        <f t="shared" si="1"/>
        <v>，2602901</v>
      </c>
      <c r="I14" s="4" t="str">
        <f>VLOOKUP(A14,HOP!A:U,21,0)</f>
        <v>直采</v>
      </c>
    </row>
    <row r="15" s="4" customFormat="1" spans="1:9">
      <c r="A15" s="5">
        <v>18205239112</v>
      </c>
      <c r="B15" s="6">
        <v>44745</v>
      </c>
      <c r="C15" s="6">
        <v>44747</v>
      </c>
      <c r="D15" s="4">
        <v>2068</v>
      </c>
      <c r="E15" s="4" t="str">
        <f>VLOOKUP(A15,HOP!A:L,12,0)</f>
        <v>2068.00</v>
      </c>
      <c r="F15" s="4" t="str">
        <f>VLOOKUP(A15,HOP!A:C,3,0)</f>
        <v>2602974</v>
      </c>
      <c r="G15" s="4">
        <f t="shared" si="0"/>
        <v>0</v>
      </c>
      <c r="H15" s="4" t="str">
        <f t="shared" si="1"/>
        <v>，2602974</v>
      </c>
      <c r="I15" s="4" t="str">
        <f>VLOOKUP(A15,HOP!A:U,21,0)</f>
        <v>直采</v>
      </c>
    </row>
    <row r="16" s="4" customFormat="1" spans="1:9">
      <c r="A16" s="5">
        <v>18208149721</v>
      </c>
      <c r="B16" s="6">
        <v>44745</v>
      </c>
      <c r="C16" s="6">
        <v>44747</v>
      </c>
      <c r="D16" s="4">
        <v>924</v>
      </c>
      <c r="E16" s="4" t="str">
        <f>VLOOKUP(A16,HOP!A:L,12,0)</f>
        <v>924.00</v>
      </c>
      <c r="F16" s="4" t="str">
        <f>VLOOKUP(A16,HOP!A:C,3,0)</f>
        <v>2603054</v>
      </c>
      <c r="G16" s="4">
        <f t="shared" si="0"/>
        <v>0</v>
      </c>
      <c r="H16" s="4" t="str">
        <f t="shared" si="1"/>
        <v>，2603054</v>
      </c>
      <c r="I16" s="4" t="str">
        <f>VLOOKUP(A16,HOP!A:U,21,0)</f>
        <v>直采</v>
      </c>
    </row>
    <row r="17" s="4" customFormat="1" spans="1:9">
      <c r="A17" s="5">
        <v>18222926562</v>
      </c>
      <c r="B17" s="6">
        <v>44745</v>
      </c>
      <c r="C17" s="6">
        <v>44747</v>
      </c>
      <c r="D17" s="4">
        <v>1550</v>
      </c>
      <c r="E17" s="4" t="str">
        <f>VLOOKUP(A17,HOP!A:L,12,0)</f>
        <v>1550.00</v>
      </c>
      <c r="F17" s="4" t="str">
        <f>VLOOKUP(A17,HOP!A:C,3,0)</f>
        <v>2604892</v>
      </c>
      <c r="G17" s="4">
        <f t="shared" si="0"/>
        <v>0</v>
      </c>
      <c r="H17" s="4" t="str">
        <f t="shared" si="1"/>
        <v>，2604892</v>
      </c>
      <c r="I17" s="4" t="str">
        <f>VLOOKUP(A17,HOP!A:U,21,0)</f>
        <v>直采</v>
      </c>
    </row>
    <row r="18" s="4" customFormat="1" spans="1:9">
      <c r="A18" s="5">
        <v>18232180801</v>
      </c>
      <c r="B18" s="6">
        <v>44741</v>
      </c>
      <c r="C18" s="6">
        <v>44747</v>
      </c>
      <c r="D18" s="4">
        <v>4020</v>
      </c>
      <c r="E18" s="4" t="str">
        <f>VLOOKUP(A18,HOP!A:L,12,0)</f>
        <v>4020.00</v>
      </c>
      <c r="F18" s="4" t="str">
        <f>VLOOKUP(A18,HOP!A:C,3,0)</f>
        <v>2606077</v>
      </c>
      <c r="G18" s="4">
        <f t="shared" si="0"/>
        <v>0</v>
      </c>
      <c r="H18" s="4" t="str">
        <f t="shared" si="1"/>
        <v>，2606077</v>
      </c>
      <c r="I18" s="4" t="str">
        <f>VLOOKUP(A18,HOP!A:U,21,0)</f>
        <v>直采</v>
      </c>
    </row>
    <row r="19" s="4" customFormat="1" spans="1:9">
      <c r="A19" s="5">
        <v>18235705826</v>
      </c>
      <c r="B19" s="6">
        <v>44744</v>
      </c>
      <c r="C19" s="6">
        <v>44747</v>
      </c>
      <c r="D19" s="4">
        <v>1920</v>
      </c>
      <c r="E19" s="4" t="str">
        <f>VLOOKUP(A19,HOP!A:L,12,0)</f>
        <v>1920.00</v>
      </c>
      <c r="F19" s="4" t="str">
        <f>VLOOKUP(A19,HOP!A:C,3,0)</f>
        <v>2606321</v>
      </c>
      <c r="G19" s="4">
        <f t="shared" si="0"/>
        <v>0</v>
      </c>
      <c r="H19" s="4" t="str">
        <f t="shared" si="1"/>
        <v>，2606321</v>
      </c>
      <c r="I19" s="4" t="str">
        <f>VLOOKUP(A19,HOP!A:U,21,0)</f>
        <v>直采</v>
      </c>
    </row>
    <row r="20" s="4" customFormat="1" spans="1:9">
      <c r="A20" s="5">
        <v>18236070278</v>
      </c>
      <c r="B20" s="6">
        <v>44742</v>
      </c>
      <c r="C20" s="6">
        <v>44747</v>
      </c>
      <c r="D20" s="4">
        <v>3530</v>
      </c>
      <c r="E20" s="4" t="str">
        <f>VLOOKUP(A20,HOP!A:L,12,0)</f>
        <v>3530.00</v>
      </c>
      <c r="F20" s="4" t="str">
        <f>VLOOKUP(A20,HOP!A:C,3,0)</f>
        <v>2606398</v>
      </c>
      <c r="G20" s="4">
        <f t="shared" si="0"/>
        <v>0</v>
      </c>
      <c r="H20" s="4" t="str">
        <f t="shared" si="1"/>
        <v>，2606398</v>
      </c>
      <c r="I20" s="4" t="str">
        <f>VLOOKUP(A20,HOP!A:U,21,0)</f>
        <v>直采</v>
      </c>
    </row>
    <row r="21" s="4" customFormat="1" spans="1:9">
      <c r="A21" s="5">
        <v>18240648776</v>
      </c>
      <c r="B21" s="6">
        <v>44745</v>
      </c>
      <c r="C21" s="6">
        <v>44747</v>
      </c>
      <c r="D21" s="4">
        <v>898</v>
      </c>
      <c r="E21" s="4" t="str">
        <f>VLOOKUP(A21,HOP!A:L,12,0)</f>
        <v>898.00</v>
      </c>
      <c r="F21" s="4" t="str">
        <f>VLOOKUP(A21,HOP!A:C,3,0)</f>
        <v>2606814</v>
      </c>
      <c r="G21" s="4">
        <f t="shared" si="0"/>
        <v>0</v>
      </c>
      <c r="H21" s="4" t="str">
        <f t="shared" si="1"/>
        <v>，2606814</v>
      </c>
      <c r="I21" s="4" t="str">
        <f>VLOOKUP(A21,HOP!A:U,21,0)</f>
        <v>直采</v>
      </c>
    </row>
    <row r="22" s="4" customFormat="1" spans="1:9">
      <c r="A22" s="5">
        <v>18253050419</v>
      </c>
      <c r="B22" s="6">
        <v>44743</v>
      </c>
      <c r="C22" s="6">
        <v>44747</v>
      </c>
      <c r="D22" s="4">
        <v>7616</v>
      </c>
      <c r="E22" s="4" t="str">
        <f>VLOOKUP(A22,HOP!A:L,12,0)</f>
        <v>7616.00</v>
      </c>
      <c r="F22" s="4" t="str">
        <f>VLOOKUP(A22,HOP!A:C,3,0)</f>
        <v>2608185</v>
      </c>
      <c r="G22" s="4">
        <f t="shared" si="0"/>
        <v>0</v>
      </c>
      <c r="H22" s="4" t="str">
        <f t="shared" si="1"/>
        <v>，2608185</v>
      </c>
      <c r="I22" s="4" t="str">
        <f>VLOOKUP(A22,HOP!A:U,21,0)</f>
        <v>直采</v>
      </c>
    </row>
    <row r="23" s="4" customFormat="1" spans="1:9">
      <c r="A23" s="5">
        <v>18254160318</v>
      </c>
      <c r="B23" s="6">
        <v>44745</v>
      </c>
      <c r="C23" s="6">
        <v>44747</v>
      </c>
      <c r="D23" s="4">
        <v>940</v>
      </c>
      <c r="E23" s="4" t="str">
        <f>VLOOKUP(A23,HOP!A:L,12,0)</f>
        <v>940.00</v>
      </c>
      <c r="F23" s="4" t="str">
        <f>VLOOKUP(A23,HOP!A:C,3,0)</f>
        <v>2608353</v>
      </c>
      <c r="G23" s="4">
        <f t="shared" si="0"/>
        <v>0</v>
      </c>
      <c r="H23" s="4" t="str">
        <f t="shared" si="1"/>
        <v>，2608353</v>
      </c>
      <c r="I23" s="4" t="str">
        <f>VLOOKUP(A23,HOP!A:U,21,0)</f>
        <v>直采</v>
      </c>
    </row>
    <row r="24" s="4" customFormat="1" spans="1:9">
      <c r="A24" s="5">
        <v>18255250293</v>
      </c>
      <c r="B24" s="6">
        <v>44745</v>
      </c>
      <c r="C24" s="6">
        <v>44747</v>
      </c>
      <c r="D24" s="4">
        <v>5180</v>
      </c>
      <c r="E24" s="4" t="str">
        <f>VLOOKUP(A24,HOP!A:L,12,0)</f>
        <v>5180.00</v>
      </c>
      <c r="F24" s="4" t="str">
        <f>VLOOKUP(A24,HOP!A:C,3,0)</f>
        <v>2608527</v>
      </c>
      <c r="G24" s="4">
        <f t="shared" si="0"/>
        <v>0</v>
      </c>
      <c r="H24" s="4" t="str">
        <f t="shared" si="1"/>
        <v>，2608527</v>
      </c>
      <c r="I24" s="4" t="str">
        <f>VLOOKUP(A24,HOP!A:U,21,0)</f>
        <v>直采</v>
      </c>
    </row>
    <row r="25" s="4" customFormat="1" spans="1:9">
      <c r="A25" s="5">
        <v>18255442447</v>
      </c>
      <c r="B25" s="6">
        <v>44744</v>
      </c>
      <c r="C25" s="6">
        <v>44747</v>
      </c>
      <c r="D25" s="4">
        <v>1280</v>
      </c>
      <c r="E25" s="4" t="str">
        <f>VLOOKUP(A25,HOP!A:L,12,0)</f>
        <v>1280.00</v>
      </c>
      <c r="F25" s="4" t="str">
        <f>VLOOKUP(A25,HOP!A:C,3,0)</f>
        <v>2608548</v>
      </c>
      <c r="G25" s="4">
        <f t="shared" si="0"/>
        <v>0</v>
      </c>
      <c r="H25" s="4" t="str">
        <f t="shared" si="1"/>
        <v>，2608548</v>
      </c>
      <c r="I25" s="4" t="str">
        <f>VLOOKUP(A25,HOP!A:U,21,0)</f>
        <v>直采</v>
      </c>
    </row>
    <row r="26" s="4" customFormat="1" spans="1:9">
      <c r="A26" s="5">
        <v>18259539819</v>
      </c>
      <c r="B26" s="6">
        <v>44744</v>
      </c>
      <c r="C26" s="6">
        <v>44747</v>
      </c>
      <c r="D26" s="4">
        <v>1560</v>
      </c>
      <c r="E26" s="4" t="str">
        <f>VLOOKUP(A26,HOP!A:L,12,0)</f>
        <v>1560.00</v>
      </c>
      <c r="F26" s="4" t="str">
        <f>VLOOKUP(A26,HOP!A:C,3,0)</f>
        <v>2608743</v>
      </c>
      <c r="G26" s="4">
        <f t="shared" si="0"/>
        <v>0</v>
      </c>
      <c r="H26" s="4" t="str">
        <f t="shared" si="1"/>
        <v>，2608743</v>
      </c>
      <c r="I26" s="4" t="str">
        <f>VLOOKUP(A26,HOP!A:U,21,0)</f>
        <v>直采</v>
      </c>
    </row>
    <row r="27" s="4" customFormat="1" spans="1:9">
      <c r="A27" s="5">
        <v>18260333452</v>
      </c>
      <c r="B27" s="6">
        <v>44744</v>
      </c>
      <c r="C27" s="6">
        <v>44747</v>
      </c>
      <c r="D27" s="4">
        <v>3406</v>
      </c>
      <c r="E27" s="4" t="str">
        <f>VLOOKUP(A27,HOP!A:L,12,0)</f>
        <v>3406.00</v>
      </c>
      <c r="F27" s="4" t="str">
        <f>VLOOKUP(A27,HOP!A:C,3,0)</f>
        <v>2608846</v>
      </c>
      <c r="G27" s="4">
        <f t="shared" si="0"/>
        <v>0</v>
      </c>
      <c r="H27" s="4" t="str">
        <f t="shared" si="1"/>
        <v>，2608846</v>
      </c>
      <c r="I27" s="4" t="str">
        <f>VLOOKUP(A27,HOP!A:U,21,0)</f>
        <v>直采</v>
      </c>
    </row>
    <row r="28" s="4" customFormat="1" hidden="1" spans="1:9">
      <c r="A28" s="5">
        <v>18260580520</v>
      </c>
      <c r="B28" s="6">
        <v>44745</v>
      </c>
      <c r="C28" s="6">
        <v>44747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spans="1:9">
      <c r="A29" s="5">
        <v>18260961789</v>
      </c>
      <c r="B29" s="6">
        <v>44745</v>
      </c>
      <c r="C29" s="6">
        <v>44747</v>
      </c>
      <c r="D29" s="4">
        <v>2552</v>
      </c>
      <c r="E29" s="4" t="str">
        <f>VLOOKUP(A29,HOP!A:L,12,0)</f>
        <v>2552.00</v>
      </c>
      <c r="F29" s="4" t="str">
        <f>VLOOKUP(A29,HOP!A:C,3,0)</f>
        <v>2609006</v>
      </c>
      <c r="G29" s="4">
        <f t="shared" si="0"/>
        <v>0</v>
      </c>
      <c r="H29" s="4" t="str">
        <f t="shared" si="1"/>
        <v>，2609006</v>
      </c>
      <c r="I29" s="4" t="str">
        <f>VLOOKUP(A29,HOP!A:U,21,0)</f>
        <v>直采</v>
      </c>
    </row>
    <row r="30" s="4" customFormat="1" spans="1:9">
      <c r="A30" s="5">
        <v>18265810572</v>
      </c>
      <c r="B30" s="6">
        <v>44745</v>
      </c>
      <c r="C30" s="6">
        <v>44747</v>
      </c>
      <c r="D30" s="4">
        <v>388</v>
      </c>
      <c r="E30" s="4" t="str">
        <f>VLOOKUP(A30,HOP!A:L,12,0)</f>
        <v>388.00</v>
      </c>
      <c r="F30" s="4" t="str">
        <f>VLOOKUP(A30,HOP!A:C,3,0)</f>
        <v>2609358</v>
      </c>
      <c r="G30" s="4">
        <f t="shared" si="0"/>
        <v>0</v>
      </c>
      <c r="H30" s="4" t="str">
        <f t="shared" si="1"/>
        <v>，2609358</v>
      </c>
      <c r="I30" s="4" t="str">
        <f>VLOOKUP(A30,HOP!A:U,21,0)</f>
        <v>直采</v>
      </c>
    </row>
    <row r="31" s="4" customFormat="1" spans="1:9">
      <c r="A31" s="5">
        <v>18266349850</v>
      </c>
      <c r="B31" s="6">
        <v>44745</v>
      </c>
      <c r="C31" s="6">
        <v>44747</v>
      </c>
      <c r="D31" s="4">
        <v>752</v>
      </c>
      <c r="E31" s="4" t="str">
        <f>VLOOKUP(A31,HOP!A:L,12,0)</f>
        <v>752.00</v>
      </c>
      <c r="F31" s="4" t="str">
        <f>VLOOKUP(A31,HOP!A:C,3,0)</f>
        <v>2609411</v>
      </c>
      <c r="G31" s="4">
        <f t="shared" si="0"/>
        <v>0</v>
      </c>
      <c r="H31" s="4" t="str">
        <f t="shared" si="1"/>
        <v>，2609411</v>
      </c>
      <c r="I31" s="4" t="str">
        <f>VLOOKUP(A31,HOP!A:U,21,0)</f>
        <v>直采</v>
      </c>
    </row>
    <row r="32" s="4" customFormat="1" spans="1:9">
      <c r="A32" s="5">
        <v>18270659520</v>
      </c>
      <c r="B32" s="6">
        <v>44745</v>
      </c>
      <c r="C32" s="6">
        <v>44747</v>
      </c>
      <c r="D32" s="4">
        <v>1690</v>
      </c>
      <c r="E32" s="4" t="str">
        <f>VLOOKUP(A32,HOP!A:L,12,0)</f>
        <v>1690.00</v>
      </c>
      <c r="F32" s="4" t="str">
        <f>VLOOKUP(A32,HOP!A:C,3,0)</f>
        <v>2609632</v>
      </c>
      <c r="G32" s="4">
        <f t="shared" si="0"/>
        <v>0</v>
      </c>
      <c r="H32" s="4" t="str">
        <f t="shared" si="1"/>
        <v>，2609632</v>
      </c>
      <c r="I32" s="4" t="str">
        <f>VLOOKUP(A32,HOP!A:U,21,0)</f>
        <v>直采</v>
      </c>
    </row>
    <row r="33" s="4" customFormat="1" spans="1:9">
      <c r="A33" s="5">
        <v>18275541691</v>
      </c>
      <c r="B33" s="6">
        <v>44746</v>
      </c>
      <c r="C33" s="6">
        <v>44747</v>
      </c>
      <c r="D33" s="4">
        <v>352</v>
      </c>
      <c r="E33" s="4" t="str">
        <f>VLOOKUP(A33,HOP!A:L,12,0)</f>
        <v>352.00</v>
      </c>
      <c r="F33" s="4" t="str">
        <f>VLOOKUP(A33,HOP!A:C,3,0)</f>
        <v>2609996</v>
      </c>
      <c r="G33" s="4">
        <f t="shared" si="0"/>
        <v>0</v>
      </c>
      <c r="H33" s="4" t="str">
        <f t="shared" si="1"/>
        <v>，2609996</v>
      </c>
      <c r="I33" s="4" t="str">
        <f>VLOOKUP(A33,HOP!A:U,21,0)</f>
        <v>直采</v>
      </c>
    </row>
    <row r="34" s="4" customFormat="1" hidden="1" spans="1:9">
      <c r="A34" s="5">
        <v>18277164234</v>
      </c>
      <c r="B34" s="6">
        <v>44746</v>
      </c>
      <c r="C34" s="6">
        <v>44747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spans="1:9">
      <c r="A35" s="5">
        <v>18277470175</v>
      </c>
      <c r="B35" s="6">
        <v>44746</v>
      </c>
      <c r="C35" s="6">
        <v>44747</v>
      </c>
      <c r="D35" s="4">
        <v>143</v>
      </c>
      <c r="E35" s="4" t="str">
        <f>VLOOKUP(A35,HOP!A:L,12,0)</f>
        <v>143.00</v>
      </c>
      <c r="F35" s="4" t="str">
        <f>VLOOKUP(A35,HOP!A:C,3,0)</f>
        <v>2610224</v>
      </c>
      <c r="G35" s="4">
        <f t="shared" si="0"/>
        <v>0</v>
      </c>
      <c r="H35" s="4" t="str">
        <f t="shared" si="1"/>
        <v>，2610224</v>
      </c>
      <c r="I35" s="4" t="str">
        <f>VLOOKUP(A35,HOP!A:U,21,0)</f>
        <v>直采</v>
      </c>
    </row>
    <row r="36" s="4" customFormat="1" hidden="1" spans="1:9">
      <c r="A36" s="5">
        <v>18279334445</v>
      </c>
      <c r="B36" s="6">
        <v>44746</v>
      </c>
      <c r="C36" s="6">
        <v>44747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spans="1:9">
      <c r="A37" s="5">
        <v>18283574703</v>
      </c>
      <c r="B37" s="6">
        <v>44746</v>
      </c>
      <c r="C37" s="6">
        <v>44747</v>
      </c>
      <c r="D37" s="4">
        <v>586</v>
      </c>
      <c r="E37" s="4" t="str">
        <f>VLOOKUP(A37,HOP!A:L,12,0)</f>
        <v>586.00</v>
      </c>
      <c r="F37" s="4" t="str">
        <f>VLOOKUP(A37,HOP!A:C,3,0)</f>
        <v>2610684</v>
      </c>
      <c r="G37" s="4">
        <f t="shared" si="0"/>
        <v>0</v>
      </c>
      <c r="H37" s="4" t="str">
        <f t="shared" si="1"/>
        <v>，2610684</v>
      </c>
      <c r="I37" s="4" t="str">
        <f>VLOOKUP(A37,HOP!A:U,21,0)</f>
        <v>直采</v>
      </c>
    </row>
    <row r="38" s="4" customFormat="1" spans="1:9">
      <c r="A38" s="5">
        <v>18283962566</v>
      </c>
      <c r="B38" s="6">
        <v>44746</v>
      </c>
      <c r="C38" s="6">
        <v>44747</v>
      </c>
      <c r="D38" s="4">
        <v>313</v>
      </c>
      <c r="E38" s="4" t="str">
        <f>VLOOKUP(A38,HOP!A:L,12,0)</f>
        <v>313.00</v>
      </c>
      <c r="F38" s="4" t="str">
        <f>VLOOKUP(A38,HOP!A:C,3,0)</f>
        <v>2610740</v>
      </c>
      <c r="G38" s="4">
        <f t="shared" si="0"/>
        <v>0</v>
      </c>
      <c r="H38" s="4" t="str">
        <f t="shared" si="1"/>
        <v>，2610740</v>
      </c>
      <c r="I38" s="4" t="str">
        <f>VLOOKUP(A38,HOP!A:U,21,0)</f>
        <v>直采</v>
      </c>
    </row>
    <row r="39" s="4" customFormat="1" spans="1:9">
      <c r="A39" s="5">
        <v>18284253042</v>
      </c>
      <c r="B39" s="6">
        <v>44746</v>
      </c>
      <c r="C39" s="6">
        <v>44747</v>
      </c>
      <c r="D39" s="4">
        <v>539</v>
      </c>
      <c r="E39" s="4" t="str">
        <f>VLOOKUP(A39,HOP!A:L,12,0)</f>
        <v>539.00</v>
      </c>
      <c r="F39" s="4" t="str">
        <f>VLOOKUP(A39,HOP!A:C,3,0)</f>
        <v>2610775</v>
      </c>
      <c r="G39" s="4">
        <f t="shared" si="0"/>
        <v>0</v>
      </c>
      <c r="H39" s="4" t="str">
        <f t="shared" si="1"/>
        <v>，2610775</v>
      </c>
      <c r="I39" s="4" t="str">
        <f>VLOOKUP(A39,HOP!A:U,21,0)</f>
        <v>直采</v>
      </c>
    </row>
    <row r="40" s="4" customFormat="1" spans="1:9">
      <c r="A40" s="5">
        <v>18284335673</v>
      </c>
      <c r="B40" s="6">
        <v>44746</v>
      </c>
      <c r="C40" s="6">
        <v>44747</v>
      </c>
      <c r="D40" s="4">
        <v>845</v>
      </c>
      <c r="E40" s="4" t="str">
        <f>VLOOKUP(A40,HOP!A:L,12,0)</f>
        <v>845.00</v>
      </c>
      <c r="F40" s="4" t="str">
        <f>VLOOKUP(A40,HOP!A:C,3,0)</f>
        <v>2610789</v>
      </c>
      <c r="G40" s="4">
        <f t="shared" si="0"/>
        <v>0</v>
      </c>
      <c r="H40" s="4" t="str">
        <f t="shared" si="1"/>
        <v>，2610789</v>
      </c>
      <c r="I40" s="4" t="str">
        <f>VLOOKUP(A40,HOP!A:U,21,0)</f>
        <v>直采</v>
      </c>
    </row>
    <row r="41" s="4" customFormat="1" spans="1:9">
      <c r="A41" s="5">
        <v>18284359965</v>
      </c>
      <c r="B41" s="6">
        <v>44746</v>
      </c>
      <c r="C41" s="6">
        <v>44747</v>
      </c>
      <c r="D41" s="4">
        <v>173</v>
      </c>
      <c r="E41" s="4" t="str">
        <f>VLOOKUP(A41,HOP!A:L,12,0)</f>
        <v>173.00</v>
      </c>
      <c r="F41" s="4" t="str">
        <f>VLOOKUP(A41,HOP!A:C,3,0)</f>
        <v>2610791</v>
      </c>
      <c r="G41" s="4">
        <f t="shared" si="0"/>
        <v>0</v>
      </c>
      <c r="H41" s="4" t="str">
        <f t="shared" si="1"/>
        <v>，2610791</v>
      </c>
      <c r="I41" s="4" t="str">
        <f>VLOOKUP(A41,HOP!A:U,21,0)</f>
        <v>直采</v>
      </c>
    </row>
    <row r="42" s="4" customFormat="1" spans="1:9">
      <c r="A42" s="5">
        <v>18284591818</v>
      </c>
      <c r="B42" s="6">
        <v>44746</v>
      </c>
      <c r="C42" s="6">
        <v>44747</v>
      </c>
      <c r="D42" s="4">
        <v>845</v>
      </c>
      <c r="E42" s="4" t="str">
        <f>VLOOKUP(A42,HOP!A:L,12,0)</f>
        <v>845.00</v>
      </c>
      <c r="F42" s="4" t="str">
        <f>VLOOKUP(A42,HOP!A:C,3,0)</f>
        <v>2610830</v>
      </c>
      <c r="G42" s="4">
        <f t="shared" si="0"/>
        <v>0</v>
      </c>
      <c r="H42" s="4" t="str">
        <f t="shared" si="1"/>
        <v>，2610830</v>
      </c>
      <c r="I42" s="4" t="str">
        <f>VLOOKUP(A42,HOP!A:U,21,0)</f>
        <v>直采</v>
      </c>
    </row>
    <row r="43" s="4" customFormat="1" spans="1:10">
      <c r="A43" s="5">
        <v>17772419109</v>
      </c>
      <c r="B43" s="6">
        <v>44658</v>
      </c>
      <c r="C43" s="6">
        <v>44659</v>
      </c>
      <c r="D43" s="4">
        <v>390</v>
      </c>
      <c r="E43" s="4" t="e">
        <f>VLOOKUP(A43,HOP!A:L,12,0)</f>
        <v>#N/A</v>
      </c>
      <c r="F43" s="4">
        <v>2501521</v>
      </c>
      <c r="G43" s="4" t="e">
        <f t="shared" si="0"/>
        <v>#N/A</v>
      </c>
      <c r="H43" s="4" t="str">
        <f t="shared" si="1"/>
        <v>，2501521</v>
      </c>
      <c r="I43" s="4" t="e">
        <f>VLOOKUP(A43,HOP!A:U,21,0)</f>
        <v>#N/A</v>
      </c>
      <c r="J43" s="4" t="s">
        <v>259</v>
      </c>
    </row>
    <row r="45" spans="4:4">
      <c r="D45" s="4">
        <f>SUM(D2:D44)</f>
        <v>56440</v>
      </c>
    </row>
    <row r="50" spans="1:1">
      <c r="A50" s="4" t="s">
        <v>260</v>
      </c>
    </row>
    <row r="51" spans="1:1">
      <c r="A51" s="4" t="s">
        <v>261</v>
      </c>
    </row>
    <row r="52" spans="1:1">
      <c r="A52" s="4" t="s">
        <v>262</v>
      </c>
    </row>
  </sheetData>
  <autoFilter ref="A1:XFD45">
    <filterColumn colId="3">
      <filters blank="1">
        <filter val="390"/>
        <filter val="750"/>
        <filter val="1550"/>
        <filter val="1690"/>
        <filter val="352"/>
        <filter val="752"/>
        <filter val="1412"/>
        <filter val="2552"/>
        <filter val="313"/>
        <filter val="1396"/>
        <filter val="7616"/>
        <filter val="898"/>
        <filter val="1560"/>
        <filter val="1920"/>
        <filter val="4020"/>
        <filter val="924"/>
        <filter val="2068"/>
        <filter val="3530"/>
        <filter val="173"/>
        <filter val="2475"/>
        <filter val="539"/>
        <filter val="380"/>
        <filter val="940"/>
        <filter val="1280"/>
        <filter val="1800"/>
        <filter val="5180"/>
        <filter val="56440"/>
        <filter val="382"/>
        <filter val="1602"/>
        <filter val="143"/>
        <filter val="845"/>
        <filter val="586"/>
        <filter val="3406"/>
        <filter val="387"/>
        <filter val="3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263</v>
      </c>
      <c r="B1" s="2" t="s">
        <v>264</v>
      </c>
      <c r="C1" s="2" t="s">
        <v>265</v>
      </c>
      <c r="D1" s="2" t="s">
        <v>266</v>
      </c>
      <c r="E1" s="2" t="s">
        <v>13</v>
      </c>
      <c r="F1" s="2" t="s">
        <v>5</v>
      </c>
      <c r="G1" s="2" t="s">
        <v>6</v>
      </c>
      <c r="H1" s="2" t="s">
        <v>267</v>
      </c>
      <c r="I1" s="2" t="s">
        <v>268</v>
      </c>
      <c r="J1" s="2" t="s">
        <v>269</v>
      </c>
      <c r="K1" s="2" t="s">
        <v>270</v>
      </c>
      <c r="L1" s="2" t="s">
        <v>271</v>
      </c>
      <c r="M1" s="2" t="s">
        <v>272</v>
      </c>
      <c r="N1" s="2" t="s">
        <v>273</v>
      </c>
      <c r="O1" s="2" t="s">
        <v>274</v>
      </c>
      <c r="P1" s="2" t="s">
        <v>275</v>
      </c>
      <c r="Q1" s="2" t="s">
        <v>276</v>
      </c>
      <c r="R1" s="2" t="s">
        <v>277</v>
      </c>
      <c r="S1" s="2" t="s">
        <v>278</v>
      </c>
      <c r="T1" s="2" t="s">
        <v>279</v>
      </c>
      <c r="U1" s="2" t="s">
        <v>280</v>
      </c>
    </row>
    <row r="2" s="1" customFormat="1" spans="1:21">
      <c r="A2" s="3">
        <v>18284591818</v>
      </c>
      <c r="B2" s="1" t="s">
        <v>281</v>
      </c>
      <c r="C2" s="1" t="s">
        <v>282</v>
      </c>
      <c r="D2" s="1" t="s">
        <v>283</v>
      </c>
      <c r="E2" s="1" t="s">
        <v>284</v>
      </c>
      <c r="F2" s="1" t="s">
        <v>281</v>
      </c>
      <c r="G2" s="1" t="s">
        <v>285</v>
      </c>
      <c r="H2" s="1" t="s">
        <v>286</v>
      </c>
      <c r="I2" s="1" t="s">
        <v>287</v>
      </c>
      <c r="J2" s="1" t="s">
        <v>288</v>
      </c>
      <c r="K2" s="1" t="s">
        <v>287</v>
      </c>
      <c r="L2" s="1" t="s">
        <v>287</v>
      </c>
      <c r="M2" s="1" t="s">
        <v>289</v>
      </c>
      <c r="N2" s="1" t="s">
        <v>289</v>
      </c>
      <c r="O2" s="1" t="s">
        <v>290</v>
      </c>
      <c r="P2" s="1" t="s">
        <v>291</v>
      </c>
      <c r="Q2" s="1" t="s">
        <v>292</v>
      </c>
      <c r="R2" s="1" t="s">
        <v>293</v>
      </c>
      <c r="S2" s="1" t="s">
        <v>294</v>
      </c>
      <c r="T2" s="1" t="s">
        <v>295</v>
      </c>
      <c r="U2" s="1" t="s">
        <v>296</v>
      </c>
    </row>
    <row r="3" s="1" customFormat="1" spans="1:21">
      <c r="A3" s="3">
        <v>18284359965</v>
      </c>
      <c r="B3" s="1" t="s">
        <v>281</v>
      </c>
      <c r="C3" s="1" t="s">
        <v>297</v>
      </c>
      <c r="D3" s="1" t="s">
        <v>298</v>
      </c>
      <c r="E3" s="1" t="s">
        <v>299</v>
      </c>
      <c r="F3" s="1" t="s">
        <v>281</v>
      </c>
      <c r="G3" s="1" t="s">
        <v>285</v>
      </c>
      <c r="H3" s="1" t="s">
        <v>286</v>
      </c>
      <c r="I3" s="1" t="s">
        <v>300</v>
      </c>
      <c r="J3" s="1" t="s">
        <v>288</v>
      </c>
      <c r="K3" s="1" t="s">
        <v>300</v>
      </c>
      <c r="L3" s="1" t="s">
        <v>300</v>
      </c>
      <c r="M3" s="1" t="s">
        <v>289</v>
      </c>
      <c r="N3" s="1" t="s">
        <v>289</v>
      </c>
      <c r="O3" s="1" t="s">
        <v>290</v>
      </c>
      <c r="P3" s="1" t="s">
        <v>291</v>
      </c>
      <c r="Q3" s="1" t="s">
        <v>292</v>
      </c>
      <c r="R3" s="1" t="s">
        <v>301</v>
      </c>
      <c r="S3" s="1" t="s">
        <v>294</v>
      </c>
      <c r="T3" s="1" t="s">
        <v>295</v>
      </c>
      <c r="U3" s="1" t="s">
        <v>296</v>
      </c>
    </row>
    <row r="4" s="1" customFormat="1" spans="1:21">
      <c r="A4" s="3">
        <v>18284335673</v>
      </c>
      <c r="B4" s="1" t="s">
        <v>281</v>
      </c>
      <c r="C4" s="1" t="s">
        <v>302</v>
      </c>
      <c r="D4" s="1" t="s">
        <v>283</v>
      </c>
      <c r="E4" s="1" t="s">
        <v>303</v>
      </c>
      <c r="F4" s="1" t="s">
        <v>281</v>
      </c>
      <c r="G4" s="1" t="s">
        <v>285</v>
      </c>
      <c r="H4" s="1" t="s">
        <v>286</v>
      </c>
      <c r="I4" s="1" t="s">
        <v>287</v>
      </c>
      <c r="J4" s="1" t="s">
        <v>288</v>
      </c>
      <c r="K4" s="1" t="s">
        <v>287</v>
      </c>
      <c r="L4" s="1" t="s">
        <v>287</v>
      </c>
      <c r="M4" s="1" t="s">
        <v>289</v>
      </c>
      <c r="N4" s="1" t="s">
        <v>289</v>
      </c>
      <c r="O4" s="1" t="s">
        <v>290</v>
      </c>
      <c r="P4" s="1" t="s">
        <v>291</v>
      </c>
      <c r="Q4" s="1" t="s">
        <v>292</v>
      </c>
      <c r="R4" s="1" t="s">
        <v>304</v>
      </c>
      <c r="S4" s="1" t="s">
        <v>294</v>
      </c>
      <c r="T4" s="1" t="s">
        <v>295</v>
      </c>
      <c r="U4" s="1" t="s">
        <v>296</v>
      </c>
    </row>
    <row r="5" s="1" customFormat="1" spans="1:21">
      <c r="A5" s="3">
        <v>18284253042</v>
      </c>
      <c r="B5" s="1" t="s">
        <v>281</v>
      </c>
      <c r="C5" s="1" t="s">
        <v>305</v>
      </c>
      <c r="D5" s="1" t="s">
        <v>306</v>
      </c>
      <c r="E5" s="1" t="s">
        <v>307</v>
      </c>
      <c r="F5" s="1" t="s">
        <v>281</v>
      </c>
      <c r="G5" s="1" t="s">
        <v>285</v>
      </c>
      <c r="H5" s="1" t="s">
        <v>286</v>
      </c>
      <c r="I5" s="1" t="s">
        <v>308</v>
      </c>
      <c r="J5" s="1" t="s">
        <v>288</v>
      </c>
      <c r="K5" s="1" t="s">
        <v>308</v>
      </c>
      <c r="L5" s="1" t="s">
        <v>308</v>
      </c>
      <c r="M5" s="1" t="s">
        <v>289</v>
      </c>
      <c r="N5" s="1" t="s">
        <v>289</v>
      </c>
      <c r="O5" s="1" t="s">
        <v>290</v>
      </c>
      <c r="P5" s="1" t="s">
        <v>291</v>
      </c>
      <c r="Q5" s="1" t="s">
        <v>292</v>
      </c>
      <c r="R5" s="1" t="s">
        <v>309</v>
      </c>
      <c r="S5" s="1" t="s">
        <v>294</v>
      </c>
      <c r="T5" s="1" t="s">
        <v>295</v>
      </c>
      <c r="U5" s="1" t="s">
        <v>296</v>
      </c>
    </row>
    <row r="6" s="1" customFormat="1" spans="1:21">
      <c r="A6" s="3">
        <v>18283962566</v>
      </c>
      <c r="B6" s="1" t="s">
        <v>281</v>
      </c>
      <c r="C6" s="1" t="s">
        <v>310</v>
      </c>
      <c r="D6" s="1" t="s">
        <v>311</v>
      </c>
      <c r="E6" s="1" t="s">
        <v>312</v>
      </c>
      <c r="F6" s="1" t="s">
        <v>281</v>
      </c>
      <c r="G6" s="1" t="s">
        <v>285</v>
      </c>
      <c r="H6" s="1" t="s">
        <v>286</v>
      </c>
      <c r="I6" s="1" t="s">
        <v>313</v>
      </c>
      <c r="J6" s="1" t="s">
        <v>288</v>
      </c>
      <c r="K6" s="1" t="s">
        <v>313</v>
      </c>
      <c r="L6" s="1" t="s">
        <v>313</v>
      </c>
      <c r="M6" s="1" t="s">
        <v>289</v>
      </c>
      <c r="N6" s="1" t="s">
        <v>289</v>
      </c>
      <c r="O6" s="1" t="s">
        <v>290</v>
      </c>
      <c r="P6" s="1" t="s">
        <v>291</v>
      </c>
      <c r="Q6" s="1" t="s">
        <v>292</v>
      </c>
      <c r="R6" s="1" t="s">
        <v>314</v>
      </c>
      <c r="S6" s="1" t="s">
        <v>294</v>
      </c>
      <c r="T6" s="1" t="s">
        <v>295</v>
      </c>
      <c r="U6" s="1" t="s">
        <v>296</v>
      </c>
    </row>
    <row r="7" s="1" customFormat="1" spans="1:21">
      <c r="A7" s="3">
        <v>18283574703</v>
      </c>
      <c r="B7" s="1" t="s">
        <v>281</v>
      </c>
      <c r="C7" s="1" t="s">
        <v>315</v>
      </c>
      <c r="D7" s="1" t="s">
        <v>316</v>
      </c>
      <c r="E7" s="1" t="s">
        <v>317</v>
      </c>
      <c r="F7" s="1" t="s">
        <v>281</v>
      </c>
      <c r="G7" s="1" t="s">
        <v>285</v>
      </c>
      <c r="H7" s="1" t="s">
        <v>286</v>
      </c>
      <c r="I7" s="1" t="s">
        <v>318</v>
      </c>
      <c r="J7" s="1" t="s">
        <v>288</v>
      </c>
      <c r="K7" s="1" t="s">
        <v>318</v>
      </c>
      <c r="L7" s="1" t="s">
        <v>318</v>
      </c>
      <c r="M7" s="1" t="s">
        <v>289</v>
      </c>
      <c r="N7" s="1" t="s">
        <v>289</v>
      </c>
      <c r="O7" s="1" t="s">
        <v>290</v>
      </c>
      <c r="P7" s="1" t="s">
        <v>291</v>
      </c>
      <c r="Q7" s="1" t="s">
        <v>292</v>
      </c>
      <c r="R7" s="1" t="s">
        <v>319</v>
      </c>
      <c r="S7" s="1" t="s">
        <v>294</v>
      </c>
      <c r="T7" s="1" t="s">
        <v>295</v>
      </c>
      <c r="U7" s="1" t="s">
        <v>296</v>
      </c>
    </row>
    <row r="8" s="1" customFormat="1" spans="1:21">
      <c r="A8" s="3">
        <v>18277470175</v>
      </c>
      <c r="B8" s="1" t="s">
        <v>320</v>
      </c>
      <c r="C8" s="1" t="s">
        <v>321</v>
      </c>
      <c r="D8" s="1" t="s">
        <v>322</v>
      </c>
      <c r="E8" s="1" t="s">
        <v>323</v>
      </c>
      <c r="F8" s="1" t="s">
        <v>281</v>
      </c>
      <c r="G8" s="1" t="s">
        <v>285</v>
      </c>
      <c r="H8" s="1" t="s">
        <v>286</v>
      </c>
      <c r="I8" s="1" t="s">
        <v>324</v>
      </c>
      <c r="J8" s="1" t="s">
        <v>288</v>
      </c>
      <c r="K8" s="1" t="s">
        <v>324</v>
      </c>
      <c r="L8" s="1" t="s">
        <v>324</v>
      </c>
      <c r="M8" s="1" t="s">
        <v>289</v>
      </c>
      <c r="N8" s="1" t="s">
        <v>289</v>
      </c>
      <c r="O8" s="1" t="s">
        <v>290</v>
      </c>
      <c r="P8" s="1" t="s">
        <v>291</v>
      </c>
      <c r="Q8" s="1" t="s">
        <v>292</v>
      </c>
      <c r="R8" s="1" t="s">
        <v>325</v>
      </c>
      <c r="S8" s="1" t="s">
        <v>294</v>
      </c>
      <c r="T8" s="1" t="s">
        <v>295</v>
      </c>
      <c r="U8" s="1" t="s">
        <v>296</v>
      </c>
    </row>
    <row r="9" s="1" customFormat="1" spans="1:21">
      <c r="A9" s="3">
        <v>18275541691</v>
      </c>
      <c r="B9" s="1" t="s">
        <v>320</v>
      </c>
      <c r="C9" s="1" t="s">
        <v>326</v>
      </c>
      <c r="D9" s="1" t="s">
        <v>327</v>
      </c>
      <c r="E9" s="1" t="s">
        <v>328</v>
      </c>
      <c r="F9" s="1" t="s">
        <v>281</v>
      </c>
      <c r="G9" s="1" t="s">
        <v>285</v>
      </c>
      <c r="H9" s="1" t="s">
        <v>286</v>
      </c>
      <c r="I9" s="1" t="s">
        <v>329</v>
      </c>
      <c r="J9" s="1" t="s">
        <v>288</v>
      </c>
      <c r="K9" s="1" t="s">
        <v>329</v>
      </c>
      <c r="L9" s="1" t="s">
        <v>329</v>
      </c>
      <c r="M9" s="1" t="s">
        <v>289</v>
      </c>
      <c r="N9" s="1" t="s">
        <v>289</v>
      </c>
      <c r="O9" s="1" t="s">
        <v>290</v>
      </c>
      <c r="P9" s="1" t="s">
        <v>291</v>
      </c>
      <c r="Q9" s="1" t="s">
        <v>292</v>
      </c>
      <c r="R9" s="1" t="s">
        <v>330</v>
      </c>
      <c r="S9" s="1" t="s">
        <v>294</v>
      </c>
      <c r="T9" s="1" t="s">
        <v>295</v>
      </c>
      <c r="U9" s="1" t="s">
        <v>296</v>
      </c>
    </row>
    <row r="10" s="1" customFormat="1" spans="1:21">
      <c r="A10" s="3">
        <v>18270659520</v>
      </c>
      <c r="B10" s="1" t="s">
        <v>320</v>
      </c>
      <c r="C10" s="1" t="s">
        <v>331</v>
      </c>
      <c r="D10" s="1" t="s">
        <v>283</v>
      </c>
      <c r="E10" s="1" t="s">
        <v>332</v>
      </c>
      <c r="F10" s="1" t="s">
        <v>320</v>
      </c>
      <c r="G10" s="1" t="s">
        <v>285</v>
      </c>
      <c r="H10" s="1" t="s">
        <v>286</v>
      </c>
      <c r="I10" s="1" t="s">
        <v>333</v>
      </c>
      <c r="J10" s="1" t="s">
        <v>288</v>
      </c>
      <c r="K10" s="1" t="s">
        <v>333</v>
      </c>
      <c r="L10" s="1" t="s">
        <v>333</v>
      </c>
      <c r="M10" s="1" t="s">
        <v>289</v>
      </c>
      <c r="N10" s="1" t="s">
        <v>289</v>
      </c>
      <c r="O10" s="1" t="s">
        <v>290</v>
      </c>
      <c r="P10" s="1" t="s">
        <v>291</v>
      </c>
      <c r="Q10" s="1" t="s">
        <v>292</v>
      </c>
      <c r="R10" s="1" t="s">
        <v>334</v>
      </c>
      <c r="S10" s="1" t="s">
        <v>294</v>
      </c>
      <c r="T10" s="1" t="s">
        <v>295</v>
      </c>
      <c r="U10" s="1" t="s">
        <v>296</v>
      </c>
    </row>
    <row r="11" s="1" customFormat="1" spans="1:21">
      <c r="A11" s="3">
        <v>18266349850</v>
      </c>
      <c r="B11" s="1" t="s">
        <v>335</v>
      </c>
      <c r="C11" s="1" t="s">
        <v>336</v>
      </c>
      <c r="D11" s="1" t="s">
        <v>337</v>
      </c>
      <c r="E11" s="1" t="s">
        <v>338</v>
      </c>
      <c r="F11" s="1" t="s">
        <v>320</v>
      </c>
      <c r="G11" s="1" t="s">
        <v>285</v>
      </c>
      <c r="H11" s="1" t="s">
        <v>286</v>
      </c>
      <c r="I11" s="1" t="s">
        <v>339</v>
      </c>
      <c r="J11" s="1" t="s">
        <v>288</v>
      </c>
      <c r="K11" s="1" t="s">
        <v>339</v>
      </c>
      <c r="L11" s="1" t="s">
        <v>339</v>
      </c>
      <c r="M11" s="1" t="s">
        <v>289</v>
      </c>
      <c r="N11" s="1" t="s">
        <v>289</v>
      </c>
      <c r="O11" s="1" t="s">
        <v>290</v>
      </c>
      <c r="P11" s="1" t="s">
        <v>291</v>
      </c>
      <c r="Q11" s="1" t="s">
        <v>292</v>
      </c>
      <c r="R11" s="1" t="s">
        <v>340</v>
      </c>
      <c r="S11" s="1" t="s">
        <v>294</v>
      </c>
      <c r="T11" s="1" t="s">
        <v>295</v>
      </c>
      <c r="U11" s="1" t="s">
        <v>296</v>
      </c>
    </row>
    <row r="12" s="1" customFormat="1" spans="1:21">
      <c r="A12" s="3">
        <v>18265810572</v>
      </c>
      <c r="B12" s="1" t="s">
        <v>335</v>
      </c>
      <c r="C12" s="1" t="s">
        <v>341</v>
      </c>
      <c r="D12" s="1" t="s">
        <v>322</v>
      </c>
      <c r="E12" s="1" t="s">
        <v>342</v>
      </c>
      <c r="F12" s="1" t="s">
        <v>320</v>
      </c>
      <c r="G12" s="1" t="s">
        <v>285</v>
      </c>
      <c r="H12" s="1" t="s">
        <v>286</v>
      </c>
      <c r="I12" s="1" t="s">
        <v>343</v>
      </c>
      <c r="J12" s="1" t="s">
        <v>288</v>
      </c>
      <c r="K12" s="1" t="s">
        <v>343</v>
      </c>
      <c r="L12" s="1" t="s">
        <v>343</v>
      </c>
      <c r="M12" s="1" t="s">
        <v>289</v>
      </c>
      <c r="N12" s="1" t="s">
        <v>289</v>
      </c>
      <c r="O12" s="1" t="s">
        <v>290</v>
      </c>
      <c r="P12" s="1" t="s">
        <v>291</v>
      </c>
      <c r="Q12" s="1" t="s">
        <v>292</v>
      </c>
      <c r="R12" s="1" t="s">
        <v>344</v>
      </c>
      <c r="S12" s="1" t="s">
        <v>294</v>
      </c>
      <c r="T12" s="1" t="s">
        <v>295</v>
      </c>
      <c r="U12" s="1" t="s">
        <v>296</v>
      </c>
    </row>
    <row r="13" s="1" customFormat="1" spans="1:21">
      <c r="A13" s="3">
        <v>18260961789</v>
      </c>
      <c r="B13" s="1" t="s">
        <v>335</v>
      </c>
      <c r="C13" s="1" t="s">
        <v>345</v>
      </c>
      <c r="D13" s="1" t="s">
        <v>346</v>
      </c>
      <c r="E13" s="1" t="s">
        <v>347</v>
      </c>
      <c r="F13" s="1" t="s">
        <v>320</v>
      </c>
      <c r="G13" s="1" t="s">
        <v>285</v>
      </c>
      <c r="H13" s="1" t="s">
        <v>286</v>
      </c>
      <c r="I13" s="1" t="s">
        <v>348</v>
      </c>
      <c r="J13" s="1" t="s">
        <v>288</v>
      </c>
      <c r="K13" s="1" t="s">
        <v>348</v>
      </c>
      <c r="L13" s="1" t="s">
        <v>348</v>
      </c>
      <c r="M13" s="1" t="s">
        <v>289</v>
      </c>
      <c r="N13" s="1" t="s">
        <v>289</v>
      </c>
      <c r="O13" s="1" t="s">
        <v>290</v>
      </c>
      <c r="P13" s="1" t="s">
        <v>291</v>
      </c>
      <c r="Q13" s="1" t="s">
        <v>292</v>
      </c>
      <c r="R13" s="1" t="s">
        <v>349</v>
      </c>
      <c r="S13" s="1" t="s">
        <v>294</v>
      </c>
      <c r="T13" s="1" t="s">
        <v>295</v>
      </c>
      <c r="U13" s="1" t="s">
        <v>296</v>
      </c>
    </row>
    <row r="14" s="1" customFormat="1" spans="1:21">
      <c r="A14" s="3">
        <v>18260333452</v>
      </c>
      <c r="B14" s="1" t="s">
        <v>335</v>
      </c>
      <c r="C14" s="1" t="s">
        <v>350</v>
      </c>
      <c r="D14" s="1" t="s">
        <v>351</v>
      </c>
      <c r="E14" s="1" t="s">
        <v>352</v>
      </c>
      <c r="F14" s="1" t="s">
        <v>335</v>
      </c>
      <c r="G14" s="1" t="s">
        <v>285</v>
      </c>
      <c r="H14" s="1" t="s">
        <v>286</v>
      </c>
      <c r="I14" s="1" t="s">
        <v>353</v>
      </c>
      <c r="J14" s="1" t="s">
        <v>288</v>
      </c>
      <c r="K14" s="1" t="s">
        <v>353</v>
      </c>
      <c r="L14" s="1" t="s">
        <v>353</v>
      </c>
      <c r="M14" s="1" t="s">
        <v>289</v>
      </c>
      <c r="N14" s="1" t="s">
        <v>289</v>
      </c>
      <c r="O14" s="1" t="s">
        <v>290</v>
      </c>
      <c r="P14" s="1" t="s">
        <v>291</v>
      </c>
      <c r="Q14" s="1" t="s">
        <v>292</v>
      </c>
      <c r="R14" s="1" t="s">
        <v>354</v>
      </c>
      <c r="S14" s="1" t="s">
        <v>294</v>
      </c>
      <c r="T14" s="1" t="s">
        <v>295</v>
      </c>
      <c r="U14" s="1" t="s">
        <v>296</v>
      </c>
    </row>
    <row r="15" s="1" customFormat="1" spans="1:21">
      <c r="A15" s="3">
        <v>18259539819</v>
      </c>
      <c r="B15" s="1" t="s">
        <v>355</v>
      </c>
      <c r="C15" s="1" t="s">
        <v>356</v>
      </c>
      <c r="D15" s="1" t="s">
        <v>357</v>
      </c>
      <c r="E15" s="1" t="s">
        <v>358</v>
      </c>
      <c r="F15" s="1" t="s">
        <v>335</v>
      </c>
      <c r="G15" s="1" t="s">
        <v>285</v>
      </c>
      <c r="H15" s="1" t="s">
        <v>286</v>
      </c>
      <c r="I15" s="1" t="s">
        <v>359</v>
      </c>
      <c r="J15" s="1" t="s">
        <v>288</v>
      </c>
      <c r="K15" s="1" t="s">
        <v>359</v>
      </c>
      <c r="L15" s="1" t="s">
        <v>359</v>
      </c>
      <c r="M15" s="1" t="s">
        <v>289</v>
      </c>
      <c r="N15" s="1" t="s">
        <v>289</v>
      </c>
      <c r="O15" s="1" t="s">
        <v>290</v>
      </c>
      <c r="P15" s="1" t="s">
        <v>291</v>
      </c>
      <c r="Q15" s="1" t="s">
        <v>292</v>
      </c>
      <c r="R15" s="1" t="s">
        <v>360</v>
      </c>
      <c r="S15" s="1" t="s">
        <v>294</v>
      </c>
      <c r="T15" s="1" t="s">
        <v>295</v>
      </c>
      <c r="U15" s="1" t="s">
        <v>296</v>
      </c>
    </row>
    <row r="16" s="1" customFormat="1" spans="1:21">
      <c r="A16" s="3">
        <v>18255442447</v>
      </c>
      <c r="B16" s="1" t="s">
        <v>355</v>
      </c>
      <c r="C16" s="1" t="s">
        <v>361</v>
      </c>
      <c r="D16" s="1" t="s">
        <v>362</v>
      </c>
      <c r="E16" s="1" t="s">
        <v>363</v>
      </c>
      <c r="F16" s="1" t="s">
        <v>335</v>
      </c>
      <c r="G16" s="1" t="s">
        <v>285</v>
      </c>
      <c r="H16" s="1" t="s">
        <v>286</v>
      </c>
      <c r="I16" s="1" t="s">
        <v>364</v>
      </c>
      <c r="J16" s="1" t="s">
        <v>288</v>
      </c>
      <c r="K16" s="1" t="s">
        <v>364</v>
      </c>
      <c r="L16" s="1" t="s">
        <v>364</v>
      </c>
      <c r="M16" s="1" t="s">
        <v>289</v>
      </c>
      <c r="N16" s="1" t="s">
        <v>289</v>
      </c>
      <c r="O16" s="1" t="s">
        <v>290</v>
      </c>
      <c r="P16" s="1" t="s">
        <v>291</v>
      </c>
      <c r="Q16" s="1" t="s">
        <v>292</v>
      </c>
      <c r="R16" s="1" t="s">
        <v>365</v>
      </c>
      <c r="S16" s="1" t="s">
        <v>294</v>
      </c>
      <c r="T16" s="1" t="s">
        <v>295</v>
      </c>
      <c r="U16" s="1" t="s">
        <v>296</v>
      </c>
    </row>
    <row r="17" s="1" customFormat="1" spans="1:21">
      <c r="A17" s="3">
        <v>18255250293</v>
      </c>
      <c r="B17" s="1" t="s">
        <v>355</v>
      </c>
      <c r="C17" s="1" t="s">
        <v>366</v>
      </c>
      <c r="D17" s="1" t="s">
        <v>367</v>
      </c>
      <c r="E17" s="1" t="s">
        <v>368</v>
      </c>
      <c r="F17" s="1" t="s">
        <v>320</v>
      </c>
      <c r="G17" s="1" t="s">
        <v>285</v>
      </c>
      <c r="H17" s="1" t="s">
        <v>286</v>
      </c>
      <c r="I17" s="1" t="s">
        <v>369</v>
      </c>
      <c r="J17" s="1" t="s">
        <v>288</v>
      </c>
      <c r="K17" s="1" t="s">
        <v>369</v>
      </c>
      <c r="L17" s="1" t="s">
        <v>369</v>
      </c>
      <c r="M17" s="1" t="s">
        <v>289</v>
      </c>
      <c r="N17" s="1" t="s">
        <v>289</v>
      </c>
      <c r="O17" s="1" t="s">
        <v>290</v>
      </c>
      <c r="P17" s="1" t="s">
        <v>291</v>
      </c>
      <c r="Q17" s="1" t="s">
        <v>292</v>
      </c>
      <c r="R17" s="1" t="s">
        <v>370</v>
      </c>
      <c r="S17" s="1" t="s">
        <v>294</v>
      </c>
      <c r="T17" s="1" t="s">
        <v>295</v>
      </c>
      <c r="U17" s="1" t="s">
        <v>296</v>
      </c>
    </row>
    <row r="18" s="1" customFormat="1" spans="1:21">
      <c r="A18" s="3">
        <v>18254160318</v>
      </c>
      <c r="B18" s="1" t="s">
        <v>355</v>
      </c>
      <c r="C18" s="1" t="s">
        <v>371</v>
      </c>
      <c r="D18" s="1" t="s">
        <v>372</v>
      </c>
      <c r="E18" s="1" t="s">
        <v>373</v>
      </c>
      <c r="F18" s="1" t="s">
        <v>320</v>
      </c>
      <c r="G18" s="1" t="s">
        <v>285</v>
      </c>
      <c r="H18" s="1" t="s">
        <v>286</v>
      </c>
      <c r="I18" s="1" t="s">
        <v>374</v>
      </c>
      <c r="J18" s="1" t="s">
        <v>288</v>
      </c>
      <c r="K18" s="1" t="s">
        <v>374</v>
      </c>
      <c r="L18" s="1" t="s">
        <v>374</v>
      </c>
      <c r="M18" s="1" t="s">
        <v>289</v>
      </c>
      <c r="N18" s="1" t="s">
        <v>289</v>
      </c>
      <c r="O18" s="1" t="s">
        <v>290</v>
      </c>
      <c r="P18" s="1" t="s">
        <v>291</v>
      </c>
      <c r="Q18" s="1" t="s">
        <v>292</v>
      </c>
      <c r="R18" s="1" t="s">
        <v>375</v>
      </c>
      <c r="S18" s="1" t="s">
        <v>294</v>
      </c>
      <c r="T18" s="1" t="s">
        <v>295</v>
      </c>
      <c r="U18" s="1" t="s">
        <v>296</v>
      </c>
    </row>
    <row r="19" s="1" customFormat="1" spans="1:21">
      <c r="A19" s="3">
        <v>18253050419</v>
      </c>
      <c r="B19" s="1" t="s">
        <v>355</v>
      </c>
      <c r="C19" s="1" t="s">
        <v>376</v>
      </c>
      <c r="D19" s="1" t="s">
        <v>377</v>
      </c>
      <c r="E19" s="1" t="s">
        <v>378</v>
      </c>
      <c r="F19" s="1" t="s">
        <v>355</v>
      </c>
      <c r="G19" s="1" t="s">
        <v>285</v>
      </c>
      <c r="H19" s="1" t="s">
        <v>286</v>
      </c>
      <c r="I19" s="1" t="s">
        <v>379</v>
      </c>
      <c r="J19" s="1" t="s">
        <v>288</v>
      </c>
      <c r="K19" s="1" t="s">
        <v>379</v>
      </c>
      <c r="L19" s="1" t="s">
        <v>379</v>
      </c>
      <c r="M19" s="1" t="s">
        <v>289</v>
      </c>
      <c r="N19" s="1" t="s">
        <v>289</v>
      </c>
      <c r="O19" s="1" t="s">
        <v>290</v>
      </c>
      <c r="P19" s="1" t="s">
        <v>291</v>
      </c>
      <c r="Q19" s="1" t="s">
        <v>292</v>
      </c>
      <c r="R19" s="1" t="s">
        <v>380</v>
      </c>
      <c r="S19" s="1" t="s">
        <v>294</v>
      </c>
      <c r="T19" s="1" t="s">
        <v>295</v>
      </c>
      <c r="U19" s="1" t="s">
        <v>296</v>
      </c>
    </row>
    <row r="20" s="1" customFormat="1" spans="1:21">
      <c r="A20" s="3">
        <v>18240648776</v>
      </c>
      <c r="B20" s="1" t="s">
        <v>381</v>
      </c>
      <c r="C20" s="1" t="s">
        <v>382</v>
      </c>
      <c r="D20" s="1" t="s">
        <v>316</v>
      </c>
      <c r="E20" s="1" t="s">
        <v>383</v>
      </c>
      <c r="F20" s="1" t="s">
        <v>320</v>
      </c>
      <c r="G20" s="1" t="s">
        <v>285</v>
      </c>
      <c r="H20" s="1" t="s">
        <v>286</v>
      </c>
      <c r="I20" s="1" t="s">
        <v>384</v>
      </c>
      <c r="J20" s="1" t="s">
        <v>288</v>
      </c>
      <c r="K20" s="1" t="s">
        <v>384</v>
      </c>
      <c r="L20" s="1" t="s">
        <v>384</v>
      </c>
      <c r="M20" s="1" t="s">
        <v>289</v>
      </c>
      <c r="N20" s="1" t="s">
        <v>289</v>
      </c>
      <c r="O20" s="1" t="s">
        <v>290</v>
      </c>
      <c r="P20" s="1" t="s">
        <v>291</v>
      </c>
      <c r="Q20" s="1" t="s">
        <v>292</v>
      </c>
      <c r="R20" s="1" t="s">
        <v>385</v>
      </c>
      <c r="S20" s="1" t="s">
        <v>294</v>
      </c>
      <c r="T20" s="1" t="s">
        <v>295</v>
      </c>
      <c r="U20" s="1" t="s">
        <v>296</v>
      </c>
    </row>
    <row r="21" s="1" customFormat="1" spans="1:21">
      <c r="A21" s="3">
        <v>18236070278</v>
      </c>
      <c r="B21" s="1" t="s">
        <v>381</v>
      </c>
      <c r="C21" s="1" t="s">
        <v>386</v>
      </c>
      <c r="D21" s="1" t="s">
        <v>283</v>
      </c>
      <c r="E21" s="1" t="s">
        <v>387</v>
      </c>
      <c r="F21" s="1" t="s">
        <v>388</v>
      </c>
      <c r="G21" s="1" t="s">
        <v>285</v>
      </c>
      <c r="H21" s="1" t="s">
        <v>286</v>
      </c>
      <c r="I21" s="1" t="s">
        <v>389</v>
      </c>
      <c r="J21" s="1" t="s">
        <v>288</v>
      </c>
      <c r="K21" s="1" t="s">
        <v>389</v>
      </c>
      <c r="L21" s="1" t="s">
        <v>389</v>
      </c>
      <c r="M21" s="1" t="s">
        <v>289</v>
      </c>
      <c r="N21" s="1" t="s">
        <v>289</v>
      </c>
      <c r="O21" s="1" t="s">
        <v>290</v>
      </c>
      <c r="P21" s="1" t="s">
        <v>291</v>
      </c>
      <c r="Q21" s="1" t="s">
        <v>292</v>
      </c>
      <c r="R21" s="1" t="s">
        <v>390</v>
      </c>
      <c r="S21" s="1" t="s">
        <v>294</v>
      </c>
      <c r="T21" s="1" t="s">
        <v>295</v>
      </c>
      <c r="U21" s="1" t="s">
        <v>296</v>
      </c>
    </row>
    <row r="22" s="1" customFormat="1" spans="1:21">
      <c r="A22" s="3">
        <v>18235705826</v>
      </c>
      <c r="B22" s="1" t="s">
        <v>381</v>
      </c>
      <c r="C22" s="1" t="s">
        <v>391</v>
      </c>
      <c r="D22" s="1" t="s">
        <v>392</v>
      </c>
      <c r="E22" s="1" t="s">
        <v>393</v>
      </c>
      <c r="F22" s="1" t="s">
        <v>335</v>
      </c>
      <c r="G22" s="1" t="s">
        <v>285</v>
      </c>
      <c r="H22" s="1" t="s">
        <v>286</v>
      </c>
      <c r="I22" s="1" t="s">
        <v>394</v>
      </c>
      <c r="J22" s="1" t="s">
        <v>288</v>
      </c>
      <c r="K22" s="1" t="s">
        <v>394</v>
      </c>
      <c r="L22" s="1" t="s">
        <v>394</v>
      </c>
      <c r="M22" s="1" t="s">
        <v>289</v>
      </c>
      <c r="N22" s="1" t="s">
        <v>289</v>
      </c>
      <c r="O22" s="1" t="s">
        <v>290</v>
      </c>
      <c r="P22" s="1" t="s">
        <v>291</v>
      </c>
      <c r="Q22" s="1" t="s">
        <v>292</v>
      </c>
      <c r="R22" s="1" t="s">
        <v>395</v>
      </c>
      <c r="S22" s="1" t="s">
        <v>294</v>
      </c>
      <c r="T22" s="1" t="s">
        <v>295</v>
      </c>
      <c r="U22" s="1" t="s">
        <v>296</v>
      </c>
    </row>
    <row r="23" s="1" customFormat="1" spans="1:21">
      <c r="A23" s="3">
        <v>18232180801</v>
      </c>
      <c r="B23" s="1" t="s">
        <v>381</v>
      </c>
      <c r="C23" s="1" t="s">
        <v>396</v>
      </c>
      <c r="D23" s="1" t="s">
        <v>397</v>
      </c>
      <c r="E23" s="1" t="s">
        <v>398</v>
      </c>
      <c r="F23" s="1" t="s">
        <v>381</v>
      </c>
      <c r="G23" s="1" t="s">
        <v>285</v>
      </c>
      <c r="H23" s="1" t="s">
        <v>286</v>
      </c>
      <c r="I23" s="1" t="s">
        <v>399</v>
      </c>
      <c r="J23" s="1" t="s">
        <v>288</v>
      </c>
      <c r="K23" s="1" t="s">
        <v>399</v>
      </c>
      <c r="L23" s="1" t="s">
        <v>399</v>
      </c>
      <c r="M23" s="1" t="s">
        <v>289</v>
      </c>
      <c r="N23" s="1" t="s">
        <v>289</v>
      </c>
      <c r="O23" s="1" t="s">
        <v>290</v>
      </c>
      <c r="P23" s="1" t="s">
        <v>291</v>
      </c>
      <c r="Q23" s="1" t="s">
        <v>292</v>
      </c>
      <c r="R23" s="1" t="s">
        <v>400</v>
      </c>
      <c r="S23" s="1" t="s">
        <v>294</v>
      </c>
      <c r="T23" s="1" t="s">
        <v>295</v>
      </c>
      <c r="U23" s="1" t="s">
        <v>296</v>
      </c>
    </row>
    <row r="24" s="1" customFormat="1" spans="1:21">
      <c r="A24" s="3">
        <v>18222926562</v>
      </c>
      <c r="B24" s="1" t="s">
        <v>401</v>
      </c>
      <c r="C24" s="1" t="s">
        <v>402</v>
      </c>
      <c r="D24" s="1" t="s">
        <v>403</v>
      </c>
      <c r="E24" s="1" t="s">
        <v>404</v>
      </c>
      <c r="F24" s="1" t="s">
        <v>320</v>
      </c>
      <c r="G24" s="1" t="s">
        <v>285</v>
      </c>
      <c r="H24" s="1" t="s">
        <v>286</v>
      </c>
      <c r="I24" s="1" t="s">
        <v>405</v>
      </c>
      <c r="J24" s="1" t="s">
        <v>288</v>
      </c>
      <c r="K24" s="1" t="s">
        <v>405</v>
      </c>
      <c r="L24" s="1" t="s">
        <v>405</v>
      </c>
      <c r="M24" s="1" t="s">
        <v>289</v>
      </c>
      <c r="N24" s="1" t="s">
        <v>289</v>
      </c>
      <c r="O24" s="1" t="s">
        <v>290</v>
      </c>
      <c r="P24" s="1" t="s">
        <v>291</v>
      </c>
      <c r="Q24" s="1" t="s">
        <v>292</v>
      </c>
      <c r="R24" s="1" t="s">
        <v>406</v>
      </c>
      <c r="S24" s="1" t="s">
        <v>294</v>
      </c>
      <c r="T24" s="1" t="s">
        <v>295</v>
      </c>
      <c r="U24" s="1" t="s">
        <v>296</v>
      </c>
    </row>
    <row r="25" s="1" customFormat="1" spans="1:21">
      <c r="A25" s="3">
        <v>18208149721</v>
      </c>
      <c r="B25" s="1" t="s">
        <v>407</v>
      </c>
      <c r="C25" s="1" t="s">
        <v>408</v>
      </c>
      <c r="D25" s="1" t="s">
        <v>357</v>
      </c>
      <c r="E25" s="1" t="s">
        <v>409</v>
      </c>
      <c r="F25" s="1" t="s">
        <v>320</v>
      </c>
      <c r="G25" s="1" t="s">
        <v>285</v>
      </c>
      <c r="H25" s="1" t="s">
        <v>286</v>
      </c>
      <c r="I25" s="1" t="s">
        <v>410</v>
      </c>
      <c r="J25" s="1" t="s">
        <v>288</v>
      </c>
      <c r="K25" s="1" t="s">
        <v>410</v>
      </c>
      <c r="L25" s="1" t="s">
        <v>410</v>
      </c>
      <c r="M25" s="1" t="s">
        <v>289</v>
      </c>
      <c r="N25" s="1" t="s">
        <v>289</v>
      </c>
      <c r="O25" s="1" t="s">
        <v>290</v>
      </c>
      <c r="P25" s="1" t="s">
        <v>291</v>
      </c>
      <c r="Q25" s="1" t="s">
        <v>292</v>
      </c>
      <c r="R25" s="1" t="s">
        <v>411</v>
      </c>
      <c r="S25" s="1" t="s">
        <v>294</v>
      </c>
      <c r="T25" s="1" t="s">
        <v>295</v>
      </c>
      <c r="U25" s="1" t="s">
        <v>296</v>
      </c>
    </row>
    <row r="26" s="1" customFormat="1" spans="1:21">
      <c r="A26" s="3">
        <v>18187120002</v>
      </c>
      <c r="B26" s="1" t="s">
        <v>412</v>
      </c>
      <c r="C26" s="1" t="s">
        <v>413</v>
      </c>
      <c r="D26" s="1" t="s">
        <v>414</v>
      </c>
      <c r="E26" s="1" t="s">
        <v>415</v>
      </c>
      <c r="F26" s="1" t="s">
        <v>320</v>
      </c>
      <c r="G26" s="1" t="s">
        <v>285</v>
      </c>
      <c r="H26" s="1" t="s">
        <v>286</v>
      </c>
      <c r="I26" s="1" t="s">
        <v>416</v>
      </c>
      <c r="J26" s="1" t="s">
        <v>288</v>
      </c>
      <c r="K26" s="1" t="s">
        <v>416</v>
      </c>
      <c r="L26" s="1" t="s">
        <v>416</v>
      </c>
      <c r="M26" s="1" t="s">
        <v>289</v>
      </c>
      <c r="N26" s="1" t="s">
        <v>289</v>
      </c>
      <c r="O26" s="1" t="s">
        <v>290</v>
      </c>
      <c r="P26" s="1" t="s">
        <v>291</v>
      </c>
      <c r="Q26" s="1" t="s">
        <v>292</v>
      </c>
      <c r="R26" s="1" t="s">
        <v>417</v>
      </c>
      <c r="S26" s="1" t="s">
        <v>294</v>
      </c>
      <c r="T26" s="1" t="s">
        <v>295</v>
      </c>
      <c r="U26" s="1" t="s">
        <v>296</v>
      </c>
    </row>
    <row r="27" s="1" customFormat="1" spans="1:21">
      <c r="A27" s="3">
        <v>18167883938</v>
      </c>
      <c r="B27" s="1" t="s">
        <v>418</v>
      </c>
      <c r="C27" s="1" t="s">
        <v>419</v>
      </c>
      <c r="D27" s="1" t="s">
        <v>420</v>
      </c>
      <c r="E27" s="1" t="s">
        <v>421</v>
      </c>
      <c r="F27" s="1" t="s">
        <v>355</v>
      </c>
      <c r="G27" s="1" t="s">
        <v>285</v>
      </c>
      <c r="H27" s="1" t="s">
        <v>286</v>
      </c>
      <c r="I27" s="1" t="s">
        <v>422</v>
      </c>
      <c r="J27" s="1" t="s">
        <v>288</v>
      </c>
      <c r="K27" s="1" t="s">
        <v>422</v>
      </c>
      <c r="L27" s="1" t="s">
        <v>422</v>
      </c>
      <c r="M27" s="1" t="s">
        <v>289</v>
      </c>
      <c r="N27" s="1" t="s">
        <v>289</v>
      </c>
      <c r="O27" s="1" t="s">
        <v>290</v>
      </c>
      <c r="P27" s="1" t="s">
        <v>291</v>
      </c>
      <c r="Q27" s="1" t="s">
        <v>292</v>
      </c>
      <c r="R27" s="1" t="s">
        <v>423</v>
      </c>
      <c r="S27" s="1" t="s">
        <v>294</v>
      </c>
      <c r="T27" s="1" t="s">
        <v>295</v>
      </c>
      <c r="U27" s="1" t="s">
        <v>296</v>
      </c>
    </row>
    <row r="28" s="1" customFormat="1" spans="1:21">
      <c r="A28" s="3">
        <v>18167879665</v>
      </c>
      <c r="B28" s="1" t="s">
        <v>418</v>
      </c>
      <c r="C28" s="1" t="s">
        <v>424</v>
      </c>
      <c r="D28" s="1" t="s">
        <v>420</v>
      </c>
      <c r="E28" s="1" t="s">
        <v>425</v>
      </c>
      <c r="F28" s="1" t="s">
        <v>355</v>
      </c>
      <c r="G28" s="1" t="s">
        <v>285</v>
      </c>
      <c r="H28" s="1" t="s">
        <v>286</v>
      </c>
      <c r="I28" s="1" t="s">
        <v>422</v>
      </c>
      <c r="J28" s="1" t="s">
        <v>288</v>
      </c>
      <c r="K28" s="1" t="s">
        <v>422</v>
      </c>
      <c r="L28" s="1" t="s">
        <v>422</v>
      </c>
      <c r="M28" s="1" t="s">
        <v>289</v>
      </c>
      <c r="N28" s="1" t="s">
        <v>289</v>
      </c>
      <c r="O28" s="1" t="s">
        <v>290</v>
      </c>
      <c r="P28" s="1" t="s">
        <v>291</v>
      </c>
      <c r="Q28" s="1" t="s">
        <v>292</v>
      </c>
      <c r="R28" s="1" t="s">
        <v>426</v>
      </c>
      <c r="S28" s="1" t="s">
        <v>294</v>
      </c>
      <c r="T28" s="1" t="s">
        <v>295</v>
      </c>
      <c r="U28" s="1" t="s">
        <v>296</v>
      </c>
    </row>
    <row r="29" s="1" customFormat="1" spans="1:21">
      <c r="A29" s="3">
        <v>18205239112</v>
      </c>
      <c r="B29" s="1" t="s">
        <v>407</v>
      </c>
      <c r="C29" s="1" t="s">
        <v>427</v>
      </c>
      <c r="D29" s="1" t="s">
        <v>428</v>
      </c>
      <c r="E29" s="1" t="s">
        <v>429</v>
      </c>
      <c r="F29" s="1" t="s">
        <v>320</v>
      </c>
      <c r="G29" s="1" t="s">
        <v>285</v>
      </c>
      <c r="H29" s="1" t="s">
        <v>286</v>
      </c>
      <c r="I29" s="1" t="s">
        <v>430</v>
      </c>
      <c r="J29" s="1" t="s">
        <v>288</v>
      </c>
      <c r="K29" s="1" t="s">
        <v>430</v>
      </c>
      <c r="L29" s="1" t="s">
        <v>430</v>
      </c>
      <c r="M29" s="1" t="s">
        <v>289</v>
      </c>
      <c r="N29" s="1" t="s">
        <v>289</v>
      </c>
      <c r="O29" s="1" t="s">
        <v>290</v>
      </c>
      <c r="P29" s="1" t="s">
        <v>291</v>
      </c>
      <c r="Q29" s="1" t="s">
        <v>292</v>
      </c>
      <c r="R29" s="1" t="s">
        <v>431</v>
      </c>
      <c r="S29" s="1" t="s">
        <v>294</v>
      </c>
      <c r="T29" s="1" t="s">
        <v>295</v>
      </c>
      <c r="U29" s="1" t="s">
        <v>296</v>
      </c>
    </row>
    <row r="30" s="1" customFormat="1" spans="1:21">
      <c r="A30" s="3">
        <v>17909802896</v>
      </c>
      <c r="B30" s="1" t="s">
        <v>432</v>
      </c>
      <c r="C30" s="1" t="s">
        <v>433</v>
      </c>
      <c r="D30" s="1" t="s">
        <v>428</v>
      </c>
      <c r="E30" s="1" t="s">
        <v>434</v>
      </c>
      <c r="F30" s="1" t="s">
        <v>435</v>
      </c>
      <c r="G30" s="1" t="s">
        <v>285</v>
      </c>
      <c r="H30" s="1" t="s">
        <v>286</v>
      </c>
      <c r="I30" s="1" t="s">
        <v>436</v>
      </c>
      <c r="J30" s="1" t="s">
        <v>288</v>
      </c>
      <c r="K30" s="1" t="s">
        <v>436</v>
      </c>
      <c r="L30" s="1" t="s">
        <v>436</v>
      </c>
      <c r="M30" s="1" t="s">
        <v>289</v>
      </c>
      <c r="N30" s="1" t="s">
        <v>289</v>
      </c>
      <c r="O30" s="1" t="s">
        <v>290</v>
      </c>
      <c r="P30" s="1" t="s">
        <v>291</v>
      </c>
      <c r="Q30" s="1" t="s">
        <v>292</v>
      </c>
      <c r="R30" s="1" t="s">
        <v>437</v>
      </c>
      <c r="S30" s="1" t="s">
        <v>294</v>
      </c>
      <c r="T30" s="1" t="s">
        <v>295</v>
      </c>
      <c r="U30" s="1" t="s">
        <v>296</v>
      </c>
    </row>
    <row r="31" s="1" customFormat="1" spans="1:21">
      <c r="A31" s="3">
        <v>18063005184</v>
      </c>
      <c r="B31" s="1" t="s">
        <v>438</v>
      </c>
      <c r="C31" s="1" t="s">
        <v>439</v>
      </c>
      <c r="D31" s="1" t="s">
        <v>440</v>
      </c>
      <c r="E31" s="1" t="s">
        <v>441</v>
      </c>
      <c r="F31" s="1" t="s">
        <v>335</v>
      </c>
      <c r="G31" s="1" t="s">
        <v>285</v>
      </c>
      <c r="H31" s="1" t="s">
        <v>286</v>
      </c>
      <c r="I31" s="1" t="s">
        <v>442</v>
      </c>
      <c r="J31" s="1" t="s">
        <v>288</v>
      </c>
      <c r="K31" s="1" t="s">
        <v>442</v>
      </c>
      <c r="L31" s="1" t="s">
        <v>442</v>
      </c>
      <c r="M31" s="1" t="s">
        <v>289</v>
      </c>
      <c r="N31" s="1" t="s">
        <v>289</v>
      </c>
      <c r="O31" s="1" t="s">
        <v>290</v>
      </c>
      <c r="P31" s="1" t="s">
        <v>291</v>
      </c>
      <c r="Q31" s="1" t="s">
        <v>292</v>
      </c>
      <c r="R31" s="1" t="s">
        <v>443</v>
      </c>
      <c r="S31" s="1" t="s">
        <v>294</v>
      </c>
      <c r="T31" s="1" t="s">
        <v>295</v>
      </c>
      <c r="U31" s="1" t="s">
        <v>296</v>
      </c>
    </row>
    <row r="32" s="1" customFormat="1" spans="1:21">
      <c r="A32" s="3">
        <v>18204933317</v>
      </c>
      <c r="B32" s="1" t="s">
        <v>407</v>
      </c>
      <c r="C32" s="1" t="s">
        <v>444</v>
      </c>
      <c r="D32" s="1" t="s">
        <v>283</v>
      </c>
      <c r="E32" s="1" t="s">
        <v>445</v>
      </c>
      <c r="F32" s="1" t="s">
        <v>320</v>
      </c>
      <c r="G32" s="1" t="s">
        <v>285</v>
      </c>
      <c r="H32" s="1" t="s">
        <v>286</v>
      </c>
      <c r="I32" s="1" t="s">
        <v>446</v>
      </c>
      <c r="J32" s="1" t="s">
        <v>288</v>
      </c>
      <c r="K32" s="1" t="s">
        <v>446</v>
      </c>
      <c r="L32" s="1" t="s">
        <v>446</v>
      </c>
      <c r="M32" s="1" t="s">
        <v>289</v>
      </c>
      <c r="N32" s="1" t="s">
        <v>289</v>
      </c>
      <c r="O32" s="1" t="s">
        <v>290</v>
      </c>
      <c r="P32" s="1" t="s">
        <v>291</v>
      </c>
      <c r="Q32" s="1" t="s">
        <v>292</v>
      </c>
      <c r="R32" s="1" t="s">
        <v>447</v>
      </c>
      <c r="S32" s="1" t="s">
        <v>294</v>
      </c>
      <c r="T32" s="1" t="s">
        <v>295</v>
      </c>
      <c r="U32" s="1" t="s">
        <v>296</v>
      </c>
    </row>
    <row r="33" s="1" customFormat="1" spans="1:21">
      <c r="A33" s="3">
        <v>18129522306</v>
      </c>
      <c r="B33" s="1" t="s">
        <v>448</v>
      </c>
      <c r="C33" s="1" t="s">
        <v>449</v>
      </c>
      <c r="D33" s="1" t="s">
        <v>450</v>
      </c>
      <c r="E33" s="1" t="s">
        <v>451</v>
      </c>
      <c r="F33" s="1" t="s">
        <v>335</v>
      </c>
      <c r="G33" s="1" t="s">
        <v>285</v>
      </c>
      <c r="H33" s="1" t="s">
        <v>286</v>
      </c>
      <c r="I33" s="1" t="s">
        <v>452</v>
      </c>
      <c r="J33" s="1" t="s">
        <v>288</v>
      </c>
      <c r="K33" s="1" t="s">
        <v>452</v>
      </c>
      <c r="L33" s="1" t="s">
        <v>452</v>
      </c>
      <c r="M33" s="1" t="s">
        <v>289</v>
      </c>
      <c r="N33" s="1" t="s">
        <v>289</v>
      </c>
      <c r="O33" s="1" t="s">
        <v>290</v>
      </c>
      <c r="P33" s="1" t="s">
        <v>291</v>
      </c>
      <c r="Q33" s="1" t="s">
        <v>292</v>
      </c>
      <c r="R33" s="1" t="s">
        <v>453</v>
      </c>
      <c r="S33" s="1" t="s">
        <v>294</v>
      </c>
      <c r="T33" s="1" t="s">
        <v>295</v>
      </c>
      <c r="U33" s="1" t="s">
        <v>296</v>
      </c>
    </row>
    <row r="34" s="1" customFormat="1" spans="1:21">
      <c r="A34" s="3">
        <v>18001240058</v>
      </c>
      <c r="B34" s="1" t="s">
        <v>454</v>
      </c>
      <c r="C34" s="1" t="s">
        <v>455</v>
      </c>
      <c r="D34" s="1" t="s">
        <v>367</v>
      </c>
      <c r="E34" s="1" t="s">
        <v>456</v>
      </c>
      <c r="F34" s="1" t="s">
        <v>281</v>
      </c>
      <c r="G34" s="1" t="s">
        <v>285</v>
      </c>
      <c r="H34" s="1" t="s">
        <v>286</v>
      </c>
      <c r="I34" s="1" t="s">
        <v>457</v>
      </c>
      <c r="J34" s="1" t="s">
        <v>288</v>
      </c>
      <c r="K34" s="1" t="s">
        <v>457</v>
      </c>
      <c r="L34" s="1" t="s">
        <v>457</v>
      </c>
      <c r="M34" s="1" t="s">
        <v>289</v>
      </c>
      <c r="N34" s="1" t="s">
        <v>289</v>
      </c>
      <c r="O34" s="1" t="s">
        <v>290</v>
      </c>
      <c r="P34" s="1" t="s">
        <v>291</v>
      </c>
      <c r="Q34" s="1" t="s">
        <v>292</v>
      </c>
      <c r="R34" s="1" t="s">
        <v>458</v>
      </c>
      <c r="S34" s="1" t="s">
        <v>294</v>
      </c>
      <c r="T34" s="1" t="s">
        <v>295</v>
      </c>
      <c r="U34" s="1" t="s">
        <v>296</v>
      </c>
    </row>
    <row r="35" s="1" customFormat="1" spans="1:21">
      <c r="A35" s="3">
        <v>18191956746</v>
      </c>
      <c r="B35" s="1" t="s">
        <v>459</v>
      </c>
      <c r="C35" s="1" t="s">
        <v>460</v>
      </c>
      <c r="D35" s="1" t="s">
        <v>461</v>
      </c>
      <c r="E35" s="1" t="s">
        <v>462</v>
      </c>
      <c r="F35" s="1" t="s">
        <v>335</v>
      </c>
      <c r="G35" s="1" t="s">
        <v>285</v>
      </c>
      <c r="H35" s="1" t="s">
        <v>286</v>
      </c>
      <c r="I35" s="1" t="s">
        <v>463</v>
      </c>
      <c r="J35" s="1" t="s">
        <v>288</v>
      </c>
      <c r="K35" s="1" t="s">
        <v>463</v>
      </c>
      <c r="L35" s="1" t="s">
        <v>463</v>
      </c>
      <c r="M35" s="1" t="s">
        <v>289</v>
      </c>
      <c r="N35" s="1" t="s">
        <v>289</v>
      </c>
      <c r="O35" s="1" t="s">
        <v>290</v>
      </c>
      <c r="P35" s="1" t="s">
        <v>291</v>
      </c>
      <c r="Q35" s="1" t="s">
        <v>292</v>
      </c>
      <c r="R35" s="1" t="s">
        <v>464</v>
      </c>
      <c r="S35" s="1" t="s">
        <v>294</v>
      </c>
      <c r="T35" s="1" t="s">
        <v>295</v>
      </c>
      <c r="U35" s="1" t="s">
        <v>296</v>
      </c>
    </row>
    <row r="36" s="1" customFormat="1" spans="1:21">
      <c r="A36" s="3">
        <v>17868763793</v>
      </c>
      <c r="B36" s="1" t="s">
        <v>465</v>
      </c>
      <c r="C36" s="1" t="s">
        <v>466</v>
      </c>
      <c r="D36" s="1" t="s">
        <v>467</v>
      </c>
      <c r="E36" s="1" t="s">
        <v>468</v>
      </c>
      <c r="F36" s="1" t="s">
        <v>320</v>
      </c>
      <c r="G36" s="1" t="s">
        <v>285</v>
      </c>
      <c r="H36" s="1" t="s">
        <v>286</v>
      </c>
      <c r="I36" s="1" t="s">
        <v>469</v>
      </c>
      <c r="J36" s="1" t="s">
        <v>288</v>
      </c>
      <c r="K36" s="1" t="s">
        <v>469</v>
      </c>
      <c r="L36" s="1" t="s">
        <v>469</v>
      </c>
      <c r="M36" s="1" t="s">
        <v>289</v>
      </c>
      <c r="N36" s="1" t="s">
        <v>289</v>
      </c>
      <c r="O36" s="1" t="s">
        <v>290</v>
      </c>
      <c r="P36" s="1" t="s">
        <v>291</v>
      </c>
      <c r="Q36" s="1" t="s">
        <v>292</v>
      </c>
      <c r="R36" s="1" t="s">
        <v>470</v>
      </c>
      <c r="S36" s="1" t="s">
        <v>294</v>
      </c>
      <c r="T36" s="1" t="s">
        <v>295</v>
      </c>
      <c r="U36" s="1" t="s">
        <v>296</v>
      </c>
    </row>
    <row r="37" s="1" customFormat="1" spans="1:21">
      <c r="A37" s="3">
        <v>18187438655</v>
      </c>
      <c r="B37" s="1" t="s">
        <v>412</v>
      </c>
      <c r="C37" s="1" t="s">
        <v>471</v>
      </c>
      <c r="D37" s="1" t="s">
        <v>472</v>
      </c>
      <c r="E37" s="1" t="s">
        <v>473</v>
      </c>
      <c r="F37" s="1" t="s">
        <v>320</v>
      </c>
      <c r="G37" s="1" t="s">
        <v>285</v>
      </c>
      <c r="H37" s="1" t="s">
        <v>286</v>
      </c>
      <c r="I37" s="1" t="s">
        <v>474</v>
      </c>
      <c r="J37" s="1" t="s">
        <v>288</v>
      </c>
      <c r="K37" s="1" t="s">
        <v>474</v>
      </c>
      <c r="L37" s="1" t="s">
        <v>474</v>
      </c>
      <c r="M37" s="1" t="s">
        <v>289</v>
      </c>
      <c r="N37" s="1" t="s">
        <v>289</v>
      </c>
      <c r="O37" s="1" t="s">
        <v>290</v>
      </c>
      <c r="P37" s="1" t="s">
        <v>291</v>
      </c>
      <c r="Q37" s="1" t="s">
        <v>292</v>
      </c>
      <c r="R37" s="1" t="s">
        <v>475</v>
      </c>
      <c r="S37" s="1" t="s">
        <v>294</v>
      </c>
      <c r="T37" s="1" t="s">
        <v>295</v>
      </c>
      <c r="U37" s="1" t="s">
        <v>296</v>
      </c>
    </row>
    <row r="38" s="1" customFormat="1" spans="1:21">
      <c r="A38" s="3">
        <v>18187408821</v>
      </c>
      <c r="B38" s="1" t="s">
        <v>412</v>
      </c>
      <c r="C38" s="1" t="s">
        <v>476</v>
      </c>
      <c r="D38" s="1" t="s">
        <v>472</v>
      </c>
      <c r="E38" s="1" t="s">
        <v>477</v>
      </c>
      <c r="F38" s="1" t="s">
        <v>320</v>
      </c>
      <c r="G38" s="1" t="s">
        <v>285</v>
      </c>
      <c r="H38" s="1" t="s">
        <v>286</v>
      </c>
      <c r="I38" s="1" t="s">
        <v>478</v>
      </c>
      <c r="J38" s="1" t="s">
        <v>288</v>
      </c>
      <c r="K38" s="1" t="s">
        <v>478</v>
      </c>
      <c r="L38" s="1" t="s">
        <v>478</v>
      </c>
      <c r="M38" s="1" t="s">
        <v>289</v>
      </c>
      <c r="N38" s="1" t="s">
        <v>289</v>
      </c>
      <c r="O38" s="1" t="s">
        <v>290</v>
      </c>
      <c r="P38" s="1" t="s">
        <v>291</v>
      </c>
      <c r="Q38" s="1" t="s">
        <v>292</v>
      </c>
      <c r="R38" s="1" t="s">
        <v>479</v>
      </c>
      <c r="S38" s="1" t="s">
        <v>294</v>
      </c>
      <c r="T38" s="1" t="s">
        <v>295</v>
      </c>
      <c r="U38" s="1" t="s">
        <v>296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2022-07-08T01:45:48Z</dcterms:created>
  <dcterms:modified xsi:type="dcterms:W3CDTF">2022-07-08T01:55:20Z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4AF818BB70AC4294AD441787D4502972</vt:lpwstr>
  </property>
  <property fmtid="{D5CDD505-2E9C-101B-9397-08002B2CF9AE}" pid="3" name="KSOProductBuildVer">
    <vt:lpwstr>2052-11.1.0.11830</vt:lpwstr>
  </property>
</Properties>
</file>