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<sst xmlns="http://schemas.openxmlformats.org/spreadsheetml/2006/main" count="1424" uniqueCount="535">
  <si>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</si>
  <si>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</si>
  <si>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</si>
  <si>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</si>
  <si>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</si>
  <si>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</si>
  <si>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</si>
  <si>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</si>
  <si>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</si>
  <si>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</si>
  <si>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</si>
  <si>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</si>
  <si>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</si>
  <si>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</si>
  <si>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</si>
  <si>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</si>
  <si>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</si>
  <si>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</si>
  <si>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</si>
  <si>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</si>
  <si>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</si>
  <si>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</si>
  <si>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</si>
  <si>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</si>
  <si>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</si>
  <si>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17471893621	</t>
  </si>
  <si>
    <t>Ctrip</t>
  </si>
  <si>
    <t>正常</t>
  </si>
  <si>
    <t>[拉斯维加斯]拉斯维加斯丽笙金银岛娱乐场酒店(Treasure Island - TI Hotel &amp; Casino, a Radisson Hotel)(60480387)</t>
  </si>
  <si>
    <t>豪华大号床房&lt;不退款&gt;&lt;2人入住&gt;</t>
  </si>
  <si>
    <t>HKD</t>
  </si>
  <si>
    <t>Few/Nakisha</t>
  </si>
  <si>
    <t>CA13030220708HKD</t>
  </si>
  <si>
    <t>未提现</t>
  </si>
  <si>
    <t>携程开票</t>
  </si>
  <si>
    <t xml:space="preserve">2433557	</t>
  </si>
  <si>
    <t xml:space="preserve">	</t>
  </si>
  <si>
    <t xml:space="preserve">17668732787	</t>
  </si>
  <si>
    <t>[南旧金山]北旧金山机场舒适套房酒店(Comfort Inn &amp; Suites San Francisco Airport North)(55478498)</t>
  </si>
  <si>
    <t>套房, 1 张特大床房&lt;早餐&gt;&lt;不退款&gt;&lt;2人入住&gt;</t>
  </si>
  <si>
    <t>WANG/FRANKLIN,LUCAS/ANNA</t>
  </si>
  <si>
    <t xml:space="preserve">72846783	</t>
  </si>
  <si>
    <t xml:space="preserve">17758806771	</t>
  </si>
  <si>
    <t>[维也纳]维也纳国会中央火车站诺富姆酒店(Novum Hotel Congress Wien am Hauptbahnhof)(55586014)</t>
  </si>
  <si>
    <t>标准双人间&lt;2人入住&gt;&lt;不退款&gt;&lt;早餐&gt;</t>
  </si>
  <si>
    <t>Duus/Richardt</t>
  </si>
  <si>
    <t>EXPEDIA_1919399066</t>
  </si>
  <si>
    <t>EXPEDIA_1919399067</t>
  </si>
  <si>
    <t xml:space="preserve">EXPEDIA_1919399069	</t>
  </si>
  <si>
    <t xml:space="preserve">17771583787	</t>
  </si>
  <si>
    <t>[陶尔米纳]卡尔洛塔别墅酒店(Hotel Villa Carlotta)(90356070)</t>
  </si>
  <si>
    <t>精致套房（海景）&lt;2人入住&gt;&lt;不退款&gt;&lt;早餐&gt;</t>
  </si>
  <si>
    <t>Fu/Man</t>
  </si>
  <si>
    <t xml:space="preserve">2204062072Z9QRKYEN	</t>
  </si>
  <si>
    <t>取消</t>
  </si>
  <si>
    <t xml:space="preserve">17980943831	</t>
  </si>
  <si>
    <t>[布鲁塞尔]宜必思酒店风格布鲁塞尔中心史蒂芬妮(Ibis Styles Hotel Brussels Centre Stéphanie)(55280377)</t>
  </si>
  <si>
    <t>双人床房&lt;2人入住&gt;&lt;不退款&gt;</t>
  </si>
  <si>
    <t>DO/JIHYE,KIM/MINSEO</t>
  </si>
  <si>
    <t xml:space="preserve">2561411	</t>
  </si>
  <si>
    <t xml:space="preserve">18068791142	</t>
  </si>
  <si>
    <t>[旧金山]旧金山优泰酒店(Yotel San Francisco)(55599060)</t>
  </si>
  <si>
    <t>舱室&lt;2人入住&gt;&lt;不退款&gt;</t>
  </si>
  <si>
    <t>Fischer/Patrick</t>
  </si>
  <si>
    <t xml:space="preserve">EXP-1955501271	</t>
  </si>
  <si>
    <t xml:space="preserve">18069695021	</t>
  </si>
  <si>
    <t>[圣地亚哥]圣迭戈万豪侯爵与滨海酒店(San Diego Marriott Marquis and Marina)(55505342)</t>
  </si>
  <si>
    <t>湾景特大床房（带阳台）&lt;2人入住&gt;&lt;不退款&gt;</t>
  </si>
  <si>
    <t>Caparas/Meliza</t>
  </si>
  <si>
    <t xml:space="preserve">85647600	</t>
  </si>
  <si>
    <t xml:space="preserve">18102745148	</t>
  </si>
  <si>
    <t>[卡姆登]皇家国家酒店(The Royal National Hotel)(55452169)</t>
  </si>
  <si>
    <t>双床房&lt;2人入住&gt;&lt;不退款&gt;</t>
  </si>
  <si>
    <t>KIM/DAHYE,JEONG/HANSEO</t>
  </si>
  <si>
    <t xml:space="preserve">18114273036	</t>
  </si>
  <si>
    <t>[本那比]行政套房酒店及会议中心，温哥华都市区(Executive Suites Hotel &amp; Conference Center, Metro Vancouver)(55744967)</t>
  </si>
  <si>
    <t>大床一卧套房(按摩浴缸)&lt;2人入住&gt;&lt;不退款&gt;</t>
  </si>
  <si>
    <t>Cook/David</t>
  </si>
  <si>
    <t xml:space="preserve">77598441	</t>
  </si>
  <si>
    <t xml:space="preserve">18145171852	</t>
  </si>
  <si>
    <t>[考提拉]阔而特拉锁尔酒店(Hotel Quarteirasol)(91807537)</t>
  </si>
  <si>
    <t>标准房&lt;2人入住&gt;&lt;不退款&gt;&lt;早餐&gt;</t>
  </si>
  <si>
    <t>Granado Freire/Susana</t>
  </si>
  <si>
    <t xml:space="preserve">846385880	</t>
  </si>
  <si>
    <t xml:space="preserve">18176802381	</t>
  </si>
  <si>
    <t>[纽约]庞德时代酒店(Pod Times Square)(55757306)</t>
  </si>
  <si>
    <t>全庞德房&lt;不退款&gt;&lt;2人入住&gt;</t>
  </si>
  <si>
    <t>LI/WENWEN,LUO/ZIDAN</t>
  </si>
  <si>
    <t xml:space="preserve">111804674	</t>
  </si>
  <si>
    <t xml:space="preserve">18199353452	</t>
  </si>
  <si>
    <t>[迪拜]迪拜朱美拉湖塔楼铂尔曼酒店(Pullman Dubai Jumeirah Lakes Towers)(70391582)</t>
  </si>
  <si>
    <t>豪华房&lt;2人入住&gt;&lt;不退款&gt;&lt;早餐&gt;</t>
  </si>
  <si>
    <t>Joshi/Alok</t>
  </si>
  <si>
    <t xml:space="preserve">339357	</t>
  </si>
  <si>
    <t xml:space="preserve">18207953131	</t>
  </si>
  <si>
    <t>[阿维尼翁]科德利埃公寓酒店(Résidence les Cordeliers)(55320716)</t>
  </si>
  <si>
    <t>工作室&lt;2人入住&gt;&lt;不退款&gt;</t>
  </si>
  <si>
    <t>KOUGIOUMTZIDIS/VITALIOS ANTYPAS</t>
  </si>
  <si>
    <t xml:space="preserve">1966082751	</t>
  </si>
  <si>
    <t xml:space="preserve">18216179169	</t>
  </si>
  <si>
    <t>[艾克斯]保罗酒店(Hôtel Paul)(89919317)</t>
  </si>
  <si>
    <t>标准双人间&lt;2人入住&gt;&lt;不退款&gt;</t>
  </si>
  <si>
    <t>SO/MING WAI</t>
  </si>
  <si>
    <t xml:space="preserve">1966735477	</t>
  </si>
  <si>
    <t xml:space="preserve">18227173748	</t>
  </si>
  <si>
    <t>[吉隆坡]如玛吉隆玻市中心高级大酒店(The RuMa Hotel and Residences)(55329102)</t>
  </si>
  <si>
    <t>豪华双床房&lt;2人入住&gt;&lt;不退款&gt;&lt;早餐&gt;</t>
  </si>
  <si>
    <t>Koh /Kar Ying Amanda,Chan/Clayrene</t>
  </si>
  <si>
    <t xml:space="preserve">Acknowledged	</t>
  </si>
  <si>
    <t xml:space="preserve">18231761062	</t>
  </si>
  <si>
    <t>[曼哈顿海滩]傲途格精选酒店 - 曼哈顿海滩万豪酒店(Westdrift Manhattan Beach, Autograph Collection by Marriott)(60493780)</t>
  </si>
  <si>
    <t>豪华客房, 1 张特大床房&lt;2人入住&gt;&lt;不退款&gt;</t>
  </si>
  <si>
    <t>Tocol/Jennifer,Dennis/Edric</t>
  </si>
  <si>
    <t xml:space="preserve">92102565	</t>
  </si>
  <si>
    <t xml:space="preserve">18231865855	</t>
  </si>
  <si>
    <t>[那不勒斯]露奥伏里贝奇诺酒店(Hotel Nuovo Rebecchino)(55414223)</t>
  </si>
  <si>
    <t>Cruz Contrera/Janete Maria,Contrera/Jose Carlos</t>
  </si>
  <si>
    <t xml:space="preserve">1968083090	</t>
  </si>
  <si>
    <t xml:space="preserve">18234535346	</t>
  </si>
  <si>
    <t>[芭堤雅]芭堤雅中天海滩迪瓦尔酒店 (SHA Extra Plus)(D Varee Jomtien Beach, Pattaya (SHA Extra Plus))(68545375)</t>
  </si>
  <si>
    <t>海景豪华客房&lt;2人入住&gt;&lt;不退款&gt;&lt;早餐&gt;</t>
  </si>
  <si>
    <t>Phetnoi/Suwanna,Hatthawachirakul/Kriangkrai</t>
  </si>
  <si>
    <t xml:space="preserve">#289794	</t>
  </si>
  <si>
    <t xml:space="preserve">18236755147	</t>
  </si>
  <si>
    <t>[泗水]泗水容库喜爱酒店(Favehotel Rungkut Surabaya)(55653014)</t>
  </si>
  <si>
    <t>致爱房&lt;2人入住&gt;&lt;不退款&gt;</t>
  </si>
  <si>
    <t>Budhi/Yehezkiel</t>
  </si>
  <si>
    <t xml:space="preserve">138209	</t>
  </si>
  <si>
    <t xml:space="preserve">18241960515	</t>
  </si>
  <si>
    <t>[里斯本]里斯本风格酒店(Lisbon Style)(92029962)</t>
  </si>
  <si>
    <t>Biai/Justino</t>
  </si>
  <si>
    <t xml:space="preserve">EXP-1968705038	</t>
  </si>
  <si>
    <t xml:space="preserve">18243220414	</t>
  </si>
  <si>
    <t>[圣保罗]圣米歇尔酒店(San Michel Hotel)(91807930)</t>
  </si>
  <si>
    <t>行政套房&lt;2人入住&gt;&lt;不退款&gt;</t>
  </si>
  <si>
    <t>nascimento /Matheus camilo ,rondo/Mariana</t>
  </si>
  <si>
    <t xml:space="preserve">2607277	</t>
  </si>
  <si>
    <t xml:space="preserve">61615104	</t>
  </si>
  <si>
    <t xml:space="preserve">18243406762	</t>
  </si>
  <si>
    <t>[岘港]汉江诺富特岘港普林米尔酒店(Novotel Danang Premier HAN River)(55478378)</t>
  </si>
  <si>
    <t>高级双床房（带阳台）&lt;2人入住&gt;&lt;不退款&gt;</t>
  </si>
  <si>
    <t>Choi/Minji</t>
  </si>
  <si>
    <t xml:space="preserve">935188	</t>
  </si>
  <si>
    <t xml:space="preserve">18248092797	</t>
  </si>
  <si>
    <t>susilo/arif</t>
  </si>
  <si>
    <t xml:space="preserve">138261	</t>
  </si>
  <si>
    <t xml:space="preserve">18249743567	</t>
  </si>
  <si>
    <t>[华盛顿]莫里森克拉克旅馆(Morrison Clark Historic Inn)(70394786)</t>
  </si>
  <si>
    <t>高级房, 1 张大床&lt;2人入住&gt;&lt;不退款&gt;</t>
  </si>
  <si>
    <t>De melo correia/Nara Lidiane</t>
  </si>
  <si>
    <t xml:space="preserve">63L98Q	</t>
  </si>
  <si>
    <t xml:space="preserve">18255292665	</t>
  </si>
  <si>
    <t>[梅斯基特]维尔京河娱乐场酒店(Virgin River Hotel and Casino)(68031158)</t>
  </si>
  <si>
    <t>豪华2张大床房&lt;2人入住&gt;&lt;不退款&gt;</t>
  </si>
  <si>
    <t>Kramer/Rodney</t>
  </si>
  <si>
    <t xml:space="preserve">RGZGL	</t>
  </si>
  <si>
    <t xml:space="preserve">18260181237	</t>
  </si>
  <si>
    <t>[明尼阿波利斯]美国购物中心-MSP 机场凯艺套房酒店(Quality Inn &amp; Suites Mall of America - MSP Airport)(91808910)</t>
  </si>
  <si>
    <t>标准双人房, 2 张双人床房&lt;2人入住&gt;&lt;不退款&gt;&lt;早餐&gt;</t>
  </si>
  <si>
    <t>Ramirez/Andrea</t>
  </si>
  <si>
    <t xml:space="preserve">18266142874	</t>
  </si>
  <si>
    <t>[弗吉尼亚海滩]维吉尼亚海滩希尔顿逸林酒店(DoubleTree by Hilton Virginia Beach)(55280662)</t>
  </si>
  <si>
    <t>特大床房&lt;2人入住&gt;&lt;不退款&gt;</t>
  </si>
  <si>
    <t>Jensen/Dean</t>
  </si>
  <si>
    <t xml:space="preserve">85936428	</t>
  </si>
  <si>
    <t xml:space="preserve">18270144017	</t>
  </si>
  <si>
    <t>[曼谷]曼谷素坤逸 15 瑞享饭店 (SHA Plus+)(Mövenpick Hotel Sukhumvit 15 Bangkok (SHA Plus+))(55666067)</t>
  </si>
  <si>
    <t>经典特大床房&lt;2人入住&gt;&lt;不退款&gt;</t>
  </si>
  <si>
    <t>Alotaibi/Ghazi Naif</t>
  </si>
  <si>
    <t xml:space="preserve">657610	</t>
  </si>
  <si>
    <t xml:space="preserve">18270650066	</t>
  </si>
  <si>
    <t>[Odesos]伦敦格兰酒店(Grand Hotel London)(90387964)</t>
  </si>
  <si>
    <t>标准双人床房&lt;2人入住&gt;&lt;不退款&gt;&lt;早餐&gt;</t>
  </si>
  <si>
    <t>PEHLIVANYAN /ARAKEL KALUST</t>
  </si>
  <si>
    <t xml:space="preserve">2609625	</t>
  </si>
  <si>
    <t xml:space="preserve">741684551	</t>
  </si>
  <si>
    <t xml:space="preserve">18272174004	</t>
  </si>
  <si>
    <t>[阿纳海姆]柠檬树酒店(The Lemon Tree Hotel)(68545212)</t>
  </si>
  <si>
    <t>标准房, 1 张特大床&lt;不退款&gt;&lt;2人入住&gt;</t>
  </si>
  <si>
    <t>Do/Tri</t>
  </si>
  <si>
    <t xml:space="preserve">0256798	</t>
  </si>
  <si>
    <t>退单</t>
  </si>
  <si>
    <t xml:space="preserve">18277853309	</t>
  </si>
  <si>
    <t>[岘港]美溪 II 酒店(My Khe II Hotel)(90196655)</t>
  </si>
  <si>
    <t>高级房II&lt;2人入住&gt;&lt;不退款&gt;&lt;早餐&gt;</t>
  </si>
  <si>
    <t>DUONG/Thien Tuong</t>
  </si>
  <si>
    <t xml:space="preserve">18278105499	</t>
  </si>
  <si>
    <t>[萨斯奎汉纳]戴斯北哈里斯堡酒店(Days Inn by Wyndham Harrisburg North)(70790637)</t>
  </si>
  <si>
    <t>客房（2张双人床）&lt;2人入住&gt;&lt;不退款&gt;&lt;早餐&gt;</t>
  </si>
  <si>
    <t>Geeding/David</t>
  </si>
  <si>
    <t xml:space="preserve">18279015954	</t>
  </si>
  <si>
    <t>[万象]老挝广场酒店(Lao Plaza Hotel)(55956419)</t>
  </si>
  <si>
    <t>boo/kin kok</t>
  </si>
  <si>
    <t xml:space="preserve">18282465518	</t>
  </si>
  <si>
    <t>[北雅加达]雅加达尼欧玛纳戈广场酒店(Hotel Neo Mangga Dua Square Jakarta)(55253987)</t>
  </si>
  <si>
    <t>尼欧房&lt;2人入住&gt;&lt;不退款&gt;</t>
  </si>
  <si>
    <t>Agatha/Novia</t>
  </si>
  <si>
    <t xml:space="preserve">18282528331	</t>
  </si>
  <si>
    <t>[曼谷]曼谷优本纳朗双酒店(Urbana Langsuan Hotel)(68545383)</t>
  </si>
  <si>
    <t>行政客房, 2 间卧室&lt;不退款&gt;&lt;2人入住&gt;</t>
  </si>
  <si>
    <t>jadturong /Anpicha</t>
  </si>
  <si>
    <t xml:space="preserve">EXP-1970872793	</t>
  </si>
  <si>
    <t xml:space="preserve">18283278320	</t>
  </si>
  <si>
    <t>[Talang Aman]阿斯顿巨港及会议中心酒店(ASTON Palembang Hotel &amp; Conference Center)(56163178)</t>
  </si>
  <si>
    <t>尊贵豪华房&lt;2人入住&gt;&lt;不退款&gt;&lt;早餐&gt;</t>
  </si>
  <si>
    <t>Sari/Bella Puspa</t>
  </si>
  <si>
    <t xml:space="preserve">18283803624	</t>
  </si>
  <si>
    <t>[塞贝维]赛城缓冲箱胶囊旅馆(Dash Box Hotel Cyberjaya)(55337533)</t>
  </si>
  <si>
    <t>泳池特大床工作室房&lt;2人入住&gt;&lt;不退款&gt;&lt;早餐&gt;</t>
  </si>
  <si>
    <t>Ary/Ary Putra Tajuddin</t>
  </si>
  <si>
    <t xml:space="preserve">RZ-1970915416	</t>
  </si>
  <si>
    <t xml:space="preserve">18284678572	</t>
  </si>
  <si>
    <t>[打横]塔西克马拉雅法维酒店(Favehotel Tasikmalaya)(55812331)</t>
  </si>
  <si>
    <t>绝妙房&lt;2人入住&gt;&lt;不退款&gt;&lt;早餐&gt;</t>
  </si>
  <si>
    <t>sugiarto/agus</t>
  </si>
  <si>
    <t xml:space="preserve">18286135606	</t>
  </si>
  <si>
    <t>[巴厘岛]垂叶榕民宿(Waringin Homestay)(89917895)</t>
  </si>
  <si>
    <t>基本房间&lt;2人入住&gt;&lt;不退款&gt;</t>
  </si>
  <si>
    <t>anto/sefri</t>
  </si>
  <si>
    <t xml:space="preserve">18286160430	</t>
  </si>
  <si>
    <t>WULANDARI/AYU</t>
  </si>
  <si>
    <t xml:space="preserve">138489	</t>
  </si>
  <si>
    <t xml:space="preserve">18286248700	</t>
  </si>
  <si>
    <t>[乌汶]乌汶怀梦公寓(Huaymuang Apartment)(90400857)</t>
  </si>
  <si>
    <t>标准间&lt;2人入住&gt;&lt;不退款&gt;</t>
  </si>
  <si>
    <t>Sermsup/Nattawut</t>
  </si>
  <si>
    <t xml:space="preserve">???????????????	</t>
  </si>
  <si>
    <t xml:space="preserve">18291764434	</t>
  </si>
  <si>
    <t>[卡昂]圣埃狄安娜酒店(Hotel Saint Etienne)(90372954)</t>
  </si>
  <si>
    <t>Quardel/Allan</t>
  </si>
  <si>
    <t xml:space="preserve">2-6403-7018	</t>
  </si>
  <si>
    <t>，</t>
  </si>
  <si>
    <t>71784 HKD</t>
  </si>
  <si>
    <t>A220708101440481</t>
  </si>
  <si>
    <t>总计：71784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</si>
  <si>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</si>
  <si>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</si>
  <si>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</si>
  <si>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</si>
  <si>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</si>
  <si>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</si>
  <si>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</si>
  <si>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</si>
  <si>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</si>
  <si>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</si>
  <si>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</si>
  <si>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</si>
  <si>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</si>
  <si>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</si>
  <si>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</si>
  <si>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</si>
  <si>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</si>
  <si>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</si>
  <si>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2022-07-04</t>
  </si>
  <si>
    <t>2611205</t>
  </si>
  <si>
    <t>圣埃狄安娜酒店</t>
  </si>
  <si>
    <t>Quardel Allan</t>
  </si>
  <si>
    <t>2022-07-05</t>
  </si>
  <si>
    <t>退房日周结</t>
  </si>
  <si>
    <t>361.19</t>
  </si>
  <si>
    <t>422.00</t>
  </si>
  <si>
    <t>0</t>
  </si>
  <si>
    <t>0.00</t>
  </si>
  <si>
    <t>携程汇智国际直连</t>
  </si>
  <si>
    <t>925</t>
  </si>
  <si>
    <t>2022-07-04 22:12:43</t>
  </si>
  <si>
    <t>否</t>
  </si>
  <si>
    <t>汇智国际旅游发展有限公司</t>
  </si>
  <si>
    <t>直连</t>
  </si>
  <si>
    <t>2611055</t>
  </si>
  <si>
    <t>华阳公寓酒店</t>
  </si>
  <si>
    <t>Sermsup Nattawut</t>
  </si>
  <si>
    <t>81.31</t>
  </si>
  <si>
    <t>95.00</t>
  </si>
  <si>
    <t>2022-07-04 19:29:33</t>
  </si>
  <si>
    <t>2611036</t>
  </si>
  <si>
    <t>泗水容库喜爱酒店</t>
  </si>
  <si>
    <t>WULANDARI AYU</t>
  </si>
  <si>
    <t>112.98</t>
  </si>
  <si>
    <t>132.00</t>
  </si>
  <si>
    <t>2022-07-04 19:12:06</t>
  </si>
  <si>
    <t>2611032</t>
  </si>
  <si>
    <t>沃林根寄宿家庭</t>
  </si>
  <si>
    <t>anto sefri</t>
  </si>
  <si>
    <t>64.19</t>
  </si>
  <si>
    <t>75.00</t>
  </si>
  <si>
    <t>2022-07-04 19:15:43</t>
  </si>
  <si>
    <t>2610846</t>
  </si>
  <si>
    <t>塔西克马拉雅法维酒店</t>
  </si>
  <si>
    <t>sugiarto agus</t>
  </si>
  <si>
    <t>331.23</t>
  </si>
  <si>
    <t>387.00</t>
  </si>
  <si>
    <t>2022-07-04 15:05:16</t>
  </si>
  <si>
    <t>2610721</t>
  </si>
  <si>
    <t>赛城缓冲箱胶囊旅馆</t>
  </si>
  <si>
    <t>Ary Ary Putra Tajuddin</t>
  </si>
  <si>
    <t>448.49</t>
  </si>
  <si>
    <t>524.00</t>
  </si>
  <si>
    <t>2022-07-04 12:57:58</t>
  </si>
  <si>
    <t>2610657</t>
  </si>
  <si>
    <t>阿斯顿巨港及会议中心酒店</t>
  </si>
  <si>
    <t>Sari Bella Puspa</t>
  </si>
  <si>
    <t>364.61</t>
  </si>
  <si>
    <t>426.00</t>
  </si>
  <si>
    <t>2022-07-04 11:37:36</t>
  </si>
  <si>
    <t>2610603</t>
  </si>
  <si>
    <t>曼谷优本纳朗双酒店</t>
  </si>
  <si>
    <t>jadturong Anpicha</t>
  </si>
  <si>
    <t>495.57</t>
  </si>
  <si>
    <t>579.00</t>
  </si>
  <si>
    <t>2022-07-04 10:38:57</t>
  </si>
  <si>
    <t>2610599</t>
  </si>
  <si>
    <t>雅加达尼欧玛纳戈广场酒店</t>
  </si>
  <si>
    <t>Agatha Novia</t>
  </si>
  <si>
    <t>136.09</t>
  </si>
  <si>
    <t>159.00</t>
  </si>
  <si>
    <t>2022-07-04 10:27:20</t>
  </si>
  <si>
    <t>2610544</t>
  </si>
  <si>
    <t xml:space="preserve">老挝广场酒店 </t>
  </si>
  <si>
    <t>boo kin kok</t>
  </si>
  <si>
    <t>1187.99</t>
  </si>
  <si>
    <t>1388.00</t>
  </si>
  <si>
    <t>2022-07-04 09:06:46</t>
  </si>
  <si>
    <t>2022-07-03</t>
  </si>
  <si>
    <t>2610331</t>
  </si>
  <si>
    <t>戴斯北哈里斯堡酒店</t>
  </si>
  <si>
    <t>Geeding David</t>
  </si>
  <si>
    <t>463.04</t>
  </si>
  <si>
    <t>541.00</t>
  </si>
  <si>
    <t>2022-07-03 23:43:26</t>
  </si>
  <si>
    <t>2610285</t>
  </si>
  <si>
    <t>美溪 II 酒店</t>
  </si>
  <si>
    <t>DUONG Thien Tuong</t>
  </si>
  <si>
    <t>188.30</t>
  </si>
  <si>
    <t>220.00</t>
  </si>
  <si>
    <t>2022-07-03 22:55:21</t>
  </si>
  <si>
    <t>2609870</t>
  </si>
  <si>
    <t>柠檬树酒店</t>
  </si>
  <si>
    <t>Do Tri</t>
  </si>
  <si>
    <t>867.03</t>
  </si>
  <si>
    <t>1013.00</t>
  </si>
  <si>
    <t>2022-07-03 13:17:09</t>
  </si>
  <si>
    <t>2609625</t>
  </si>
  <si>
    <t>伦敦大酒店</t>
  </si>
  <si>
    <t>PEHLIVANYAN ARAKEL KALUST</t>
  </si>
  <si>
    <t>630.80</t>
  </si>
  <si>
    <t>737.00</t>
  </si>
  <si>
    <t>2022-07-03 04:13:33</t>
  </si>
  <si>
    <t>2022-07-02</t>
  </si>
  <si>
    <t>2609546</t>
  </si>
  <si>
    <t>曼谷素坤逸瑞享酒店</t>
  </si>
  <si>
    <t>Alotaibi Ghazi Naif</t>
  </si>
  <si>
    <t>813.01</t>
  </si>
  <si>
    <t>950.00</t>
  </si>
  <si>
    <t>2022-07-02 23:52:18</t>
  </si>
  <si>
    <t>2609394</t>
  </si>
  <si>
    <t>维吉尼亚海滩希尔顿逸林酒店</t>
  </si>
  <si>
    <t>Jensen Dean</t>
  </si>
  <si>
    <t>4068.47</t>
  </si>
  <si>
    <t>4754.00</t>
  </si>
  <si>
    <t>2022-07-02 19:00:59</t>
  </si>
  <si>
    <t>2022-07-01</t>
  </si>
  <si>
    <t>2608825</t>
  </si>
  <si>
    <t>美洲商场品质酒店及套房 - MSP机场</t>
  </si>
  <si>
    <t>Ramirez Andrea</t>
  </si>
  <si>
    <t>561.34</t>
  </si>
  <si>
    <t>656.00</t>
  </si>
  <si>
    <t>2022-07-01 23:39:07</t>
  </si>
  <si>
    <t>2608536</t>
  </si>
  <si>
    <t>维尔京河赌场酒店</t>
  </si>
  <si>
    <t>Kramer Rodney</t>
  </si>
  <si>
    <t>1401.64</t>
  </si>
  <si>
    <t>1638.00</t>
  </si>
  <si>
    <t>2022-07-01 16:02:09</t>
  </si>
  <si>
    <t>2607944</t>
  </si>
  <si>
    <t>莫里森克拉克旅馆</t>
  </si>
  <si>
    <t>De melo correia Nara Lidiane</t>
  </si>
  <si>
    <t>1983.28</t>
  </si>
  <si>
    <t>2318.00</t>
  </si>
  <si>
    <t>2022-07-01 00:27:28</t>
  </si>
  <si>
    <t>2022-06-30</t>
  </si>
  <si>
    <t>2607645</t>
  </si>
  <si>
    <t>susilo arif</t>
  </si>
  <si>
    <t>112.94</t>
  </si>
  <si>
    <t>2022-06-30 19:34:50</t>
  </si>
  <si>
    <t>2607299</t>
  </si>
  <si>
    <t>岘港汉江诺富特高级酒店</t>
  </si>
  <si>
    <t>Choi Minji</t>
  </si>
  <si>
    <t>1093.46</t>
  </si>
  <si>
    <t>1278.00</t>
  </si>
  <si>
    <t>2022-06-30 13:12:22</t>
  </si>
  <si>
    <t>2607277</t>
  </si>
  <si>
    <t>圣米歇尔酒店</t>
  </si>
  <si>
    <t>nascimento Matheus camilo,rondo Mariana</t>
  </si>
  <si>
    <t>183.10</t>
  </si>
  <si>
    <t>214.00</t>
  </si>
  <si>
    <t>2022-06-30 12:44:07</t>
  </si>
  <si>
    <t>2607066</t>
  </si>
  <si>
    <t>里斯本风格旅馆</t>
  </si>
  <si>
    <t>Biai Justino</t>
  </si>
  <si>
    <t>2938.99</t>
  </si>
  <si>
    <t>3435.00</t>
  </si>
  <si>
    <t>2022-06-30 08:46:00</t>
  </si>
  <si>
    <t>2022-06-29</t>
  </si>
  <si>
    <t>2606523</t>
  </si>
  <si>
    <t>Budhi Yehezkiel</t>
  </si>
  <si>
    <t>113.02</t>
  </si>
  <si>
    <t>2022-06-29 16:54:18</t>
  </si>
  <si>
    <t>2022-05-23</t>
  </si>
  <si>
    <t>2561411</t>
  </si>
  <si>
    <t>宜必思酒店风格布鲁塞尔中心史蒂芬妮</t>
  </si>
  <si>
    <t>DO JIHYE,KIM MINSEO</t>
  </si>
  <si>
    <t>818.61</t>
  </si>
  <si>
    <t>958.00</t>
  </si>
  <si>
    <t>2022-05-23 14:53:02</t>
  </si>
  <si>
    <t>2605982</t>
  </si>
  <si>
    <t>露奥伏里贝奇诺酒店</t>
  </si>
  <si>
    <t>Cruz Contrera Janete Maria,Contrera Jose Carlos</t>
  </si>
  <si>
    <t>371.59</t>
  </si>
  <si>
    <t>434.00</t>
  </si>
  <si>
    <t>2022-06-29 08:28:14</t>
  </si>
  <si>
    <t>2022-06-18</t>
  </si>
  <si>
    <t>2594773</t>
  </si>
  <si>
    <t>阔而特拉锁尔酒店</t>
  </si>
  <si>
    <t>Granado Freire Susana</t>
  </si>
  <si>
    <t>1572.29</t>
  </si>
  <si>
    <t>1834.00</t>
  </si>
  <si>
    <t>2022-06-18 02:28:52</t>
  </si>
  <si>
    <t>2606172</t>
  </si>
  <si>
    <t>芭堤雅乔木提恩海滩德瓦里酒店</t>
  </si>
  <si>
    <t>Phetnoi Suwanna,Hatthawachirakul Kriangkrai</t>
  </si>
  <si>
    <t>590.78</t>
  </si>
  <si>
    <t>690.00</t>
  </si>
  <si>
    <t>2022-06-29 11:10:40</t>
  </si>
  <si>
    <t>2022-06-12</t>
  </si>
  <si>
    <t>2587700</t>
  </si>
  <si>
    <t>伦敦英国皇家酒店</t>
  </si>
  <si>
    <t>KIM DAHYE,JEONG HANSEO</t>
  </si>
  <si>
    <t>837.36</t>
  </si>
  <si>
    <t>978.00</t>
  </si>
  <si>
    <t>2022-06-12 14:44:12</t>
  </si>
  <si>
    <t>2022-06-25</t>
  </si>
  <si>
    <t>2602175</t>
  </si>
  <si>
    <t>迪拜朱美拉湖塔楼铂尔曼酒店</t>
  </si>
  <si>
    <t>Joshi Alok</t>
  </si>
  <si>
    <t>2022-06-27</t>
  </si>
  <si>
    <t>4283.66</t>
  </si>
  <si>
    <t>5016.00</t>
  </si>
  <si>
    <t>2022-06-25 02:23:25</t>
  </si>
  <si>
    <t>2022-02-24</t>
  </si>
  <si>
    <t>2433557</t>
  </si>
  <si>
    <t>拉斯维加斯金银岛大酒店和赌场</t>
  </si>
  <si>
    <t>Few Nakisha</t>
  </si>
  <si>
    <t>3125.29</t>
  </si>
  <si>
    <t>3856.00</t>
  </si>
  <si>
    <t>-3856</t>
  </si>
  <si>
    <t>-3125</t>
  </si>
  <si>
    <t>2022-02-24 13:37:26</t>
  </si>
  <si>
    <t>2022-03-18</t>
  </si>
  <si>
    <t>2472424</t>
  </si>
  <si>
    <t>北旧金山机场舒适套房酒店</t>
  </si>
  <si>
    <t>WANG FRANKLIN,LUCAS ANNA</t>
  </si>
  <si>
    <t>2666.33</t>
  </si>
  <si>
    <t>3278.00</t>
  </si>
  <si>
    <t>1638.99</t>
  </si>
  <si>
    <t>-1639</t>
  </si>
  <si>
    <t>-1333</t>
  </si>
  <si>
    <t>2022-03-18 10:57:24</t>
  </si>
  <si>
    <t>2605919</t>
  </si>
  <si>
    <t>韦斯特迪力福特曼哈顿海滩万豪傲途格精选酒店</t>
  </si>
  <si>
    <t>Tocol Jennifer,Dennis Edric</t>
  </si>
  <si>
    <t>5907.78</t>
  </si>
  <si>
    <t>6900.00</t>
  </si>
  <si>
    <t>2022-06-29 04:07:35</t>
  </si>
  <si>
    <t>2022-06-08</t>
  </si>
  <si>
    <t>2580471</t>
  </si>
  <si>
    <t>圣迭戈万豪侯爵与滨海酒店</t>
  </si>
  <si>
    <t>Caparas Meliza</t>
  </si>
  <si>
    <t>4316.98</t>
  </si>
  <si>
    <t>5080.00</t>
  </si>
  <si>
    <t>2022-06-08 00:46:58</t>
  </si>
  <si>
    <t>2022-06-14</t>
  </si>
  <si>
    <t>2589652</t>
  </si>
  <si>
    <t>行政套房酒店及会议中心，温哥华都市区</t>
  </si>
  <si>
    <t>Cook David</t>
  </si>
  <si>
    <t>1156.80</t>
  </si>
  <si>
    <t>1342.00</t>
  </si>
  <si>
    <t>2022-06-14 03:37:15</t>
  </si>
  <si>
    <t>2022-06-22</t>
  </si>
  <si>
    <t>2599117</t>
  </si>
  <si>
    <t>庞德时代酒店</t>
  </si>
  <si>
    <t>LI WENWEN,LUO ZIDAN</t>
  </si>
  <si>
    <t>5577.67</t>
  </si>
  <si>
    <t>6532.00</t>
  </si>
  <si>
    <t>2022-06-22 10:45:19</t>
  </si>
  <si>
    <t>2022-04-07</t>
  </si>
  <si>
    <t>2500808</t>
  </si>
  <si>
    <t>卡尔洛塔别墅酒店</t>
  </si>
  <si>
    <t>Fu Man</t>
  </si>
  <si>
    <t>7119.32</t>
  </si>
  <si>
    <t>8759.00</t>
  </si>
  <si>
    <t>2022-04-07 05:33:31</t>
  </si>
  <si>
    <t>2022-06-07</t>
  </si>
  <si>
    <t>2580099</t>
  </si>
  <si>
    <t>圣弗朗西斯科酒店</t>
  </si>
  <si>
    <t>Fischer Patrick</t>
  </si>
  <si>
    <t>872.74</t>
  </si>
  <si>
    <t>1027.00</t>
  </si>
  <si>
    <t>2022-06-07 19:08:11</t>
  </si>
  <si>
    <t>2604084</t>
  </si>
  <si>
    <t>保罗酒店</t>
  </si>
  <si>
    <t>SO MING WAI</t>
  </si>
  <si>
    <t>1395.44</t>
  </si>
  <si>
    <t>1634.00</t>
  </si>
  <si>
    <t>2022-06-27 04:26:32</t>
  </si>
  <si>
    <t>2022-06-28</t>
  </si>
  <si>
    <t>2605396</t>
  </si>
  <si>
    <t>如玛吉隆玻市中心高级大酒店</t>
  </si>
  <si>
    <t>Koh Kar Ying Amanda,Chan Clayrene</t>
  </si>
  <si>
    <t>2546.45</t>
  </si>
  <si>
    <t>2979.00</t>
  </si>
  <si>
    <t>2022-06-28 15:51:43</t>
  </si>
  <si>
    <t>2603034</t>
  </si>
  <si>
    <t>科德利埃公寓酒店</t>
  </si>
  <si>
    <t>KOUGIOUMTZIDIS VITALIOS ANTYPAS</t>
  </si>
  <si>
    <t>415.04</t>
  </si>
  <si>
    <t>486.00</t>
  </si>
  <si>
    <t>2022-06-25 21:09:51</t>
  </si>
  <si>
    <t>2022-04-03</t>
  </si>
  <si>
    <t>2495784</t>
  </si>
  <si>
    <t>诺瓦姆议会酒店</t>
  </si>
  <si>
    <t>Duus Richardt</t>
  </si>
  <si>
    <t>2677.56</t>
  </si>
  <si>
    <t>3291.00</t>
  </si>
  <si>
    <t>2022-04-03 16:36:25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</si>
</sst>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44747</v>
      </c>
      <c r="H2" s="4">
        <v>1</v>
      </c>
      <c r="I2" s="4">
        <v>4</v>
      </c>
      <c r="J2" s="4">
        <v>4</v>
      </c>
      <c r="K2" s="4" t="s">
        <v>30</v>
      </c>
      <c r="L2" s="4">
        <v>3856</v>
      </c>
      <c r="M2" s="4">
        <v>3856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44616</v>
      </c>
      <c r="S2" s="6">
        <v>44750</v>
      </c>
      <c r="T2" s="4" t="s">
        <v>34</v>
      </c>
      <c r="U2" s="4">
        <v>3856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44747</v>
      </c>
      <c r="H3" s="4">
        <v>1</v>
      </c>
      <c r="I3" s="4">
        <v>4</v>
      </c>
      <c r="J3" s="4">
        <v>4</v>
      </c>
      <c r="K3" s="4" t="s">
        <v>30</v>
      </c>
      <c r="L3" s="4">
        <v>3278</v>
      </c>
      <c r="M3" s="4">
        <v>3278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44638</v>
      </c>
      <c r="S3" s="6">
        <v>44750</v>
      </c>
      <c r="T3" s="4" t="s">
        <v>34</v>
      </c>
      <c r="U3" s="4">
        <v>3278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7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44745</v>
      </c>
      <c r="G4" s="6">
        <v>44747</v>
      </c>
      <c r="H4" s="4">
        <v>3</v>
      </c>
      <c r="I4" s="4">
        <v>2</v>
      </c>
      <c r="J4" s="4">
        <v>6</v>
      </c>
      <c r="K4" s="4" t="s">
        <v>30</v>
      </c>
      <c r="L4" s="4">
        <v>3291</v>
      </c>
      <c r="M4" s="4">
        <v>3291</v>
      </c>
      <c r="N4" s="4" t="s">
        <v>45</v>
      </c>
      <c r="O4" s="4" t="s">
        <v>32</v>
      </c>
      <c r="P4" s="4" t="s">
        <v>33</v>
      </c>
      <c r="Q4" s="4">
        <v>0</v>
      </c>
      <c r="R4" s="7">
        <v>44654</v>
      </c>
      <c r="S4" s="6">
        <v>44750</v>
      </c>
      <c r="T4" s="4" t="s">
        <v>34</v>
      </c>
      <c r="U4" s="4">
        <v>3291</v>
      </c>
      <c r="V4" s="4">
        <v>0</v>
      </c>
      <c r="W4" s="4">
        <v>0</v>
      </c>
      <c r="X4" s="4" t="s">
        <v>36</v>
      </c>
      <c r="Y4" s="4" t="s">
        <v>46</v>
      </c>
      <c r="Z4" s="4" t="s">
        <v>47</v>
      </c>
      <c r="AA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44745</v>
      </c>
      <c r="G5" s="6">
        <v>44747</v>
      </c>
      <c r="H5" s="4">
        <v>1</v>
      </c>
      <c r="I5" s="4">
        <v>2</v>
      </c>
      <c r="J5" s="4">
        <v>2</v>
      </c>
      <c r="K5" s="4" t="s">
        <v>30</v>
      </c>
      <c r="L5" s="4">
        <v>8759</v>
      </c>
      <c r="M5" s="4">
        <v>8759</v>
      </c>
      <c r="N5" s="4" t="s">
        <v>52</v>
      </c>
      <c r="O5" s="4" t="s">
        <v>32</v>
      </c>
      <c r="P5" s="4" t="s">
        <v>33</v>
      </c>
      <c r="Q5" s="4">
        <v>0</v>
      </c>
      <c r="R5" s="7">
        <v>44658</v>
      </c>
      <c r="S5" s="6">
        <v>44750</v>
      </c>
      <c r="T5" s="4" t="s">
        <v>34</v>
      </c>
      <c r="U5" s="4">
        <v>8759</v>
      </c>
      <c r="V5" s="4">
        <v>0</v>
      </c>
      <c r="W5" s="4">
        <v>0</v>
      </c>
      <c r="X5" s="4" t="s">
        <v>36</v>
      </c>
      <c r="Y5" s="4" t="s">
        <v>53</v>
      </c>
    </row>
    <row r="6" s="4" customFormat="1" spans="1:25">
      <c r="A6" s="4" t="s">
        <v>25</v>
      </c>
      <c r="B6" s="4" t="s">
        <v>26</v>
      </c>
      <c r="C6" s="4" t="s">
        <v>54</v>
      </c>
      <c r="D6" s="4" t="s">
        <v>28</v>
      </c>
      <c r="E6" s="4" t="s">
        <v>29</v>
      </c>
      <c r="F6" s="6">
        <v>44743</v>
      </c>
      <c r="G6" s="6">
        <v>44747</v>
      </c>
      <c r="H6" s="4">
        <v>1</v>
      </c>
      <c r="I6" s="4">
        <v>4</v>
      </c>
      <c r="J6" s="4">
        <v>4</v>
      </c>
      <c r="K6" s="4" t="s">
        <v>30</v>
      </c>
      <c r="L6" s="4">
        <v>-3856</v>
      </c>
      <c r="M6" s="4">
        <v>-3856</v>
      </c>
      <c r="N6" s="4" t="s">
        <v>31</v>
      </c>
      <c r="O6" s="4" t="s">
        <v>32</v>
      </c>
      <c r="P6" s="4" t="s">
        <v>33</v>
      </c>
      <c r="Q6" s="4">
        <v>0</v>
      </c>
      <c r="R6" s="7">
        <v>44616</v>
      </c>
      <c r="S6" s="6">
        <v>44750</v>
      </c>
      <c r="T6" s="4" t="s">
        <v>34</v>
      </c>
      <c r="U6" s="4">
        <v>-3856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44745</v>
      </c>
      <c r="G7" s="6">
        <v>44747</v>
      </c>
      <c r="H7" s="4">
        <v>1</v>
      </c>
      <c r="I7" s="4">
        <v>2</v>
      </c>
      <c r="J7" s="4">
        <v>2</v>
      </c>
      <c r="K7" s="4" t="s">
        <v>30</v>
      </c>
      <c r="L7" s="4">
        <v>958</v>
      </c>
      <c r="M7" s="4">
        <v>958</v>
      </c>
      <c r="N7" s="4" t="s">
        <v>58</v>
      </c>
      <c r="O7" s="4" t="s">
        <v>32</v>
      </c>
      <c r="P7" s="4" t="s">
        <v>33</v>
      </c>
      <c r="Q7" s="4">
        <v>0</v>
      </c>
      <c r="R7" s="7">
        <v>44704</v>
      </c>
      <c r="S7" s="6">
        <v>44750</v>
      </c>
      <c r="T7" s="4" t="s">
        <v>34</v>
      </c>
      <c r="U7" s="4">
        <v>958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44746</v>
      </c>
      <c r="G8" s="6">
        <v>44747</v>
      </c>
      <c r="H8" s="4">
        <v>1</v>
      </c>
      <c r="I8" s="4">
        <v>1</v>
      </c>
      <c r="J8" s="4">
        <v>1</v>
      </c>
      <c r="K8" s="4" t="s">
        <v>30</v>
      </c>
      <c r="L8" s="4">
        <v>1027</v>
      </c>
      <c r="M8" s="4">
        <v>1027</v>
      </c>
      <c r="N8" s="4" t="s">
        <v>63</v>
      </c>
      <c r="O8" s="4" t="s">
        <v>32</v>
      </c>
      <c r="P8" s="4" t="s">
        <v>33</v>
      </c>
      <c r="Q8" s="4">
        <v>0</v>
      </c>
      <c r="R8" s="7">
        <v>44719</v>
      </c>
      <c r="S8" s="6">
        <v>44750</v>
      </c>
      <c r="T8" s="4" t="s">
        <v>34</v>
      </c>
      <c r="U8" s="4">
        <v>1027</v>
      </c>
      <c r="V8" s="4">
        <v>0</v>
      </c>
      <c r="W8" s="4">
        <v>0</v>
      </c>
      <c r="X8" s="4" t="s">
        <v>36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44746</v>
      </c>
      <c r="G9" s="6">
        <v>44747</v>
      </c>
      <c r="H9" s="4">
        <v>1</v>
      </c>
      <c r="I9" s="4">
        <v>1</v>
      </c>
      <c r="J9" s="4">
        <v>1</v>
      </c>
      <c r="K9" s="4" t="s">
        <v>30</v>
      </c>
      <c r="L9" s="4">
        <v>5080</v>
      </c>
      <c r="M9" s="4">
        <v>5080</v>
      </c>
      <c r="N9" s="4" t="s">
        <v>68</v>
      </c>
      <c r="O9" s="4" t="s">
        <v>32</v>
      </c>
      <c r="P9" s="4" t="s">
        <v>33</v>
      </c>
      <c r="Q9" s="4">
        <v>0</v>
      </c>
      <c r="R9" s="7">
        <v>44720</v>
      </c>
      <c r="S9" s="6">
        <v>44750</v>
      </c>
      <c r="T9" s="4" t="s">
        <v>34</v>
      </c>
      <c r="U9" s="4">
        <v>5080</v>
      </c>
      <c r="V9" s="4">
        <v>0</v>
      </c>
      <c r="W9" s="4">
        <v>0</v>
      </c>
      <c r="X9" s="4" t="s">
        <v>36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44746</v>
      </c>
      <c r="G10" s="6">
        <v>44747</v>
      </c>
      <c r="H10" s="4">
        <v>1</v>
      </c>
      <c r="I10" s="4">
        <v>1</v>
      </c>
      <c r="J10" s="4">
        <v>1</v>
      </c>
      <c r="K10" s="4" t="s">
        <v>30</v>
      </c>
      <c r="L10" s="4">
        <v>978</v>
      </c>
      <c r="M10" s="4">
        <v>978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44750</v>
      </c>
      <c r="T10" s="4" t="s">
        <v>34</v>
      </c>
      <c r="U10" s="4">
        <v>978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44746</v>
      </c>
      <c r="G11" s="6">
        <v>44747</v>
      </c>
      <c r="H11" s="4">
        <v>1</v>
      </c>
      <c r="I11" s="4">
        <v>1</v>
      </c>
      <c r="J11" s="4">
        <v>1</v>
      </c>
      <c r="K11" s="4" t="s">
        <v>30</v>
      </c>
      <c r="L11" s="4">
        <v>1342</v>
      </c>
      <c r="M11" s="4">
        <v>1342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44750</v>
      </c>
      <c r="T11" s="4" t="s">
        <v>34</v>
      </c>
      <c r="U11" s="4">
        <v>1342</v>
      </c>
      <c r="V11" s="4">
        <v>0</v>
      </c>
      <c r="W11" s="4">
        <v>0</v>
      </c>
      <c r="X11" s="4" t="s">
        <v>36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44745</v>
      </c>
      <c r="G12" s="6">
        <v>44747</v>
      </c>
      <c r="H12" s="4">
        <v>1</v>
      </c>
      <c r="I12" s="4">
        <v>2</v>
      </c>
      <c r="J12" s="4">
        <v>2</v>
      </c>
      <c r="K12" s="4" t="s">
        <v>30</v>
      </c>
      <c r="L12" s="4">
        <v>1834</v>
      </c>
      <c r="M12" s="4">
        <v>1834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44750</v>
      </c>
      <c r="T12" s="4" t="s">
        <v>34</v>
      </c>
      <c r="U12" s="4">
        <v>1834</v>
      </c>
      <c r="V12" s="4">
        <v>0</v>
      </c>
      <c r="W12" s="4">
        <v>0</v>
      </c>
      <c r="X12" s="4" t="s">
        <v>36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44742</v>
      </c>
      <c r="G13" s="6">
        <v>44747</v>
      </c>
      <c r="H13" s="4">
        <v>1</v>
      </c>
      <c r="I13" s="4">
        <v>5</v>
      </c>
      <c r="J13" s="4">
        <v>5</v>
      </c>
      <c r="K13" s="4" t="s">
        <v>30</v>
      </c>
      <c r="L13" s="4">
        <v>6532</v>
      </c>
      <c r="M13" s="4">
        <v>6532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44734</v>
      </c>
      <c r="S13" s="6">
        <v>44750</v>
      </c>
      <c r="T13" s="4" t="s">
        <v>34</v>
      </c>
      <c r="U13" s="4">
        <v>6532</v>
      </c>
      <c r="V13" s="4">
        <v>0</v>
      </c>
      <c r="W13" s="4">
        <v>0</v>
      </c>
      <c r="X13" s="4" t="s">
        <v>36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44739</v>
      </c>
      <c r="G14" s="6">
        <v>44747</v>
      </c>
      <c r="H14" s="4">
        <v>1</v>
      </c>
      <c r="I14" s="4">
        <v>8</v>
      </c>
      <c r="J14" s="4">
        <v>8</v>
      </c>
      <c r="K14" s="4" t="s">
        <v>30</v>
      </c>
      <c r="L14" s="4">
        <v>5016</v>
      </c>
      <c r="M14" s="4">
        <v>5016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44737</v>
      </c>
      <c r="S14" s="6">
        <v>44750</v>
      </c>
      <c r="T14" s="4" t="s">
        <v>34</v>
      </c>
      <c r="U14" s="4">
        <v>5016</v>
      </c>
      <c r="V14" s="4">
        <v>0</v>
      </c>
      <c r="W14" s="4">
        <v>0</v>
      </c>
      <c r="X14" s="4" t="s">
        <v>36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44746</v>
      </c>
      <c r="G15" s="6">
        <v>44747</v>
      </c>
      <c r="H15" s="4">
        <v>1</v>
      </c>
      <c r="I15" s="4">
        <v>1</v>
      </c>
      <c r="J15" s="4">
        <v>1</v>
      </c>
      <c r="K15" s="4" t="s">
        <v>30</v>
      </c>
      <c r="L15" s="4">
        <v>486</v>
      </c>
      <c r="M15" s="4">
        <v>486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44737</v>
      </c>
      <c r="S15" s="6">
        <v>44750</v>
      </c>
      <c r="T15" s="4" t="s">
        <v>34</v>
      </c>
      <c r="U15" s="4">
        <v>486</v>
      </c>
      <c r="V15" s="4">
        <v>0</v>
      </c>
      <c r="W15" s="4">
        <v>0</v>
      </c>
      <c r="X15" s="4" t="s">
        <v>36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44745</v>
      </c>
      <c r="G16" s="6">
        <v>44747</v>
      </c>
      <c r="H16" s="4">
        <v>1</v>
      </c>
      <c r="I16" s="4">
        <v>2</v>
      </c>
      <c r="J16" s="4">
        <v>2</v>
      </c>
      <c r="K16" s="4" t="s">
        <v>30</v>
      </c>
      <c r="L16" s="4">
        <v>1634</v>
      </c>
      <c r="M16" s="4">
        <v>1634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44750</v>
      </c>
      <c r="T16" s="4" t="s">
        <v>34</v>
      </c>
      <c r="U16" s="4">
        <v>1634</v>
      </c>
      <c r="V16" s="4">
        <v>0</v>
      </c>
      <c r="W16" s="4">
        <v>0</v>
      </c>
      <c r="X16" s="4" t="s">
        <v>36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44744</v>
      </c>
      <c r="G17" s="6">
        <v>44747</v>
      </c>
      <c r="H17" s="4">
        <v>1</v>
      </c>
      <c r="I17" s="4">
        <v>3</v>
      </c>
      <c r="J17" s="4">
        <v>3</v>
      </c>
      <c r="K17" s="4" t="s">
        <v>30</v>
      </c>
      <c r="L17" s="4">
        <v>2979</v>
      </c>
      <c r="M17" s="4">
        <v>2979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44740</v>
      </c>
      <c r="S17" s="6">
        <v>44750</v>
      </c>
      <c r="T17" s="4" t="s">
        <v>34</v>
      </c>
      <c r="U17" s="4">
        <v>2979</v>
      </c>
      <c r="V17" s="4">
        <v>0</v>
      </c>
      <c r="W17" s="4">
        <v>0</v>
      </c>
      <c r="X17" s="4" t="s">
        <v>36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44743</v>
      </c>
      <c r="G18" s="6">
        <v>44747</v>
      </c>
      <c r="H18" s="4">
        <v>1</v>
      </c>
      <c r="I18" s="4">
        <v>4</v>
      </c>
      <c r="J18" s="4">
        <v>4</v>
      </c>
      <c r="K18" s="4" t="s">
        <v>30</v>
      </c>
      <c r="L18" s="4">
        <v>6900</v>
      </c>
      <c r="M18" s="4">
        <v>6900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44741</v>
      </c>
      <c r="S18" s="6">
        <v>44750</v>
      </c>
      <c r="T18" s="4" t="s">
        <v>34</v>
      </c>
      <c r="U18" s="4">
        <v>6900</v>
      </c>
      <c r="V18" s="4">
        <v>0</v>
      </c>
      <c r="W18" s="4">
        <v>0</v>
      </c>
      <c r="X18" s="4" t="s">
        <v>36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81</v>
      </c>
      <c r="F19" s="6">
        <v>44746</v>
      </c>
      <c r="G19" s="6">
        <v>44747</v>
      </c>
      <c r="H19" s="4">
        <v>1</v>
      </c>
      <c r="I19" s="4">
        <v>1</v>
      </c>
      <c r="J19" s="4">
        <v>1</v>
      </c>
      <c r="K19" s="4" t="s">
        <v>30</v>
      </c>
      <c r="L19" s="4">
        <v>434</v>
      </c>
      <c r="M19" s="4">
        <v>434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44741</v>
      </c>
      <c r="S19" s="6">
        <v>44750</v>
      </c>
      <c r="T19" s="4" t="s">
        <v>34</v>
      </c>
      <c r="U19" s="4">
        <v>434</v>
      </c>
      <c r="V19" s="4">
        <v>0</v>
      </c>
      <c r="W19" s="4">
        <v>0</v>
      </c>
      <c r="X19" s="4" t="s">
        <v>36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44746</v>
      </c>
      <c r="G20" s="6">
        <v>44747</v>
      </c>
      <c r="H20" s="4">
        <v>2</v>
      </c>
      <c r="I20" s="4">
        <v>1</v>
      </c>
      <c r="J20" s="4">
        <v>2</v>
      </c>
      <c r="K20" s="4" t="s">
        <v>30</v>
      </c>
      <c r="L20" s="4">
        <v>690</v>
      </c>
      <c r="M20" s="4">
        <v>690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44741</v>
      </c>
      <c r="S20" s="6">
        <v>44750</v>
      </c>
      <c r="T20" s="4" t="s">
        <v>34</v>
      </c>
      <c r="U20" s="4">
        <v>690</v>
      </c>
      <c r="V20" s="4">
        <v>0</v>
      </c>
      <c r="W20" s="4">
        <v>0</v>
      </c>
      <c r="X20" s="4" t="s">
        <v>36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44746</v>
      </c>
      <c r="G21" s="6">
        <v>44747</v>
      </c>
      <c r="H21" s="4">
        <v>1</v>
      </c>
      <c r="I21" s="4">
        <v>1</v>
      </c>
      <c r="J21" s="4">
        <v>1</v>
      </c>
      <c r="K21" s="4" t="s">
        <v>30</v>
      </c>
      <c r="L21" s="4">
        <v>132</v>
      </c>
      <c r="M21" s="4">
        <v>132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44741</v>
      </c>
      <c r="S21" s="6">
        <v>44750</v>
      </c>
      <c r="T21" s="4" t="s">
        <v>34</v>
      </c>
      <c r="U21" s="4">
        <v>132</v>
      </c>
      <c r="V21" s="4">
        <v>0</v>
      </c>
      <c r="W21" s="4">
        <v>0</v>
      </c>
      <c r="X21" s="4" t="s">
        <v>36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72</v>
      </c>
      <c r="F22" s="6">
        <v>44742</v>
      </c>
      <c r="G22" s="6">
        <v>44747</v>
      </c>
      <c r="H22" s="4">
        <v>1</v>
      </c>
      <c r="I22" s="4">
        <v>5</v>
      </c>
      <c r="J22" s="4">
        <v>5</v>
      </c>
      <c r="K22" s="4" t="s">
        <v>30</v>
      </c>
      <c r="L22" s="4">
        <v>3435</v>
      </c>
      <c r="M22" s="4">
        <v>3435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44742</v>
      </c>
      <c r="S22" s="6">
        <v>44750</v>
      </c>
      <c r="T22" s="4" t="s">
        <v>34</v>
      </c>
      <c r="U22" s="4">
        <v>3435</v>
      </c>
      <c r="V22" s="4">
        <v>0</v>
      </c>
      <c r="W22" s="4">
        <v>0</v>
      </c>
      <c r="X22" s="4" t="s">
        <v>36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44746</v>
      </c>
      <c r="G23" s="6">
        <v>44747</v>
      </c>
      <c r="H23" s="4">
        <v>1</v>
      </c>
      <c r="I23" s="4">
        <v>1</v>
      </c>
      <c r="J23" s="4">
        <v>1</v>
      </c>
      <c r="K23" s="4" t="s">
        <v>30</v>
      </c>
      <c r="L23" s="4">
        <v>214</v>
      </c>
      <c r="M23" s="4">
        <v>214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44742</v>
      </c>
      <c r="S23" s="6">
        <v>44750</v>
      </c>
      <c r="T23" s="4" t="s">
        <v>34</v>
      </c>
      <c r="U23" s="4">
        <v>214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44745</v>
      </c>
      <c r="G24" s="6">
        <v>44747</v>
      </c>
      <c r="H24" s="4">
        <v>1</v>
      </c>
      <c r="I24" s="4">
        <v>2</v>
      </c>
      <c r="J24" s="4">
        <v>2</v>
      </c>
      <c r="K24" s="4" t="s">
        <v>30</v>
      </c>
      <c r="L24" s="4">
        <v>1278</v>
      </c>
      <c r="M24" s="4">
        <v>1278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44742</v>
      </c>
      <c r="S24" s="6">
        <v>44750</v>
      </c>
      <c r="T24" s="4" t="s">
        <v>34</v>
      </c>
      <c r="U24" s="4">
        <v>1278</v>
      </c>
      <c r="V24" s="4">
        <v>0</v>
      </c>
      <c r="W24" s="4">
        <v>0</v>
      </c>
      <c r="X24" s="4" t="s">
        <v>36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44746</v>
      </c>
      <c r="G25" s="6">
        <v>44747</v>
      </c>
      <c r="H25" s="4">
        <v>1</v>
      </c>
      <c r="I25" s="4">
        <v>1</v>
      </c>
      <c r="J25" s="4">
        <v>1</v>
      </c>
      <c r="K25" s="4" t="s">
        <v>30</v>
      </c>
      <c r="L25" s="4">
        <v>132</v>
      </c>
      <c r="M25" s="4">
        <v>132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44742</v>
      </c>
      <c r="S25" s="6">
        <v>44750</v>
      </c>
      <c r="T25" s="4" t="s">
        <v>34</v>
      </c>
      <c r="U25" s="4">
        <v>132</v>
      </c>
      <c r="V25" s="4">
        <v>0</v>
      </c>
      <c r="W25" s="4">
        <v>0</v>
      </c>
      <c r="X25" s="4" t="s">
        <v>36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44745</v>
      </c>
      <c r="G26" s="6">
        <v>44747</v>
      </c>
      <c r="H26" s="4">
        <v>1</v>
      </c>
      <c r="I26" s="4">
        <v>2</v>
      </c>
      <c r="J26" s="4">
        <v>2</v>
      </c>
      <c r="K26" s="4" t="s">
        <v>30</v>
      </c>
      <c r="L26" s="4">
        <v>2318</v>
      </c>
      <c r="M26" s="4">
        <v>2318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44743</v>
      </c>
      <c r="S26" s="6">
        <v>44750</v>
      </c>
      <c r="T26" s="4" t="s">
        <v>34</v>
      </c>
      <c r="U26" s="4">
        <v>2318</v>
      </c>
      <c r="V26" s="4">
        <v>0</v>
      </c>
      <c r="W26" s="4">
        <v>0</v>
      </c>
      <c r="X26" s="4" t="s">
        <v>36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44743</v>
      </c>
      <c r="G27" s="6">
        <v>44747</v>
      </c>
      <c r="H27" s="4">
        <v>1</v>
      </c>
      <c r="I27" s="4">
        <v>4</v>
      </c>
      <c r="J27" s="4">
        <v>4</v>
      </c>
      <c r="K27" s="4" t="s">
        <v>30</v>
      </c>
      <c r="L27" s="4">
        <v>1638</v>
      </c>
      <c r="M27" s="4">
        <v>1638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44743</v>
      </c>
      <c r="S27" s="6">
        <v>44750</v>
      </c>
      <c r="T27" s="4" t="s">
        <v>34</v>
      </c>
      <c r="U27" s="4">
        <v>1638</v>
      </c>
      <c r="V27" s="4">
        <v>0</v>
      </c>
      <c r="W27" s="4">
        <v>0</v>
      </c>
      <c r="X27" s="4" t="s">
        <v>36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44746</v>
      </c>
      <c r="G28" s="6">
        <v>44747</v>
      </c>
      <c r="H28" s="4">
        <v>1</v>
      </c>
      <c r="I28" s="4">
        <v>1</v>
      </c>
      <c r="J28" s="4">
        <v>1</v>
      </c>
      <c r="K28" s="4" t="s">
        <v>30</v>
      </c>
      <c r="L28" s="4">
        <v>656</v>
      </c>
      <c r="M28" s="4">
        <v>656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44743</v>
      </c>
      <c r="S28" s="6">
        <v>44750</v>
      </c>
      <c r="T28" s="4" t="s">
        <v>34</v>
      </c>
      <c r="U28" s="4">
        <v>656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44745</v>
      </c>
      <c r="G29" s="6">
        <v>44747</v>
      </c>
      <c r="H29" s="4">
        <v>1</v>
      </c>
      <c r="I29" s="4">
        <v>2</v>
      </c>
      <c r="J29" s="4">
        <v>2</v>
      </c>
      <c r="K29" s="4" t="s">
        <v>30</v>
      </c>
      <c r="L29" s="4">
        <v>4754</v>
      </c>
      <c r="M29" s="4">
        <v>4754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44744</v>
      </c>
      <c r="S29" s="6">
        <v>44750</v>
      </c>
      <c r="T29" s="4" t="s">
        <v>34</v>
      </c>
      <c r="U29" s="4">
        <v>4754</v>
      </c>
      <c r="V29" s="4">
        <v>0</v>
      </c>
      <c r="W29" s="4">
        <v>0</v>
      </c>
      <c r="X29" s="4" t="s">
        <v>36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44745</v>
      </c>
      <c r="G30" s="6">
        <v>44747</v>
      </c>
      <c r="H30" s="4">
        <v>1</v>
      </c>
      <c r="I30" s="4">
        <v>2</v>
      </c>
      <c r="J30" s="4">
        <v>2</v>
      </c>
      <c r="K30" s="4" t="s">
        <v>30</v>
      </c>
      <c r="L30" s="4">
        <v>950</v>
      </c>
      <c r="M30" s="4">
        <v>950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44744</v>
      </c>
      <c r="S30" s="6">
        <v>44750</v>
      </c>
      <c r="T30" s="4" t="s">
        <v>34</v>
      </c>
      <c r="U30" s="4">
        <v>950</v>
      </c>
      <c r="V30" s="4">
        <v>0</v>
      </c>
      <c r="W30" s="4">
        <v>0</v>
      </c>
      <c r="X30" s="4" t="s">
        <v>36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44746</v>
      </c>
      <c r="G31" s="6">
        <v>44747</v>
      </c>
      <c r="H31" s="4">
        <v>1</v>
      </c>
      <c r="I31" s="4">
        <v>1</v>
      </c>
      <c r="J31" s="4">
        <v>1</v>
      </c>
      <c r="K31" s="4" t="s">
        <v>30</v>
      </c>
      <c r="L31" s="4">
        <v>737</v>
      </c>
      <c r="M31" s="4">
        <v>737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44745</v>
      </c>
      <c r="S31" s="6">
        <v>44750</v>
      </c>
      <c r="T31" s="4" t="s">
        <v>34</v>
      </c>
      <c r="U31" s="4">
        <v>737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44746</v>
      </c>
      <c r="G32" s="6">
        <v>44747</v>
      </c>
      <c r="H32" s="4">
        <v>1</v>
      </c>
      <c r="I32" s="4">
        <v>1</v>
      </c>
      <c r="J32" s="4">
        <v>1</v>
      </c>
      <c r="K32" s="4" t="s">
        <v>30</v>
      </c>
      <c r="L32" s="4">
        <v>1013</v>
      </c>
      <c r="M32" s="4">
        <v>1013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44745</v>
      </c>
      <c r="S32" s="6">
        <v>44750</v>
      </c>
      <c r="T32" s="4" t="s">
        <v>34</v>
      </c>
      <c r="U32" s="4">
        <v>1013</v>
      </c>
      <c r="V32" s="4">
        <v>0</v>
      </c>
      <c r="W32" s="4">
        <v>0</v>
      </c>
      <c r="X32" s="4" t="s">
        <v>36</v>
      </c>
      <c r="Y32" s="4" t="s">
        <v>180</v>
      </c>
    </row>
    <row r="33" s="4" customFormat="1" spans="1:25">
      <c r="A33" s="4" t="s">
        <v>37</v>
      </c>
      <c r="B33" s="4" t="s">
        <v>26</v>
      </c>
      <c r="C33" s="4" t="s">
        <v>181</v>
      </c>
      <c r="D33" s="4" t="s">
        <v>38</v>
      </c>
      <c r="E33" s="4" t="s">
        <v>39</v>
      </c>
      <c r="F33" s="6">
        <v>44743</v>
      </c>
      <c r="G33" s="6">
        <v>44747</v>
      </c>
      <c r="H33" s="4">
        <v>1</v>
      </c>
      <c r="I33" s="4">
        <v>4</v>
      </c>
      <c r="J33" s="4">
        <v>4</v>
      </c>
      <c r="K33" s="4" t="s">
        <v>30</v>
      </c>
      <c r="L33" s="4">
        <v>-1639</v>
      </c>
      <c r="M33" s="4">
        <v>-1639</v>
      </c>
      <c r="N33" s="4" t="s">
        <v>40</v>
      </c>
      <c r="O33" s="4" t="s">
        <v>32</v>
      </c>
      <c r="P33" s="4" t="s">
        <v>33</v>
      </c>
      <c r="Q33" s="4">
        <v>0</v>
      </c>
      <c r="R33" s="7">
        <v>44638</v>
      </c>
      <c r="S33" s="6">
        <v>44750</v>
      </c>
      <c r="T33" s="4" t="s">
        <v>34</v>
      </c>
      <c r="U33" s="4">
        <v>-1639</v>
      </c>
      <c r="V33" s="4">
        <v>0</v>
      </c>
      <c r="W33" s="4">
        <v>0</v>
      </c>
      <c r="X33" s="4" t="s">
        <v>36</v>
      </c>
      <c r="Y33" s="4" t="s">
        <v>41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44746</v>
      </c>
      <c r="G34" s="6">
        <v>44747</v>
      </c>
      <c r="H34" s="4">
        <v>1</v>
      </c>
      <c r="I34" s="4">
        <v>1</v>
      </c>
      <c r="J34" s="4">
        <v>1</v>
      </c>
      <c r="K34" s="4" t="s">
        <v>30</v>
      </c>
      <c r="L34" s="4">
        <v>220</v>
      </c>
      <c r="M34" s="4">
        <v>220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44745</v>
      </c>
      <c r="S34" s="6">
        <v>44750</v>
      </c>
      <c r="T34" s="4" t="s">
        <v>34</v>
      </c>
      <c r="U34" s="4">
        <v>220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44746</v>
      </c>
      <c r="G35" s="6">
        <v>44747</v>
      </c>
      <c r="H35" s="4">
        <v>1</v>
      </c>
      <c r="I35" s="4">
        <v>1</v>
      </c>
      <c r="J35" s="4">
        <v>1</v>
      </c>
      <c r="K35" s="4" t="s">
        <v>30</v>
      </c>
      <c r="L35" s="4">
        <v>541</v>
      </c>
      <c r="M35" s="4">
        <v>541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44745</v>
      </c>
      <c r="S35" s="6">
        <v>44750</v>
      </c>
      <c r="T35" s="4" t="s">
        <v>34</v>
      </c>
      <c r="U35" s="4">
        <v>541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91</v>
      </c>
      <c r="F36" s="6">
        <v>44746</v>
      </c>
      <c r="G36" s="6">
        <v>44747</v>
      </c>
      <c r="H36" s="4">
        <v>2</v>
      </c>
      <c r="I36" s="4">
        <v>1</v>
      </c>
      <c r="J36" s="4">
        <v>2</v>
      </c>
      <c r="K36" s="4" t="s">
        <v>30</v>
      </c>
      <c r="L36" s="4">
        <v>1388</v>
      </c>
      <c r="M36" s="4">
        <v>1388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44746</v>
      </c>
      <c r="S36" s="6">
        <v>44750</v>
      </c>
      <c r="T36" s="4" t="s">
        <v>34</v>
      </c>
      <c r="U36" s="4">
        <v>1388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44746</v>
      </c>
      <c r="G37" s="6">
        <v>44747</v>
      </c>
      <c r="H37" s="4">
        <v>1</v>
      </c>
      <c r="I37" s="4">
        <v>1</v>
      </c>
      <c r="J37" s="4">
        <v>1</v>
      </c>
      <c r="K37" s="4" t="s">
        <v>30</v>
      </c>
      <c r="L37" s="4">
        <v>159</v>
      </c>
      <c r="M37" s="4">
        <v>159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44746</v>
      </c>
      <c r="S37" s="6">
        <v>44750</v>
      </c>
      <c r="T37" s="4" t="s">
        <v>34</v>
      </c>
      <c r="U37" s="4">
        <v>159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44746</v>
      </c>
      <c r="G38" s="6">
        <v>44747</v>
      </c>
      <c r="H38" s="4">
        <v>1</v>
      </c>
      <c r="I38" s="4">
        <v>1</v>
      </c>
      <c r="J38" s="4">
        <v>1</v>
      </c>
      <c r="K38" s="4" t="s">
        <v>30</v>
      </c>
      <c r="L38" s="4">
        <v>579</v>
      </c>
      <c r="M38" s="4">
        <v>579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44746</v>
      </c>
      <c r="S38" s="6">
        <v>44750</v>
      </c>
      <c r="T38" s="4" t="s">
        <v>34</v>
      </c>
      <c r="U38" s="4">
        <v>579</v>
      </c>
      <c r="V38" s="4">
        <v>0</v>
      </c>
      <c r="W38" s="4">
        <v>0</v>
      </c>
      <c r="X38" s="4" t="s">
        <v>36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44746</v>
      </c>
      <c r="G39" s="6">
        <v>44747</v>
      </c>
      <c r="H39" s="4">
        <v>1</v>
      </c>
      <c r="I39" s="4">
        <v>1</v>
      </c>
      <c r="J39" s="4">
        <v>1</v>
      </c>
      <c r="K39" s="4" t="s">
        <v>30</v>
      </c>
      <c r="L39" s="4">
        <v>426</v>
      </c>
      <c r="M39" s="4">
        <v>426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44746</v>
      </c>
      <c r="S39" s="6">
        <v>44750</v>
      </c>
      <c r="T39" s="4" t="s">
        <v>34</v>
      </c>
      <c r="U39" s="4">
        <v>426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44746</v>
      </c>
      <c r="G40" s="6">
        <v>44747</v>
      </c>
      <c r="H40" s="4">
        <v>1</v>
      </c>
      <c r="I40" s="4">
        <v>1</v>
      </c>
      <c r="J40" s="4">
        <v>1</v>
      </c>
      <c r="K40" s="4" t="s">
        <v>30</v>
      </c>
      <c r="L40" s="4">
        <v>524</v>
      </c>
      <c r="M40" s="4">
        <v>524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44746</v>
      </c>
      <c r="S40" s="6">
        <v>44750</v>
      </c>
      <c r="T40" s="4" t="s">
        <v>34</v>
      </c>
      <c r="U40" s="4">
        <v>524</v>
      </c>
      <c r="V40" s="4">
        <v>0</v>
      </c>
      <c r="W40" s="4">
        <v>0</v>
      </c>
      <c r="X40" s="4" t="s">
        <v>36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44746</v>
      </c>
      <c r="G41" s="6">
        <v>44747</v>
      </c>
      <c r="H41" s="4">
        <v>1</v>
      </c>
      <c r="I41" s="4">
        <v>1</v>
      </c>
      <c r="J41" s="4">
        <v>1</v>
      </c>
      <c r="K41" s="4" t="s">
        <v>30</v>
      </c>
      <c r="L41" s="4">
        <v>387</v>
      </c>
      <c r="M41" s="4">
        <v>387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44746</v>
      </c>
      <c r="S41" s="6">
        <v>44750</v>
      </c>
      <c r="T41" s="4" t="s">
        <v>34</v>
      </c>
      <c r="U41" s="4">
        <v>387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215</v>
      </c>
      <c r="B42" s="4" t="s">
        <v>26</v>
      </c>
      <c r="C42" s="4" t="s">
        <v>27</v>
      </c>
      <c r="D42" s="4" t="s">
        <v>216</v>
      </c>
      <c r="E42" s="4" t="s">
        <v>217</v>
      </c>
      <c r="F42" s="6">
        <v>44746</v>
      </c>
      <c r="G42" s="6">
        <v>44747</v>
      </c>
      <c r="H42" s="4">
        <v>1</v>
      </c>
      <c r="I42" s="4">
        <v>1</v>
      </c>
      <c r="J42" s="4">
        <v>1</v>
      </c>
      <c r="K42" s="4" t="s">
        <v>30</v>
      </c>
      <c r="L42" s="4">
        <v>75</v>
      </c>
      <c r="M42" s="4">
        <v>75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44750</v>
      </c>
      <c r="T42" s="4" t="s">
        <v>34</v>
      </c>
      <c r="U42" s="4">
        <v>75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124</v>
      </c>
      <c r="E43" s="4" t="s">
        <v>125</v>
      </c>
      <c r="F43" s="6">
        <v>44746</v>
      </c>
      <c r="G43" s="6">
        <v>44747</v>
      </c>
      <c r="H43" s="4">
        <v>1</v>
      </c>
      <c r="I43" s="4">
        <v>1</v>
      </c>
      <c r="J43" s="4">
        <v>1</v>
      </c>
      <c r="K43" s="4" t="s">
        <v>30</v>
      </c>
      <c r="L43" s="4">
        <v>132</v>
      </c>
      <c r="M43" s="4">
        <v>132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44746</v>
      </c>
      <c r="S43" s="6">
        <v>44750</v>
      </c>
      <c r="T43" s="4" t="s">
        <v>34</v>
      </c>
      <c r="U43" s="4">
        <v>132</v>
      </c>
      <c r="V43" s="4">
        <v>0</v>
      </c>
      <c r="W43" s="4">
        <v>0</v>
      </c>
      <c r="X43" s="4" t="s">
        <v>36</v>
      </c>
      <c r="Y43" s="4" t="s">
        <v>221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44746</v>
      </c>
      <c r="G44" s="6">
        <v>44747</v>
      </c>
      <c r="H44" s="4">
        <v>1</v>
      </c>
      <c r="I44" s="4">
        <v>1</v>
      </c>
      <c r="J44" s="4">
        <v>1</v>
      </c>
      <c r="K44" s="4" t="s">
        <v>30</v>
      </c>
      <c r="L44" s="4">
        <v>95</v>
      </c>
      <c r="M44" s="4">
        <v>95</v>
      </c>
      <c r="N44" s="4" t="s">
        <v>225</v>
      </c>
      <c r="O44" s="4" t="s">
        <v>32</v>
      </c>
      <c r="P44" s="4" t="s">
        <v>33</v>
      </c>
      <c r="Q44" s="4">
        <v>0</v>
      </c>
      <c r="R44" s="7">
        <v>44746</v>
      </c>
      <c r="S44" s="6">
        <v>44750</v>
      </c>
      <c r="T44" s="4" t="s">
        <v>34</v>
      </c>
      <c r="U44" s="4">
        <v>95</v>
      </c>
      <c r="V44" s="4">
        <v>0</v>
      </c>
      <c r="W44" s="4">
        <v>0</v>
      </c>
      <c r="X44" s="4" t="s">
        <v>36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224</v>
      </c>
      <c r="F45" s="6">
        <v>44746</v>
      </c>
      <c r="G45" s="6">
        <v>44747</v>
      </c>
      <c r="H45" s="4">
        <v>1</v>
      </c>
      <c r="I45" s="4">
        <v>1</v>
      </c>
      <c r="J45" s="4">
        <v>1</v>
      </c>
      <c r="K45" s="4" t="s">
        <v>30</v>
      </c>
      <c r="L45" s="4">
        <v>422</v>
      </c>
      <c r="M45" s="4">
        <v>422</v>
      </c>
      <c r="N45" s="4" t="s">
        <v>229</v>
      </c>
      <c r="O45" s="4" t="s">
        <v>32</v>
      </c>
      <c r="P45" s="4" t="s">
        <v>33</v>
      </c>
      <c r="Q45" s="4">
        <v>0</v>
      </c>
      <c r="R45" s="7">
        <v>44746</v>
      </c>
      <c r="S45" s="6">
        <v>44750</v>
      </c>
      <c r="T45" s="4" t="s">
        <v>34</v>
      </c>
      <c r="U45" s="4">
        <v>422</v>
      </c>
      <c r="V45" s="4">
        <v>0</v>
      </c>
      <c r="W45" s="4">
        <v>0</v>
      </c>
      <c r="X45" s="4" t="s">
        <v>36</v>
      </c>
      <c r="Y45" s="4" t="s">
        <v>230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"/>
  <sheetViews>
    <sheetView tabSelected="1" topLeftCell="A34" workbookViewId="0">
      <selection activeCell="A50" sqref="A50:A5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231</v>
      </c>
    </row>
    <row r="2" s="4" customFormat="1" hidden="1" spans="1:9">
      <c r="A2" s="5">
        <v>17471893621</v>
      </c>
      <c r="B2" s="6">
        <v>44743</v>
      </c>
      <c r="C2" s="6">
        <v>44747</v>
      </c>
      <c r="D2" s="4">
        <v>0</v>
      </c>
      <c r="E2" s="4" t="str">
        <f>VLOOKUP(A2,HOP!A:L,12,0)</f>
        <v>0.00</v>
      </c>
      <c r="F2" s="4" t="str">
        <f>VLOOKUP(A2,HOP!A:C,3,0)</f>
        <v>2433557</v>
      </c>
      <c r="G2" s="4">
        <f>D2-E2</f>
        <v>0</v>
      </c>
      <c r="H2" s="4" t="str">
        <f>$H$1&amp;F2</f>
        <v>，2433557</v>
      </c>
      <c r="I2" s="4" t="str">
        <f>VLOOKUP(A2,HOP!A:U,21,0)</f>
        <v>直连</v>
      </c>
    </row>
    <row r="3" s="4" customFormat="1" spans="1:9">
      <c r="A3" s="5">
        <v>17668732787</v>
      </c>
      <c r="B3" s="6">
        <v>44743</v>
      </c>
      <c r="C3" s="6">
        <v>44747</v>
      </c>
      <c r="D3" s="4">
        <v>1639</v>
      </c>
      <c r="E3" s="4" t="str">
        <f>VLOOKUP(A3,HOP!A:L,12,0)</f>
        <v>1638.99</v>
      </c>
      <c r="F3" s="4" t="str">
        <f>VLOOKUP(A3,HOP!A:C,3,0)</f>
        <v>2472424</v>
      </c>
      <c r="G3" s="4">
        <f t="shared" ref="G3:G43" si="0">D3-E3</f>
        <v>0.00999999999999091</v>
      </c>
      <c r="H3" s="4" t="str">
        <f t="shared" ref="H3:H43" si="1">$H$1&amp;F3</f>
        <v>，2472424</v>
      </c>
      <c r="I3" s="4" t="str">
        <f>VLOOKUP(A3,HOP!A:U,21,0)</f>
        <v>直连</v>
      </c>
    </row>
    <row r="4" s="4" customFormat="1" spans="1:9">
      <c r="A4" s="5">
        <v>17758806771</v>
      </c>
      <c r="B4" s="6">
        <v>44745</v>
      </c>
      <c r="C4" s="6">
        <v>44747</v>
      </c>
      <c r="D4" s="4">
        <v>3291</v>
      </c>
      <c r="E4" s="4" t="str">
        <f>VLOOKUP(A4,HOP!A:L,12,0)</f>
        <v>3291.00</v>
      </c>
      <c r="F4" s="4" t="str">
        <f>VLOOKUP(A4,HOP!A:C,3,0)</f>
        <v>2495784</v>
      </c>
      <c r="G4" s="4">
        <f t="shared" si="0"/>
        <v>0</v>
      </c>
      <c r="H4" s="4" t="str">
        <f t="shared" si="1"/>
        <v>，2495784</v>
      </c>
      <c r="I4" s="4" t="str">
        <f>VLOOKUP(A4,HOP!A:U,21,0)</f>
        <v>直连</v>
      </c>
    </row>
    <row r="5" s="4" customFormat="1" spans="1:9">
      <c r="A5" s="5">
        <v>17771583787</v>
      </c>
      <c r="B5" s="6">
        <v>44745</v>
      </c>
      <c r="C5" s="6">
        <v>44747</v>
      </c>
      <c r="D5" s="4">
        <v>8759</v>
      </c>
      <c r="E5" s="4" t="str">
        <f>VLOOKUP(A5,HOP!A:L,12,0)</f>
        <v>8759.00</v>
      </c>
      <c r="F5" s="4" t="str">
        <f>VLOOKUP(A5,HOP!A:C,3,0)</f>
        <v>2500808</v>
      </c>
      <c r="G5" s="4">
        <f t="shared" si="0"/>
        <v>0</v>
      </c>
      <c r="H5" s="4" t="str">
        <f t="shared" si="1"/>
        <v>，2500808</v>
      </c>
      <c r="I5" s="4" t="str">
        <f>VLOOKUP(A5,HOP!A:U,21,0)</f>
        <v>直连</v>
      </c>
    </row>
    <row r="6" s="4" customFormat="1" spans="1:9">
      <c r="A6" s="5">
        <v>17980943831</v>
      </c>
      <c r="B6" s="6">
        <v>44745</v>
      </c>
      <c r="C6" s="6">
        <v>44747</v>
      </c>
      <c r="D6" s="4">
        <v>958</v>
      </c>
      <c r="E6" s="4" t="str">
        <f>VLOOKUP(A6,HOP!A:L,12,0)</f>
        <v>958.00</v>
      </c>
      <c r="F6" s="4" t="str">
        <f>VLOOKUP(A6,HOP!A:C,3,0)</f>
        <v>2561411</v>
      </c>
      <c r="G6" s="4">
        <f t="shared" si="0"/>
        <v>0</v>
      </c>
      <c r="H6" s="4" t="str">
        <f t="shared" si="1"/>
        <v>，2561411</v>
      </c>
      <c r="I6" s="4" t="str">
        <f>VLOOKUP(A6,HOP!A:U,21,0)</f>
        <v>直连</v>
      </c>
    </row>
    <row r="7" s="4" customFormat="1" spans="1:9">
      <c r="A7" s="5">
        <v>18068791142</v>
      </c>
      <c r="B7" s="6">
        <v>44746</v>
      </c>
      <c r="C7" s="6">
        <v>44747</v>
      </c>
      <c r="D7" s="4">
        <v>1027</v>
      </c>
      <c r="E7" s="4" t="str">
        <f>VLOOKUP(A7,HOP!A:L,12,0)</f>
        <v>1027.00</v>
      </c>
      <c r="F7" s="4" t="str">
        <f>VLOOKUP(A7,HOP!A:C,3,0)</f>
        <v>2580099</v>
      </c>
      <c r="G7" s="4">
        <f t="shared" si="0"/>
        <v>0</v>
      </c>
      <c r="H7" s="4" t="str">
        <f t="shared" si="1"/>
        <v>，2580099</v>
      </c>
      <c r="I7" s="4" t="str">
        <f>VLOOKUP(A7,HOP!A:U,21,0)</f>
        <v>直连</v>
      </c>
    </row>
    <row r="8" s="4" customFormat="1" spans="1:9">
      <c r="A8" s="5">
        <v>18069695021</v>
      </c>
      <c r="B8" s="6">
        <v>44746</v>
      </c>
      <c r="C8" s="6">
        <v>44747</v>
      </c>
      <c r="D8" s="4">
        <v>5080</v>
      </c>
      <c r="E8" s="4" t="str">
        <f>VLOOKUP(A8,HOP!A:L,12,0)</f>
        <v>5080.00</v>
      </c>
      <c r="F8" s="4" t="str">
        <f>VLOOKUP(A8,HOP!A:C,3,0)</f>
        <v>2580471</v>
      </c>
      <c r="G8" s="4">
        <f t="shared" si="0"/>
        <v>0</v>
      </c>
      <c r="H8" s="4" t="str">
        <f t="shared" si="1"/>
        <v>，2580471</v>
      </c>
      <c r="I8" s="4" t="str">
        <f>VLOOKUP(A8,HOP!A:U,21,0)</f>
        <v>直连</v>
      </c>
    </row>
    <row r="9" s="4" customFormat="1" spans="1:9">
      <c r="A9" s="5">
        <v>18102745148</v>
      </c>
      <c r="B9" s="6">
        <v>44746</v>
      </c>
      <c r="C9" s="6">
        <v>44747</v>
      </c>
      <c r="D9" s="4">
        <v>978</v>
      </c>
      <c r="E9" s="4" t="str">
        <f>VLOOKUP(A9,HOP!A:L,12,0)</f>
        <v>978.00</v>
      </c>
      <c r="F9" s="4" t="str">
        <f>VLOOKUP(A9,HOP!A:C,3,0)</f>
        <v>2587700</v>
      </c>
      <c r="G9" s="4">
        <f t="shared" si="0"/>
        <v>0</v>
      </c>
      <c r="H9" s="4" t="str">
        <f t="shared" si="1"/>
        <v>，2587700</v>
      </c>
      <c r="I9" s="4" t="str">
        <f>VLOOKUP(A9,HOP!A:U,21,0)</f>
        <v>直连</v>
      </c>
    </row>
    <row r="10" s="4" customFormat="1" spans="1:9">
      <c r="A10" s="5">
        <v>18114273036</v>
      </c>
      <c r="B10" s="6">
        <v>44746</v>
      </c>
      <c r="C10" s="6">
        <v>44747</v>
      </c>
      <c r="D10" s="4">
        <v>1342</v>
      </c>
      <c r="E10" s="4" t="str">
        <f>VLOOKUP(A10,HOP!A:L,12,0)</f>
        <v>1342.00</v>
      </c>
      <c r="F10" s="4" t="str">
        <f>VLOOKUP(A10,HOP!A:C,3,0)</f>
        <v>2589652</v>
      </c>
      <c r="G10" s="4">
        <f t="shared" si="0"/>
        <v>0</v>
      </c>
      <c r="H10" s="4" t="str">
        <f t="shared" si="1"/>
        <v>，2589652</v>
      </c>
      <c r="I10" s="4" t="str">
        <f>VLOOKUP(A10,HOP!A:U,21,0)</f>
        <v>直连</v>
      </c>
    </row>
    <row r="11" s="4" customFormat="1" spans="1:9">
      <c r="A11" s="5">
        <v>18145171852</v>
      </c>
      <c r="B11" s="6">
        <v>44745</v>
      </c>
      <c r="C11" s="6">
        <v>44747</v>
      </c>
      <c r="D11" s="4">
        <v>1834</v>
      </c>
      <c r="E11" s="4" t="str">
        <f>VLOOKUP(A11,HOP!A:L,12,0)</f>
        <v>1834.00</v>
      </c>
      <c r="F11" s="4" t="str">
        <f>VLOOKUP(A11,HOP!A:C,3,0)</f>
        <v>2594773</v>
      </c>
      <c r="G11" s="4">
        <f t="shared" si="0"/>
        <v>0</v>
      </c>
      <c r="H11" s="4" t="str">
        <f t="shared" si="1"/>
        <v>，2594773</v>
      </c>
      <c r="I11" s="4" t="str">
        <f>VLOOKUP(A11,HOP!A:U,21,0)</f>
        <v>直连</v>
      </c>
    </row>
    <row r="12" s="4" customFormat="1" spans="1:9">
      <c r="A12" s="5">
        <v>18176802381</v>
      </c>
      <c r="B12" s="6">
        <v>44742</v>
      </c>
      <c r="C12" s="6">
        <v>44747</v>
      </c>
      <c r="D12" s="4">
        <v>6532</v>
      </c>
      <c r="E12" s="4" t="str">
        <f>VLOOKUP(A12,HOP!A:L,12,0)</f>
        <v>6532.00</v>
      </c>
      <c r="F12" s="4" t="str">
        <f>VLOOKUP(A12,HOP!A:C,3,0)</f>
        <v>2599117</v>
      </c>
      <c r="G12" s="4">
        <f t="shared" si="0"/>
        <v>0</v>
      </c>
      <c r="H12" s="4" t="str">
        <f t="shared" si="1"/>
        <v>，2599117</v>
      </c>
      <c r="I12" s="4" t="str">
        <f>VLOOKUP(A12,HOP!A:U,21,0)</f>
        <v>直连</v>
      </c>
    </row>
    <row r="13" s="4" customFormat="1" spans="1:9">
      <c r="A13" s="5">
        <v>18199353452</v>
      </c>
      <c r="B13" s="6">
        <v>44739</v>
      </c>
      <c r="C13" s="6">
        <v>44747</v>
      </c>
      <c r="D13" s="4">
        <v>5016</v>
      </c>
      <c r="E13" s="4" t="str">
        <f>VLOOKUP(A13,HOP!A:L,12,0)</f>
        <v>5016.00</v>
      </c>
      <c r="F13" s="4" t="str">
        <f>VLOOKUP(A13,HOP!A:C,3,0)</f>
        <v>2602175</v>
      </c>
      <c r="G13" s="4">
        <f t="shared" si="0"/>
        <v>0</v>
      </c>
      <c r="H13" s="4" t="str">
        <f t="shared" si="1"/>
        <v>，2602175</v>
      </c>
      <c r="I13" s="4" t="str">
        <f>VLOOKUP(A13,HOP!A:U,21,0)</f>
        <v>直连</v>
      </c>
    </row>
    <row r="14" s="4" customFormat="1" spans="1:9">
      <c r="A14" s="5">
        <v>18207953131</v>
      </c>
      <c r="B14" s="6">
        <v>44746</v>
      </c>
      <c r="C14" s="6">
        <v>44747</v>
      </c>
      <c r="D14" s="4">
        <v>486</v>
      </c>
      <c r="E14" s="4" t="str">
        <f>VLOOKUP(A14,HOP!A:L,12,0)</f>
        <v>486.00</v>
      </c>
      <c r="F14" s="4" t="str">
        <f>VLOOKUP(A14,HOP!A:C,3,0)</f>
        <v>2603034</v>
      </c>
      <c r="G14" s="4">
        <f t="shared" si="0"/>
        <v>0</v>
      </c>
      <c r="H14" s="4" t="str">
        <f t="shared" si="1"/>
        <v>，2603034</v>
      </c>
      <c r="I14" s="4" t="str">
        <f>VLOOKUP(A14,HOP!A:U,21,0)</f>
        <v>直连</v>
      </c>
    </row>
    <row r="15" s="4" customFormat="1" spans="1:9">
      <c r="A15" s="5">
        <v>18216179169</v>
      </c>
      <c r="B15" s="6">
        <v>44745</v>
      </c>
      <c r="C15" s="6">
        <v>44747</v>
      </c>
      <c r="D15" s="4">
        <v>1634</v>
      </c>
      <c r="E15" s="4" t="str">
        <f>VLOOKUP(A15,HOP!A:L,12,0)</f>
        <v>1634.00</v>
      </c>
      <c r="F15" s="4" t="str">
        <f>VLOOKUP(A15,HOP!A:C,3,0)</f>
        <v>2604084</v>
      </c>
      <c r="G15" s="4">
        <f t="shared" si="0"/>
        <v>0</v>
      </c>
      <c r="H15" s="4" t="str">
        <f t="shared" si="1"/>
        <v>，2604084</v>
      </c>
      <c r="I15" s="4" t="str">
        <f>VLOOKUP(A15,HOP!A:U,21,0)</f>
        <v>直连</v>
      </c>
    </row>
    <row r="16" s="4" customFormat="1" spans="1:9">
      <c r="A16" s="5">
        <v>18227173748</v>
      </c>
      <c r="B16" s="6">
        <v>44744</v>
      </c>
      <c r="C16" s="6">
        <v>44747</v>
      </c>
      <c r="D16" s="4">
        <v>2979</v>
      </c>
      <c r="E16" s="4" t="str">
        <f>VLOOKUP(A16,HOP!A:L,12,0)</f>
        <v>2979.00</v>
      </c>
      <c r="F16" s="4" t="str">
        <f>VLOOKUP(A16,HOP!A:C,3,0)</f>
        <v>2605396</v>
      </c>
      <c r="G16" s="4">
        <f t="shared" si="0"/>
        <v>0</v>
      </c>
      <c r="H16" s="4" t="str">
        <f t="shared" si="1"/>
        <v>，2605396</v>
      </c>
      <c r="I16" s="4" t="str">
        <f>VLOOKUP(A16,HOP!A:U,21,0)</f>
        <v>直连</v>
      </c>
    </row>
    <row r="17" s="4" customFormat="1" spans="1:9">
      <c r="A17" s="5">
        <v>18231761062</v>
      </c>
      <c r="B17" s="6">
        <v>44743</v>
      </c>
      <c r="C17" s="6">
        <v>44747</v>
      </c>
      <c r="D17" s="4">
        <v>6900</v>
      </c>
      <c r="E17" s="4" t="str">
        <f>VLOOKUP(A17,HOP!A:L,12,0)</f>
        <v>6900.00</v>
      </c>
      <c r="F17" s="4" t="str">
        <f>VLOOKUP(A17,HOP!A:C,3,0)</f>
        <v>2605919</v>
      </c>
      <c r="G17" s="4">
        <f t="shared" si="0"/>
        <v>0</v>
      </c>
      <c r="H17" s="4" t="str">
        <f t="shared" si="1"/>
        <v>，2605919</v>
      </c>
      <c r="I17" s="4" t="str">
        <f>VLOOKUP(A17,HOP!A:U,21,0)</f>
        <v>直连</v>
      </c>
    </row>
    <row r="18" s="4" customFormat="1" spans="1:9">
      <c r="A18" s="5">
        <v>18231865855</v>
      </c>
      <c r="B18" s="6">
        <v>44746</v>
      </c>
      <c r="C18" s="6">
        <v>44747</v>
      </c>
      <c r="D18" s="4">
        <v>434</v>
      </c>
      <c r="E18" s="4" t="str">
        <f>VLOOKUP(A18,HOP!A:L,12,0)</f>
        <v>434.00</v>
      </c>
      <c r="F18" s="4" t="str">
        <f>VLOOKUP(A18,HOP!A:C,3,0)</f>
        <v>2605982</v>
      </c>
      <c r="G18" s="4">
        <f t="shared" si="0"/>
        <v>0</v>
      </c>
      <c r="H18" s="4" t="str">
        <f t="shared" si="1"/>
        <v>，2605982</v>
      </c>
      <c r="I18" s="4" t="str">
        <f>VLOOKUP(A18,HOP!A:U,21,0)</f>
        <v>直连</v>
      </c>
    </row>
    <row r="19" s="4" customFormat="1" spans="1:9">
      <c r="A19" s="5">
        <v>18234535346</v>
      </c>
      <c r="B19" s="6">
        <v>44746</v>
      </c>
      <c r="C19" s="6">
        <v>44747</v>
      </c>
      <c r="D19" s="4">
        <v>690</v>
      </c>
      <c r="E19" s="4" t="str">
        <f>VLOOKUP(A19,HOP!A:L,12,0)</f>
        <v>690.00</v>
      </c>
      <c r="F19" s="4" t="str">
        <f>VLOOKUP(A19,HOP!A:C,3,0)</f>
        <v>2606172</v>
      </c>
      <c r="G19" s="4">
        <f t="shared" si="0"/>
        <v>0</v>
      </c>
      <c r="H19" s="4" t="str">
        <f t="shared" si="1"/>
        <v>，2606172</v>
      </c>
      <c r="I19" s="4" t="str">
        <f>VLOOKUP(A19,HOP!A:U,21,0)</f>
        <v>直连</v>
      </c>
    </row>
    <row r="20" s="4" customFormat="1" spans="1:9">
      <c r="A20" s="5">
        <v>18236755147</v>
      </c>
      <c r="B20" s="6">
        <v>44746</v>
      </c>
      <c r="C20" s="6">
        <v>44747</v>
      </c>
      <c r="D20" s="4">
        <v>132</v>
      </c>
      <c r="E20" s="4" t="str">
        <f>VLOOKUP(A20,HOP!A:L,12,0)</f>
        <v>132.00</v>
      </c>
      <c r="F20" s="4" t="str">
        <f>VLOOKUP(A20,HOP!A:C,3,0)</f>
        <v>2606523</v>
      </c>
      <c r="G20" s="4">
        <f t="shared" si="0"/>
        <v>0</v>
      </c>
      <c r="H20" s="4" t="str">
        <f t="shared" si="1"/>
        <v>，2606523</v>
      </c>
      <c r="I20" s="4" t="str">
        <f>VLOOKUP(A20,HOP!A:U,21,0)</f>
        <v>直连</v>
      </c>
    </row>
    <row r="21" s="4" customFormat="1" spans="1:9">
      <c r="A21" s="5">
        <v>18241960515</v>
      </c>
      <c r="B21" s="6">
        <v>44742</v>
      </c>
      <c r="C21" s="6">
        <v>44747</v>
      </c>
      <c r="D21" s="4">
        <v>3435</v>
      </c>
      <c r="E21" s="4" t="str">
        <f>VLOOKUP(A21,HOP!A:L,12,0)</f>
        <v>3435.00</v>
      </c>
      <c r="F21" s="4" t="str">
        <f>VLOOKUP(A21,HOP!A:C,3,0)</f>
        <v>2607066</v>
      </c>
      <c r="G21" s="4">
        <f t="shared" si="0"/>
        <v>0</v>
      </c>
      <c r="H21" s="4" t="str">
        <f t="shared" si="1"/>
        <v>，2607066</v>
      </c>
      <c r="I21" s="4" t="str">
        <f>VLOOKUP(A21,HOP!A:U,21,0)</f>
        <v>直连</v>
      </c>
    </row>
    <row r="22" s="4" customFormat="1" spans="1:9">
      <c r="A22" s="5">
        <v>18243220414</v>
      </c>
      <c r="B22" s="6">
        <v>44746</v>
      </c>
      <c r="C22" s="6">
        <v>44747</v>
      </c>
      <c r="D22" s="4">
        <v>214</v>
      </c>
      <c r="E22" s="4" t="str">
        <f>VLOOKUP(A22,HOP!A:L,12,0)</f>
        <v>214.00</v>
      </c>
      <c r="F22" s="4" t="str">
        <f>VLOOKUP(A22,HOP!A:C,3,0)</f>
        <v>2607277</v>
      </c>
      <c r="G22" s="4">
        <f t="shared" si="0"/>
        <v>0</v>
      </c>
      <c r="H22" s="4" t="str">
        <f t="shared" si="1"/>
        <v>，2607277</v>
      </c>
      <c r="I22" s="4" t="str">
        <f>VLOOKUP(A22,HOP!A:U,21,0)</f>
        <v>直连</v>
      </c>
    </row>
    <row r="23" s="4" customFormat="1" spans="1:9">
      <c r="A23" s="5">
        <v>18243406762</v>
      </c>
      <c r="B23" s="6">
        <v>44745</v>
      </c>
      <c r="C23" s="6">
        <v>44747</v>
      </c>
      <c r="D23" s="4">
        <v>1278</v>
      </c>
      <c r="E23" s="4" t="str">
        <f>VLOOKUP(A23,HOP!A:L,12,0)</f>
        <v>1278.00</v>
      </c>
      <c r="F23" s="4" t="str">
        <f>VLOOKUP(A23,HOP!A:C,3,0)</f>
        <v>2607299</v>
      </c>
      <c r="G23" s="4">
        <f t="shared" si="0"/>
        <v>0</v>
      </c>
      <c r="H23" s="4" t="str">
        <f t="shared" si="1"/>
        <v>，2607299</v>
      </c>
      <c r="I23" s="4" t="str">
        <f>VLOOKUP(A23,HOP!A:U,21,0)</f>
        <v>直连</v>
      </c>
    </row>
    <row r="24" s="4" customFormat="1" spans="1:9">
      <c r="A24" s="5">
        <v>18248092797</v>
      </c>
      <c r="B24" s="6">
        <v>44746</v>
      </c>
      <c r="C24" s="6">
        <v>44747</v>
      </c>
      <c r="D24" s="4">
        <v>132</v>
      </c>
      <c r="E24" s="4" t="str">
        <f>VLOOKUP(A24,HOP!A:L,12,0)</f>
        <v>132.00</v>
      </c>
      <c r="F24" s="4" t="str">
        <f>VLOOKUP(A24,HOP!A:C,3,0)</f>
        <v>2607645</v>
      </c>
      <c r="G24" s="4">
        <f t="shared" si="0"/>
        <v>0</v>
      </c>
      <c r="H24" s="4" t="str">
        <f t="shared" si="1"/>
        <v>，2607645</v>
      </c>
      <c r="I24" s="4" t="str">
        <f>VLOOKUP(A24,HOP!A:U,21,0)</f>
        <v>直连</v>
      </c>
    </row>
    <row r="25" s="4" customFormat="1" spans="1:9">
      <c r="A25" s="5">
        <v>18249743567</v>
      </c>
      <c r="B25" s="6">
        <v>44745</v>
      </c>
      <c r="C25" s="6">
        <v>44747</v>
      </c>
      <c r="D25" s="4">
        <v>2318</v>
      </c>
      <c r="E25" s="4" t="str">
        <f>VLOOKUP(A25,HOP!A:L,12,0)</f>
        <v>2318.00</v>
      </c>
      <c r="F25" s="4" t="str">
        <f>VLOOKUP(A25,HOP!A:C,3,0)</f>
        <v>2607944</v>
      </c>
      <c r="G25" s="4">
        <f t="shared" si="0"/>
        <v>0</v>
      </c>
      <c r="H25" s="4" t="str">
        <f t="shared" si="1"/>
        <v>，2607944</v>
      </c>
      <c r="I25" s="4" t="str">
        <f>VLOOKUP(A25,HOP!A:U,21,0)</f>
        <v>直连</v>
      </c>
    </row>
    <row r="26" s="4" customFormat="1" spans="1:9">
      <c r="A26" s="5">
        <v>18255292665</v>
      </c>
      <c r="B26" s="6">
        <v>44743</v>
      </c>
      <c r="C26" s="6">
        <v>44747</v>
      </c>
      <c r="D26" s="4">
        <v>1638</v>
      </c>
      <c r="E26" s="4" t="str">
        <f>VLOOKUP(A26,HOP!A:L,12,0)</f>
        <v>1638.00</v>
      </c>
      <c r="F26" s="4" t="str">
        <f>VLOOKUP(A26,HOP!A:C,3,0)</f>
        <v>2608536</v>
      </c>
      <c r="G26" s="4">
        <f t="shared" si="0"/>
        <v>0</v>
      </c>
      <c r="H26" s="4" t="str">
        <f t="shared" si="1"/>
        <v>，2608536</v>
      </c>
      <c r="I26" s="4" t="str">
        <f>VLOOKUP(A26,HOP!A:U,21,0)</f>
        <v>直连</v>
      </c>
    </row>
    <row r="27" s="4" customFormat="1" spans="1:9">
      <c r="A27" s="5">
        <v>18260181237</v>
      </c>
      <c r="B27" s="6">
        <v>44746</v>
      </c>
      <c r="C27" s="6">
        <v>44747</v>
      </c>
      <c r="D27" s="4">
        <v>656</v>
      </c>
      <c r="E27" s="4" t="str">
        <f>VLOOKUP(A27,HOP!A:L,12,0)</f>
        <v>656.00</v>
      </c>
      <c r="F27" s="4" t="str">
        <f>VLOOKUP(A27,HOP!A:C,3,0)</f>
        <v>2608825</v>
      </c>
      <c r="G27" s="4">
        <f t="shared" si="0"/>
        <v>0</v>
      </c>
      <c r="H27" s="4" t="str">
        <f t="shared" si="1"/>
        <v>，2608825</v>
      </c>
      <c r="I27" s="4" t="str">
        <f>VLOOKUP(A27,HOP!A:U,21,0)</f>
        <v>直连</v>
      </c>
    </row>
    <row r="28" s="4" customFormat="1" spans="1:9">
      <c r="A28" s="5">
        <v>18266142874</v>
      </c>
      <c r="B28" s="6">
        <v>44745</v>
      </c>
      <c r="C28" s="6">
        <v>44747</v>
      </c>
      <c r="D28" s="4">
        <v>4754</v>
      </c>
      <c r="E28" s="4" t="str">
        <f>VLOOKUP(A28,HOP!A:L,12,0)</f>
        <v>4754.00</v>
      </c>
      <c r="F28" s="4" t="str">
        <f>VLOOKUP(A28,HOP!A:C,3,0)</f>
        <v>2609394</v>
      </c>
      <c r="G28" s="4">
        <f t="shared" si="0"/>
        <v>0</v>
      </c>
      <c r="H28" s="4" t="str">
        <f t="shared" si="1"/>
        <v>，2609394</v>
      </c>
      <c r="I28" s="4" t="str">
        <f>VLOOKUP(A28,HOP!A:U,21,0)</f>
        <v>直连</v>
      </c>
    </row>
    <row r="29" s="4" customFormat="1" spans="1:9">
      <c r="A29" s="5">
        <v>18270144017</v>
      </c>
      <c r="B29" s="6">
        <v>44745</v>
      </c>
      <c r="C29" s="6">
        <v>44747</v>
      </c>
      <c r="D29" s="4">
        <v>950</v>
      </c>
      <c r="E29" s="4" t="str">
        <f>VLOOKUP(A29,HOP!A:L,12,0)</f>
        <v>950.00</v>
      </c>
      <c r="F29" s="4" t="str">
        <f>VLOOKUP(A29,HOP!A:C,3,0)</f>
        <v>2609546</v>
      </c>
      <c r="G29" s="4">
        <f t="shared" si="0"/>
        <v>0</v>
      </c>
      <c r="H29" s="4" t="str">
        <f t="shared" si="1"/>
        <v>，2609546</v>
      </c>
      <c r="I29" s="4" t="str">
        <f>VLOOKUP(A29,HOP!A:U,21,0)</f>
        <v>直连</v>
      </c>
    </row>
    <row r="30" s="4" customFormat="1" spans="1:9">
      <c r="A30" s="5">
        <v>18270650066</v>
      </c>
      <c r="B30" s="6">
        <v>44746</v>
      </c>
      <c r="C30" s="6">
        <v>44747</v>
      </c>
      <c r="D30" s="4">
        <v>737</v>
      </c>
      <c r="E30" s="4" t="str">
        <f>VLOOKUP(A30,HOP!A:L,12,0)</f>
        <v>737.00</v>
      </c>
      <c r="F30" s="4" t="str">
        <f>VLOOKUP(A30,HOP!A:C,3,0)</f>
        <v>2609625</v>
      </c>
      <c r="G30" s="4">
        <f t="shared" si="0"/>
        <v>0</v>
      </c>
      <c r="H30" s="4" t="str">
        <f t="shared" si="1"/>
        <v>，2609625</v>
      </c>
      <c r="I30" s="4" t="str">
        <f>VLOOKUP(A30,HOP!A:U,21,0)</f>
        <v>直连</v>
      </c>
    </row>
    <row r="31" s="4" customFormat="1" spans="1:9">
      <c r="A31" s="5">
        <v>18272174004</v>
      </c>
      <c r="B31" s="6">
        <v>44746</v>
      </c>
      <c r="C31" s="6">
        <v>44747</v>
      </c>
      <c r="D31" s="4">
        <v>1013</v>
      </c>
      <c r="E31" s="4" t="str">
        <f>VLOOKUP(A31,HOP!A:L,12,0)</f>
        <v>1013.00</v>
      </c>
      <c r="F31" s="4" t="str">
        <f>VLOOKUP(A31,HOP!A:C,3,0)</f>
        <v>2609870</v>
      </c>
      <c r="G31" s="4">
        <f t="shared" si="0"/>
        <v>0</v>
      </c>
      <c r="H31" s="4" t="str">
        <f t="shared" si="1"/>
        <v>，2609870</v>
      </c>
      <c r="I31" s="4" t="str">
        <f>VLOOKUP(A31,HOP!A:U,21,0)</f>
        <v>直连</v>
      </c>
    </row>
    <row r="32" s="4" customFormat="1" spans="1:9">
      <c r="A32" s="5">
        <v>18277853309</v>
      </c>
      <c r="B32" s="6">
        <v>44746</v>
      </c>
      <c r="C32" s="6">
        <v>44747</v>
      </c>
      <c r="D32" s="4">
        <v>220</v>
      </c>
      <c r="E32" s="4" t="str">
        <f>VLOOKUP(A32,HOP!A:L,12,0)</f>
        <v>220.00</v>
      </c>
      <c r="F32" s="4" t="str">
        <f>VLOOKUP(A32,HOP!A:C,3,0)</f>
        <v>2610285</v>
      </c>
      <c r="G32" s="4">
        <f t="shared" si="0"/>
        <v>0</v>
      </c>
      <c r="H32" s="4" t="str">
        <f t="shared" si="1"/>
        <v>，2610285</v>
      </c>
      <c r="I32" s="4" t="str">
        <f>VLOOKUP(A32,HOP!A:U,21,0)</f>
        <v>直连</v>
      </c>
    </row>
    <row r="33" s="4" customFormat="1" spans="1:9">
      <c r="A33" s="5">
        <v>18278105499</v>
      </c>
      <c r="B33" s="6">
        <v>44746</v>
      </c>
      <c r="C33" s="6">
        <v>44747</v>
      </c>
      <c r="D33" s="4">
        <v>541</v>
      </c>
      <c r="E33" s="4" t="str">
        <f>VLOOKUP(A33,HOP!A:L,12,0)</f>
        <v>541.00</v>
      </c>
      <c r="F33" s="4" t="str">
        <f>VLOOKUP(A33,HOP!A:C,3,0)</f>
        <v>2610331</v>
      </c>
      <c r="G33" s="4">
        <f t="shared" si="0"/>
        <v>0</v>
      </c>
      <c r="H33" s="4" t="str">
        <f t="shared" si="1"/>
        <v>，2610331</v>
      </c>
      <c r="I33" s="4" t="str">
        <f>VLOOKUP(A33,HOP!A:U,21,0)</f>
        <v>直连</v>
      </c>
    </row>
    <row r="34" s="4" customFormat="1" spans="1:9">
      <c r="A34" s="5">
        <v>18279015954</v>
      </c>
      <c r="B34" s="6">
        <v>44746</v>
      </c>
      <c r="C34" s="6">
        <v>44747</v>
      </c>
      <c r="D34" s="4">
        <v>1388</v>
      </c>
      <c r="E34" s="4" t="str">
        <f>VLOOKUP(A34,HOP!A:L,12,0)</f>
        <v>1388.00</v>
      </c>
      <c r="F34" s="4" t="str">
        <f>VLOOKUP(A34,HOP!A:C,3,0)</f>
        <v>2610544</v>
      </c>
      <c r="G34" s="4">
        <f t="shared" si="0"/>
        <v>0</v>
      </c>
      <c r="H34" s="4" t="str">
        <f t="shared" si="1"/>
        <v>，2610544</v>
      </c>
      <c r="I34" s="4" t="str">
        <f>VLOOKUP(A34,HOP!A:U,21,0)</f>
        <v>直连</v>
      </c>
    </row>
    <row r="35" s="4" customFormat="1" spans="1:9">
      <c r="A35" s="5">
        <v>18282465518</v>
      </c>
      <c r="B35" s="6">
        <v>44746</v>
      </c>
      <c r="C35" s="6">
        <v>44747</v>
      </c>
      <c r="D35" s="4">
        <v>159</v>
      </c>
      <c r="E35" s="4" t="str">
        <f>VLOOKUP(A35,HOP!A:L,12,0)</f>
        <v>159.00</v>
      </c>
      <c r="F35" s="4" t="str">
        <f>VLOOKUP(A35,HOP!A:C,3,0)</f>
        <v>2610599</v>
      </c>
      <c r="G35" s="4">
        <f t="shared" si="0"/>
        <v>0</v>
      </c>
      <c r="H35" s="4" t="str">
        <f t="shared" si="1"/>
        <v>，2610599</v>
      </c>
      <c r="I35" s="4" t="str">
        <f>VLOOKUP(A35,HOP!A:U,21,0)</f>
        <v>直连</v>
      </c>
    </row>
    <row r="36" s="4" customFormat="1" spans="1:9">
      <c r="A36" s="5">
        <v>18282528331</v>
      </c>
      <c r="B36" s="6">
        <v>44746</v>
      </c>
      <c r="C36" s="6">
        <v>44747</v>
      </c>
      <c r="D36" s="4">
        <v>579</v>
      </c>
      <c r="E36" s="4" t="str">
        <f>VLOOKUP(A36,HOP!A:L,12,0)</f>
        <v>579.00</v>
      </c>
      <c r="F36" s="4" t="str">
        <f>VLOOKUP(A36,HOP!A:C,3,0)</f>
        <v>2610603</v>
      </c>
      <c r="G36" s="4">
        <f t="shared" si="0"/>
        <v>0</v>
      </c>
      <c r="H36" s="4" t="str">
        <f t="shared" si="1"/>
        <v>，2610603</v>
      </c>
      <c r="I36" s="4" t="str">
        <f>VLOOKUP(A36,HOP!A:U,21,0)</f>
        <v>直连</v>
      </c>
    </row>
    <row r="37" s="4" customFormat="1" spans="1:9">
      <c r="A37" s="5">
        <v>18283278320</v>
      </c>
      <c r="B37" s="6">
        <v>44746</v>
      </c>
      <c r="C37" s="6">
        <v>44747</v>
      </c>
      <c r="D37" s="4">
        <v>426</v>
      </c>
      <c r="E37" s="4" t="str">
        <f>VLOOKUP(A37,HOP!A:L,12,0)</f>
        <v>426.00</v>
      </c>
      <c r="F37" s="4" t="str">
        <f>VLOOKUP(A37,HOP!A:C,3,0)</f>
        <v>2610657</v>
      </c>
      <c r="G37" s="4">
        <f t="shared" si="0"/>
        <v>0</v>
      </c>
      <c r="H37" s="4" t="str">
        <f t="shared" si="1"/>
        <v>，2610657</v>
      </c>
      <c r="I37" s="4" t="str">
        <f>VLOOKUP(A37,HOP!A:U,21,0)</f>
        <v>直连</v>
      </c>
    </row>
    <row r="38" s="4" customFormat="1" spans="1:9">
      <c r="A38" s="5">
        <v>18283803624</v>
      </c>
      <c r="B38" s="6">
        <v>44746</v>
      </c>
      <c r="C38" s="6">
        <v>44747</v>
      </c>
      <c r="D38" s="4">
        <v>524</v>
      </c>
      <c r="E38" s="4" t="str">
        <f>VLOOKUP(A38,HOP!A:L,12,0)</f>
        <v>524.00</v>
      </c>
      <c r="F38" s="4" t="str">
        <f>VLOOKUP(A38,HOP!A:C,3,0)</f>
        <v>2610721</v>
      </c>
      <c r="G38" s="4">
        <f t="shared" si="0"/>
        <v>0</v>
      </c>
      <c r="H38" s="4" t="str">
        <f t="shared" si="1"/>
        <v>，2610721</v>
      </c>
      <c r="I38" s="4" t="str">
        <f>VLOOKUP(A38,HOP!A:U,21,0)</f>
        <v>直连</v>
      </c>
    </row>
    <row r="39" s="4" customFormat="1" spans="1:9">
      <c r="A39" s="5">
        <v>18284678572</v>
      </c>
      <c r="B39" s="6">
        <v>44746</v>
      </c>
      <c r="C39" s="6">
        <v>44747</v>
      </c>
      <c r="D39" s="4">
        <v>387</v>
      </c>
      <c r="E39" s="4" t="str">
        <f>VLOOKUP(A39,HOP!A:L,12,0)</f>
        <v>387.00</v>
      </c>
      <c r="F39" s="4" t="str">
        <f>VLOOKUP(A39,HOP!A:C,3,0)</f>
        <v>2610846</v>
      </c>
      <c r="G39" s="4">
        <f t="shared" si="0"/>
        <v>0</v>
      </c>
      <c r="H39" s="4" t="str">
        <f t="shared" si="1"/>
        <v>，2610846</v>
      </c>
      <c r="I39" s="4" t="str">
        <f>VLOOKUP(A39,HOP!A:U,21,0)</f>
        <v>直连</v>
      </c>
    </row>
    <row r="40" s="4" customFormat="1" spans="1:9">
      <c r="A40" s="5">
        <v>18286135606</v>
      </c>
      <c r="B40" s="6">
        <v>44746</v>
      </c>
      <c r="C40" s="6">
        <v>44747</v>
      </c>
      <c r="D40" s="4">
        <v>75</v>
      </c>
      <c r="E40" s="4" t="str">
        <f>VLOOKUP(A40,HOP!A:L,12,0)</f>
        <v>75.00</v>
      </c>
      <c r="F40" s="4" t="str">
        <f>VLOOKUP(A40,HOP!A:C,3,0)</f>
        <v>2611032</v>
      </c>
      <c r="G40" s="4">
        <f t="shared" si="0"/>
        <v>0</v>
      </c>
      <c r="H40" s="4" t="str">
        <f t="shared" si="1"/>
        <v>，2611032</v>
      </c>
      <c r="I40" s="4" t="str">
        <f>VLOOKUP(A40,HOP!A:U,21,0)</f>
        <v>直连</v>
      </c>
    </row>
    <row r="41" s="4" customFormat="1" spans="1:9">
      <c r="A41" s="5">
        <v>18286160430</v>
      </c>
      <c r="B41" s="6">
        <v>44746</v>
      </c>
      <c r="C41" s="6">
        <v>44747</v>
      </c>
      <c r="D41" s="4">
        <v>132</v>
      </c>
      <c r="E41" s="4" t="str">
        <f>VLOOKUP(A41,HOP!A:L,12,0)</f>
        <v>132.00</v>
      </c>
      <c r="F41" s="4" t="str">
        <f>VLOOKUP(A41,HOP!A:C,3,0)</f>
        <v>2611036</v>
      </c>
      <c r="G41" s="4">
        <f t="shared" si="0"/>
        <v>0</v>
      </c>
      <c r="H41" s="4" t="str">
        <f t="shared" si="1"/>
        <v>，2611036</v>
      </c>
      <c r="I41" s="4" t="str">
        <f>VLOOKUP(A41,HOP!A:U,21,0)</f>
        <v>直连</v>
      </c>
    </row>
    <row r="42" s="4" customFormat="1" spans="1:9">
      <c r="A42" s="5">
        <v>18286248700</v>
      </c>
      <c r="B42" s="6">
        <v>44746</v>
      </c>
      <c r="C42" s="6">
        <v>44747</v>
      </c>
      <c r="D42" s="4">
        <v>95</v>
      </c>
      <c r="E42" s="4" t="str">
        <f>VLOOKUP(A42,HOP!A:L,12,0)</f>
        <v>95.00</v>
      </c>
      <c r="F42" s="4" t="str">
        <f>VLOOKUP(A42,HOP!A:C,3,0)</f>
        <v>2611055</v>
      </c>
      <c r="G42" s="4">
        <f t="shared" si="0"/>
        <v>0</v>
      </c>
      <c r="H42" s="4" t="str">
        <f t="shared" si="1"/>
        <v>，2611055</v>
      </c>
      <c r="I42" s="4" t="str">
        <f>VLOOKUP(A42,HOP!A:U,21,0)</f>
        <v>直连</v>
      </c>
    </row>
    <row r="43" s="4" customFormat="1" spans="1:9">
      <c r="A43" s="5">
        <v>18291764434</v>
      </c>
      <c r="B43" s="6">
        <v>44746</v>
      </c>
      <c r="C43" s="6">
        <v>44747</v>
      </c>
      <c r="D43" s="4">
        <v>422</v>
      </c>
      <c r="E43" s="4" t="str">
        <f>VLOOKUP(A43,HOP!A:L,12,0)</f>
        <v>422.00</v>
      </c>
      <c r="F43" s="4" t="str">
        <f>VLOOKUP(A43,HOP!A:C,3,0)</f>
        <v>2611205</v>
      </c>
      <c r="G43" s="4">
        <f t="shared" si="0"/>
        <v>0</v>
      </c>
      <c r="H43" s="4" t="str">
        <f t="shared" si="1"/>
        <v>，2611205</v>
      </c>
      <c r="I43" s="4" t="str">
        <f>VLOOKUP(A43,HOP!A:U,21,0)</f>
        <v>直连</v>
      </c>
    </row>
    <row r="45" spans="4:4">
      <c r="D45" s="4">
        <f>SUM(D2:D44)</f>
        <v>71784</v>
      </c>
    </row>
    <row r="46" spans="4:4">
      <c r="D46" s="4" t="s">
        <v>232</v>
      </c>
    </row>
    <row r="50" spans="1:1">
      <c r="A50" s="4" t="s">
        <v>233</v>
      </c>
    </row>
    <row r="51" spans="1:1">
      <c r="A51" s="4" t="s">
        <v>234</v>
      </c>
    </row>
  </sheetData>
  <autoFilter ref="A1:X43">
    <filterColumn colId="3">
      <filters>
        <filter val="690"/>
        <filter val="950"/>
        <filter val="3291"/>
        <filter val="1013"/>
        <filter val="214"/>
        <filter val="4754"/>
        <filter val="95"/>
        <filter val="656"/>
        <filter val="5016"/>
        <filter val="958"/>
        <filter val="2318"/>
        <filter val="159"/>
        <filter val="8759"/>
        <filter val="220"/>
        <filter val="422"/>
        <filter val="524"/>
        <filter val="426"/>
        <filter val="1027"/>
        <filter val="132"/>
        <filter val="6532"/>
        <filter val="434"/>
        <filter val="1634"/>
        <filter val="1834"/>
        <filter val="75"/>
        <filter val="3435"/>
        <filter val="737"/>
        <filter val="978"/>
        <filter val="1278"/>
        <filter val="1638"/>
        <filter val="579"/>
        <filter val="1639"/>
        <filter val="2979"/>
        <filter val="5080"/>
        <filter val="6900"/>
        <filter val="541"/>
        <filter val="1342"/>
        <filter val="486"/>
        <filter val="387"/>
        <filter val="1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235</v>
      </c>
      <c r="B1" s="2" t="s">
        <v>236</v>
      </c>
      <c r="C1" s="2" t="s">
        <v>237</v>
      </c>
      <c r="D1" s="2" t="s">
        <v>238</v>
      </c>
      <c r="E1" s="2" t="s">
        <v>13</v>
      </c>
      <c r="F1" s="2" t="s">
        <v>5</v>
      </c>
      <c r="G1" s="2" t="s">
        <v>6</v>
      </c>
      <c r="H1" s="2" t="s">
        <v>239</v>
      </c>
      <c r="I1" s="2" t="s">
        <v>240</v>
      </c>
      <c r="J1" s="2" t="s">
        <v>241</v>
      </c>
      <c r="K1" s="2" t="s">
        <v>242</v>
      </c>
      <c r="L1" s="2" t="s">
        <v>243</v>
      </c>
      <c r="M1" s="2" t="s">
        <v>244</v>
      </c>
      <c r="N1" s="2" t="s">
        <v>245</v>
      </c>
      <c r="O1" s="2" t="s">
        <v>246</v>
      </c>
      <c r="P1" s="2" t="s">
        <v>247</v>
      </c>
      <c r="Q1" s="2" t="s">
        <v>248</v>
      </c>
      <c r="R1" s="2" t="s">
        <v>249</v>
      </c>
      <c r="S1" s="2" t="s">
        <v>250</v>
      </c>
      <c r="T1" s="2" t="s">
        <v>251</v>
      </c>
      <c r="U1" s="2" t="s">
        <v>252</v>
      </c>
    </row>
    <row r="2" s="1" customFormat="1" spans="1:21">
      <c r="A2" s="3">
        <v>18291764434</v>
      </c>
      <c r="B2" s="1" t="s">
        <v>253</v>
      </c>
      <c r="C2" s="1" t="s">
        <v>254</v>
      </c>
      <c r="D2" s="1" t="s">
        <v>255</v>
      </c>
      <c r="E2" s="1" t="s">
        <v>256</v>
      </c>
      <c r="F2" s="1" t="s">
        <v>253</v>
      </c>
      <c r="G2" s="1" t="s">
        <v>257</v>
      </c>
      <c r="H2" s="1" t="s">
        <v>258</v>
      </c>
      <c r="I2" s="1" t="s">
        <v>259</v>
      </c>
      <c r="J2" s="1" t="s">
        <v>30</v>
      </c>
      <c r="K2" s="1" t="s">
        <v>260</v>
      </c>
      <c r="L2" s="1" t="s">
        <v>260</v>
      </c>
      <c r="M2" s="1" t="s">
        <v>261</v>
      </c>
      <c r="N2" s="1" t="s">
        <v>261</v>
      </c>
      <c r="O2" s="1" t="s">
        <v>262</v>
      </c>
      <c r="P2" s="1" t="s">
        <v>263</v>
      </c>
      <c r="Q2" s="1" t="s">
        <v>264</v>
      </c>
      <c r="R2" s="1" t="s">
        <v>265</v>
      </c>
      <c r="S2" s="1" t="s">
        <v>266</v>
      </c>
      <c r="T2" s="1" t="s">
        <v>267</v>
      </c>
      <c r="U2" s="1" t="s">
        <v>268</v>
      </c>
    </row>
    <row r="3" s="1" customFormat="1" spans="1:21">
      <c r="A3" s="3">
        <v>18286248700</v>
      </c>
      <c r="B3" s="1" t="s">
        <v>253</v>
      </c>
      <c r="C3" s="1" t="s">
        <v>269</v>
      </c>
      <c r="D3" s="1" t="s">
        <v>270</v>
      </c>
      <c r="E3" s="1" t="s">
        <v>271</v>
      </c>
      <c r="F3" s="1" t="s">
        <v>253</v>
      </c>
      <c r="G3" s="1" t="s">
        <v>257</v>
      </c>
      <c r="H3" s="1" t="s">
        <v>258</v>
      </c>
      <c r="I3" s="1" t="s">
        <v>272</v>
      </c>
      <c r="J3" s="1" t="s">
        <v>30</v>
      </c>
      <c r="K3" s="1" t="s">
        <v>273</v>
      </c>
      <c r="L3" s="1" t="s">
        <v>273</v>
      </c>
      <c r="M3" s="1" t="s">
        <v>261</v>
      </c>
      <c r="N3" s="1" t="s">
        <v>261</v>
      </c>
      <c r="O3" s="1" t="s">
        <v>262</v>
      </c>
      <c r="P3" s="1" t="s">
        <v>263</v>
      </c>
      <c r="Q3" s="1" t="s">
        <v>264</v>
      </c>
      <c r="R3" s="1" t="s">
        <v>274</v>
      </c>
      <c r="S3" s="1" t="s">
        <v>266</v>
      </c>
      <c r="T3" s="1" t="s">
        <v>267</v>
      </c>
      <c r="U3" s="1" t="s">
        <v>268</v>
      </c>
    </row>
    <row r="4" s="1" customFormat="1" spans="1:21">
      <c r="A4" s="3">
        <v>18286160430</v>
      </c>
      <c r="B4" s="1" t="s">
        <v>253</v>
      </c>
      <c r="C4" s="1" t="s">
        <v>275</v>
      </c>
      <c r="D4" s="1" t="s">
        <v>276</v>
      </c>
      <c r="E4" s="1" t="s">
        <v>277</v>
      </c>
      <c r="F4" s="1" t="s">
        <v>253</v>
      </c>
      <c r="G4" s="1" t="s">
        <v>257</v>
      </c>
      <c r="H4" s="1" t="s">
        <v>258</v>
      </c>
      <c r="I4" s="1" t="s">
        <v>278</v>
      </c>
      <c r="J4" s="1" t="s">
        <v>30</v>
      </c>
      <c r="K4" s="1" t="s">
        <v>279</v>
      </c>
      <c r="L4" s="1" t="s">
        <v>279</v>
      </c>
      <c r="M4" s="1" t="s">
        <v>261</v>
      </c>
      <c r="N4" s="1" t="s">
        <v>261</v>
      </c>
      <c r="O4" s="1" t="s">
        <v>262</v>
      </c>
      <c r="P4" s="1" t="s">
        <v>263</v>
      </c>
      <c r="Q4" s="1" t="s">
        <v>264</v>
      </c>
      <c r="R4" s="1" t="s">
        <v>280</v>
      </c>
      <c r="S4" s="1" t="s">
        <v>266</v>
      </c>
      <c r="T4" s="1" t="s">
        <v>267</v>
      </c>
      <c r="U4" s="1" t="s">
        <v>268</v>
      </c>
    </row>
    <row r="5" s="1" customFormat="1" spans="1:21">
      <c r="A5" s="3">
        <v>18286135606</v>
      </c>
      <c r="B5" s="1" t="s">
        <v>253</v>
      </c>
      <c r="C5" s="1" t="s">
        <v>281</v>
      </c>
      <c r="D5" s="1" t="s">
        <v>282</v>
      </c>
      <c r="E5" s="1" t="s">
        <v>283</v>
      </c>
      <c r="F5" s="1" t="s">
        <v>253</v>
      </c>
      <c r="G5" s="1" t="s">
        <v>257</v>
      </c>
      <c r="H5" s="1" t="s">
        <v>258</v>
      </c>
      <c r="I5" s="1" t="s">
        <v>284</v>
      </c>
      <c r="J5" s="1" t="s">
        <v>30</v>
      </c>
      <c r="K5" s="1" t="s">
        <v>285</v>
      </c>
      <c r="L5" s="1" t="s">
        <v>285</v>
      </c>
      <c r="M5" s="1" t="s">
        <v>261</v>
      </c>
      <c r="N5" s="1" t="s">
        <v>261</v>
      </c>
      <c r="O5" s="1" t="s">
        <v>262</v>
      </c>
      <c r="P5" s="1" t="s">
        <v>263</v>
      </c>
      <c r="Q5" s="1" t="s">
        <v>264</v>
      </c>
      <c r="R5" s="1" t="s">
        <v>286</v>
      </c>
      <c r="S5" s="1" t="s">
        <v>266</v>
      </c>
      <c r="T5" s="1" t="s">
        <v>267</v>
      </c>
      <c r="U5" s="1" t="s">
        <v>268</v>
      </c>
    </row>
    <row r="6" s="1" customFormat="1" spans="1:21">
      <c r="A6" s="3">
        <v>18284678572</v>
      </c>
      <c r="B6" s="1" t="s">
        <v>253</v>
      </c>
      <c r="C6" s="1" t="s">
        <v>287</v>
      </c>
      <c r="D6" s="1" t="s">
        <v>288</v>
      </c>
      <c r="E6" s="1" t="s">
        <v>289</v>
      </c>
      <c r="F6" s="1" t="s">
        <v>253</v>
      </c>
      <c r="G6" s="1" t="s">
        <v>257</v>
      </c>
      <c r="H6" s="1" t="s">
        <v>258</v>
      </c>
      <c r="I6" s="1" t="s">
        <v>290</v>
      </c>
      <c r="J6" s="1" t="s">
        <v>30</v>
      </c>
      <c r="K6" s="1" t="s">
        <v>291</v>
      </c>
      <c r="L6" s="1" t="s">
        <v>291</v>
      </c>
      <c r="M6" s="1" t="s">
        <v>261</v>
      </c>
      <c r="N6" s="1" t="s">
        <v>261</v>
      </c>
      <c r="O6" s="1" t="s">
        <v>262</v>
      </c>
      <c r="P6" s="1" t="s">
        <v>263</v>
      </c>
      <c r="Q6" s="1" t="s">
        <v>264</v>
      </c>
      <c r="R6" s="1" t="s">
        <v>292</v>
      </c>
      <c r="S6" s="1" t="s">
        <v>266</v>
      </c>
      <c r="T6" s="1" t="s">
        <v>267</v>
      </c>
      <c r="U6" s="1" t="s">
        <v>268</v>
      </c>
    </row>
    <row r="7" s="1" customFormat="1" spans="1:21">
      <c r="A7" s="3">
        <v>18283803624</v>
      </c>
      <c r="B7" s="1" t="s">
        <v>253</v>
      </c>
      <c r="C7" s="1" t="s">
        <v>293</v>
      </c>
      <c r="D7" s="1" t="s">
        <v>294</v>
      </c>
      <c r="E7" s="1" t="s">
        <v>295</v>
      </c>
      <c r="F7" s="1" t="s">
        <v>253</v>
      </c>
      <c r="G7" s="1" t="s">
        <v>257</v>
      </c>
      <c r="H7" s="1" t="s">
        <v>258</v>
      </c>
      <c r="I7" s="1" t="s">
        <v>296</v>
      </c>
      <c r="J7" s="1" t="s">
        <v>30</v>
      </c>
      <c r="K7" s="1" t="s">
        <v>297</v>
      </c>
      <c r="L7" s="1" t="s">
        <v>297</v>
      </c>
      <c r="M7" s="1" t="s">
        <v>261</v>
      </c>
      <c r="N7" s="1" t="s">
        <v>261</v>
      </c>
      <c r="O7" s="1" t="s">
        <v>262</v>
      </c>
      <c r="P7" s="1" t="s">
        <v>263</v>
      </c>
      <c r="Q7" s="1" t="s">
        <v>264</v>
      </c>
      <c r="R7" s="1" t="s">
        <v>298</v>
      </c>
      <c r="S7" s="1" t="s">
        <v>266</v>
      </c>
      <c r="T7" s="1" t="s">
        <v>267</v>
      </c>
      <c r="U7" s="1" t="s">
        <v>268</v>
      </c>
    </row>
    <row r="8" s="1" customFormat="1" spans="1:21">
      <c r="A8" s="3">
        <v>18283278320</v>
      </c>
      <c r="B8" s="1" t="s">
        <v>253</v>
      </c>
      <c r="C8" s="1" t="s">
        <v>299</v>
      </c>
      <c r="D8" s="1" t="s">
        <v>300</v>
      </c>
      <c r="E8" s="1" t="s">
        <v>301</v>
      </c>
      <c r="F8" s="1" t="s">
        <v>253</v>
      </c>
      <c r="G8" s="1" t="s">
        <v>257</v>
      </c>
      <c r="H8" s="1" t="s">
        <v>258</v>
      </c>
      <c r="I8" s="1" t="s">
        <v>302</v>
      </c>
      <c r="J8" s="1" t="s">
        <v>30</v>
      </c>
      <c r="K8" s="1" t="s">
        <v>303</v>
      </c>
      <c r="L8" s="1" t="s">
        <v>303</v>
      </c>
      <c r="M8" s="1" t="s">
        <v>261</v>
      </c>
      <c r="N8" s="1" t="s">
        <v>261</v>
      </c>
      <c r="O8" s="1" t="s">
        <v>262</v>
      </c>
      <c r="P8" s="1" t="s">
        <v>263</v>
      </c>
      <c r="Q8" s="1" t="s">
        <v>264</v>
      </c>
      <c r="R8" s="1" t="s">
        <v>304</v>
      </c>
      <c r="S8" s="1" t="s">
        <v>266</v>
      </c>
      <c r="T8" s="1" t="s">
        <v>267</v>
      </c>
      <c r="U8" s="1" t="s">
        <v>268</v>
      </c>
    </row>
    <row r="9" s="1" customFormat="1" spans="1:21">
      <c r="A9" s="3">
        <v>18282528331</v>
      </c>
      <c r="B9" s="1" t="s">
        <v>253</v>
      </c>
      <c r="C9" s="1" t="s">
        <v>305</v>
      </c>
      <c r="D9" s="1" t="s">
        <v>306</v>
      </c>
      <c r="E9" s="1" t="s">
        <v>307</v>
      </c>
      <c r="F9" s="1" t="s">
        <v>253</v>
      </c>
      <c r="G9" s="1" t="s">
        <v>257</v>
      </c>
      <c r="H9" s="1" t="s">
        <v>258</v>
      </c>
      <c r="I9" s="1" t="s">
        <v>308</v>
      </c>
      <c r="J9" s="1" t="s">
        <v>30</v>
      </c>
      <c r="K9" s="1" t="s">
        <v>309</v>
      </c>
      <c r="L9" s="1" t="s">
        <v>309</v>
      </c>
      <c r="M9" s="1" t="s">
        <v>261</v>
      </c>
      <c r="N9" s="1" t="s">
        <v>261</v>
      </c>
      <c r="O9" s="1" t="s">
        <v>262</v>
      </c>
      <c r="P9" s="1" t="s">
        <v>263</v>
      </c>
      <c r="Q9" s="1" t="s">
        <v>264</v>
      </c>
      <c r="R9" s="1" t="s">
        <v>310</v>
      </c>
      <c r="S9" s="1" t="s">
        <v>266</v>
      </c>
      <c r="T9" s="1" t="s">
        <v>267</v>
      </c>
      <c r="U9" s="1" t="s">
        <v>268</v>
      </c>
    </row>
    <row r="10" s="1" customFormat="1" spans="1:21">
      <c r="A10" s="3">
        <v>18282465518</v>
      </c>
      <c r="B10" s="1" t="s">
        <v>253</v>
      </c>
      <c r="C10" s="1" t="s">
        <v>311</v>
      </c>
      <c r="D10" s="1" t="s">
        <v>312</v>
      </c>
      <c r="E10" s="1" t="s">
        <v>313</v>
      </c>
      <c r="F10" s="1" t="s">
        <v>253</v>
      </c>
      <c r="G10" s="1" t="s">
        <v>257</v>
      </c>
      <c r="H10" s="1" t="s">
        <v>258</v>
      </c>
      <c r="I10" s="1" t="s">
        <v>314</v>
      </c>
      <c r="J10" s="1" t="s">
        <v>30</v>
      </c>
      <c r="K10" s="1" t="s">
        <v>315</v>
      </c>
      <c r="L10" s="1" t="s">
        <v>315</v>
      </c>
      <c r="M10" s="1" t="s">
        <v>261</v>
      </c>
      <c r="N10" s="1" t="s">
        <v>261</v>
      </c>
      <c r="O10" s="1" t="s">
        <v>262</v>
      </c>
      <c r="P10" s="1" t="s">
        <v>263</v>
      </c>
      <c r="Q10" s="1" t="s">
        <v>264</v>
      </c>
      <c r="R10" s="1" t="s">
        <v>316</v>
      </c>
      <c r="S10" s="1" t="s">
        <v>266</v>
      </c>
      <c r="T10" s="1" t="s">
        <v>267</v>
      </c>
      <c r="U10" s="1" t="s">
        <v>268</v>
      </c>
    </row>
    <row r="11" s="1" customFormat="1" spans="1:21">
      <c r="A11" s="3">
        <v>18279015954</v>
      </c>
      <c r="B11" s="1" t="s">
        <v>253</v>
      </c>
      <c r="C11" s="1" t="s">
        <v>317</v>
      </c>
      <c r="D11" s="1" t="s">
        <v>318</v>
      </c>
      <c r="E11" s="1" t="s">
        <v>319</v>
      </c>
      <c r="F11" s="1" t="s">
        <v>253</v>
      </c>
      <c r="G11" s="1" t="s">
        <v>257</v>
      </c>
      <c r="H11" s="1" t="s">
        <v>258</v>
      </c>
      <c r="I11" s="1" t="s">
        <v>320</v>
      </c>
      <c r="J11" s="1" t="s">
        <v>30</v>
      </c>
      <c r="K11" s="1" t="s">
        <v>321</v>
      </c>
      <c r="L11" s="1" t="s">
        <v>321</v>
      </c>
      <c r="M11" s="1" t="s">
        <v>261</v>
      </c>
      <c r="N11" s="1" t="s">
        <v>261</v>
      </c>
      <c r="O11" s="1" t="s">
        <v>262</v>
      </c>
      <c r="P11" s="1" t="s">
        <v>263</v>
      </c>
      <c r="Q11" s="1" t="s">
        <v>264</v>
      </c>
      <c r="R11" s="1" t="s">
        <v>322</v>
      </c>
      <c r="S11" s="1" t="s">
        <v>266</v>
      </c>
      <c r="T11" s="1" t="s">
        <v>267</v>
      </c>
      <c r="U11" s="1" t="s">
        <v>268</v>
      </c>
    </row>
    <row r="12" s="1" customFormat="1" spans="1:21">
      <c r="A12" s="3">
        <v>18278105499</v>
      </c>
      <c r="B12" s="1" t="s">
        <v>323</v>
      </c>
      <c r="C12" s="1" t="s">
        <v>324</v>
      </c>
      <c r="D12" s="1" t="s">
        <v>325</v>
      </c>
      <c r="E12" s="1" t="s">
        <v>326</v>
      </c>
      <c r="F12" s="1" t="s">
        <v>253</v>
      </c>
      <c r="G12" s="1" t="s">
        <v>257</v>
      </c>
      <c r="H12" s="1" t="s">
        <v>258</v>
      </c>
      <c r="I12" s="1" t="s">
        <v>327</v>
      </c>
      <c r="J12" s="1" t="s">
        <v>30</v>
      </c>
      <c r="K12" s="1" t="s">
        <v>328</v>
      </c>
      <c r="L12" s="1" t="s">
        <v>328</v>
      </c>
      <c r="M12" s="1" t="s">
        <v>261</v>
      </c>
      <c r="N12" s="1" t="s">
        <v>261</v>
      </c>
      <c r="O12" s="1" t="s">
        <v>262</v>
      </c>
      <c r="P12" s="1" t="s">
        <v>263</v>
      </c>
      <c r="Q12" s="1" t="s">
        <v>264</v>
      </c>
      <c r="R12" s="1" t="s">
        <v>329</v>
      </c>
      <c r="S12" s="1" t="s">
        <v>266</v>
      </c>
      <c r="T12" s="1" t="s">
        <v>267</v>
      </c>
      <c r="U12" s="1" t="s">
        <v>268</v>
      </c>
    </row>
    <row r="13" s="1" customFormat="1" spans="1:21">
      <c r="A13" s="3">
        <v>18277853309</v>
      </c>
      <c r="B13" s="1" t="s">
        <v>323</v>
      </c>
      <c r="C13" s="1" t="s">
        <v>330</v>
      </c>
      <c r="D13" s="1" t="s">
        <v>331</v>
      </c>
      <c r="E13" s="1" t="s">
        <v>332</v>
      </c>
      <c r="F13" s="1" t="s">
        <v>253</v>
      </c>
      <c r="G13" s="1" t="s">
        <v>257</v>
      </c>
      <c r="H13" s="1" t="s">
        <v>258</v>
      </c>
      <c r="I13" s="1" t="s">
        <v>333</v>
      </c>
      <c r="J13" s="1" t="s">
        <v>30</v>
      </c>
      <c r="K13" s="1" t="s">
        <v>334</v>
      </c>
      <c r="L13" s="1" t="s">
        <v>334</v>
      </c>
      <c r="M13" s="1" t="s">
        <v>261</v>
      </c>
      <c r="N13" s="1" t="s">
        <v>261</v>
      </c>
      <c r="O13" s="1" t="s">
        <v>262</v>
      </c>
      <c r="P13" s="1" t="s">
        <v>263</v>
      </c>
      <c r="Q13" s="1" t="s">
        <v>264</v>
      </c>
      <c r="R13" s="1" t="s">
        <v>335</v>
      </c>
      <c r="S13" s="1" t="s">
        <v>266</v>
      </c>
      <c r="T13" s="1" t="s">
        <v>267</v>
      </c>
      <c r="U13" s="1" t="s">
        <v>268</v>
      </c>
    </row>
    <row r="14" s="1" customFormat="1" spans="1:21">
      <c r="A14" s="3">
        <v>18272174004</v>
      </c>
      <c r="B14" s="1" t="s">
        <v>323</v>
      </c>
      <c r="C14" s="1" t="s">
        <v>336</v>
      </c>
      <c r="D14" s="1" t="s">
        <v>337</v>
      </c>
      <c r="E14" s="1" t="s">
        <v>338</v>
      </c>
      <c r="F14" s="1" t="s">
        <v>253</v>
      </c>
      <c r="G14" s="1" t="s">
        <v>257</v>
      </c>
      <c r="H14" s="1" t="s">
        <v>258</v>
      </c>
      <c r="I14" s="1" t="s">
        <v>339</v>
      </c>
      <c r="J14" s="1" t="s">
        <v>30</v>
      </c>
      <c r="K14" s="1" t="s">
        <v>340</v>
      </c>
      <c r="L14" s="1" t="s">
        <v>340</v>
      </c>
      <c r="M14" s="1" t="s">
        <v>261</v>
      </c>
      <c r="N14" s="1" t="s">
        <v>261</v>
      </c>
      <c r="O14" s="1" t="s">
        <v>262</v>
      </c>
      <c r="P14" s="1" t="s">
        <v>263</v>
      </c>
      <c r="Q14" s="1" t="s">
        <v>264</v>
      </c>
      <c r="R14" s="1" t="s">
        <v>341</v>
      </c>
      <c r="S14" s="1" t="s">
        <v>266</v>
      </c>
      <c r="T14" s="1" t="s">
        <v>267</v>
      </c>
      <c r="U14" s="1" t="s">
        <v>268</v>
      </c>
    </row>
    <row r="15" s="1" customFormat="1" spans="1:21">
      <c r="A15" s="3">
        <v>18270650066</v>
      </c>
      <c r="B15" s="1" t="s">
        <v>323</v>
      </c>
      <c r="C15" s="1" t="s">
        <v>342</v>
      </c>
      <c r="D15" s="1" t="s">
        <v>343</v>
      </c>
      <c r="E15" s="1" t="s">
        <v>344</v>
      </c>
      <c r="F15" s="1" t="s">
        <v>253</v>
      </c>
      <c r="G15" s="1" t="s">
        <v>257</v>
      </c>
      <c r="H15" s="1" t="s">
        <v>258</v>
      </c>
      <c r="I15" s="1" t="s">
        <v>345</v>
      </c>
      <c r="J15" s="1" t="s">
        <v>30</v>
      </c>
      <c r="K15" s="1" t="s">
        <v>346</v>
      </c>
      <c r="L15" s="1" t="s">
        <v>346</v>
      </c>
      <c r="M15" s="1" t="s">
        <v>261</v>
      </c>
      <c r="N15" s="1" t="s">
        <v>261</v>
      </c>
      <c r="O15" s="1" t="s">
        <v>262</v>
      </c>
      <c r="P15" s="1" t="s">
        <v>263</v>
      </c>
      <c r="Q15" s="1" t="s">
        <v>264</v>
      </c>
      <c r="R15" s="1" t="s">
        <v>347</v>
      </c>
      <c r="S15" s="1" t="s">
        <v>266</v>
      </c>
      <c r="T15" s="1" t="s">
        <v>267</v>
      </c>
      <c r="U15" s="1" t="s">
        <v>268</v>
      </c>
    </row>
    <row r="16" s="1" customFormat="1" spans="1:21">
      <c r="A16" s="3">
        <v>18270144017</v>
      </c>
      <c r="B16" s="1" t="s">
        <v>348</v>
      </c>
      <c r="C16" s="1" t="s">
        <v>349</v>
      </c>
      <c r="D16" s="1" t="s">
        <v>350</v>
      </c>
      <c r="E16" s="1" t="s">
        <v>351</v>
      </c>
      <c r="F16" s="1" t="s">
        <v>323</v>
      </c>
      <c r="G16" s="1" t="s">
        <v>257</v>
      </c>
      <c r="H16" s="1" t="s">
        <v>258</v>
      </c>
      <c r="I16" s="1" t="s">
        <v>352</v>
      </c>
      <c r="J16" s="1" t="s">
        <v>30</v>
      </c>
      <c r="K16" s="1" t="s">
        <v>353</v>
      </c>
      <c r="L16" s="1" t="s">
        <v>353</v>
      </c>
      <c r="M16" s="1" t="s">
        <v>261</v>
      </c>
      <c r="N16" s="1" t="s">
        <v>261</v>
      </c>
      <c r="O16" s="1" t="s">
        <v>262</v>
      </c>
      <c r="P16" s="1" t="s">
        <v>263</v>
      </c>
      <c r="Q16" s="1" t="s">
        <v>264</v>
      </c>
      <c r="R16" s="1" t="s">
        <v>354</v>
      </c>
      <c r="S16" s="1" t="s">
        <v>266</v>
      </c>
      <c r="T16" s="1" t="s">
        <v>267</v>
      </c>
      <c r="U16" s="1" t="s">
        <v>268</v>
      </c>
    </row>
    <row r="17" s="1" customFormat="1" spans="1:21">
      <c r="A17" s="3">
        <v>18266142874</v>
      </c>
      <c r="B17" s="1" t="s">
        <v>348</v>
      </c>
      <c r="C17" s="1" t="s">
        <v>355</v>
      </c>
      <c r="D17" s="1" t="s">
        <v>356</v>
      </c>
      <c r="E17" s="1" t="s">
        <v>357</v>
      </c>
      <c r="F17" s="1" t="s">
        <v>323</v>
      </c>
      <c r="G17" s="1" t="s">
        <v>257</v>
      </c>
      <c r="H17" s="1" t="s">
        <v>258</v>
      </c>
      <c r="I17" s="1" t="s">
        <v>358</v>
      </c>
      <c r="J17" s="1" t="s">
        <v>30</v>
      </c>
      <c r="K17" s="1" t="s">
        <v>359</v>
      </c>
      <c r="L17" s="1" t="s">
        <v>359</v>
      </c>
      <c r="M17" s="1" t="s">
        <v>261</v>
      </c>
      <c r="N17" s="1" t="s">
        <v>261</v>
      </c>
      <c r="O17" s="1" t="s">
        <v>262</v>
      </c>
      <c r="P17" s="1" t="s">
        <v>263</v>
      </c>
      <c r="Q17" s="1" t="s">
        <v>264</v>
      </c>
      <c r="R17" s="1" t="s">
        <v>360</v>
      </c>
      <c r="S17" s="1" t="s">
        <v>266</v>
      </c>
      <c r="T17" s="1" t="s">
        <v>267</v>
      </c>
      <c r="U17" s="1" t="s">
        <v>268</v>
      </c>
    </row>
    <row r="18" s="1" customFormat="1" spans="1:21">
      <c r="A18" s="3">
        <v>18260181237</v>
      </c>
      <c r="B18" s="1" t="s">
        <v>361</v>
      </c>
      <c r="C18" s="1" t="s">
        <v>362</v>
      </c>
      <c r="D18" s="1" t="s">
        <v>363</v>
      </c>
      <c r="E18" s="1" t="s">
        <v>364</v>
      </c>
      <c r="F18" s="1" t="s">
        <v>253</v>
      </c>
      <c r="G18" s="1" t="s">
        <v>257</v>
      </c>
      <c r="H18" s="1" t="s">
        <v>258</v>
      </c>
      <c r="I18" s="1" t="s">
        <v>365</v>
      </c>
      <c r="J18" s="1" t="s">
        <v>30</v>
      </c>
      <c r="K18" s="1" t="s">
        <v>366</v>
      </c>
      <c r="L18" s="1" t="s">
        <v>366</v>
      </c>
      <c r="M18" s="1" t="s">
        <v>261</v>
      </c>
      <c r="N18" s="1" t="s">
        <v>261</v>
      </c>
      <c r="O18" s="1" t="s">
        <v>262</v>
      </c>
      <c r="P18" s="1" t="s">
        <v>263</v>
      </c>
      <c r="Q18" s="1" t="s">
        <v>264</v>
      </c>
      <c r="R18" s="1" t="s">
        <v>367</v>
      </c>
      <c r="S18" s="1" t="s">
        <v>266</v>
      </c>
      <c r="T18" s="1" t="s">
        <v>267</v>
      </c>
      <c r="U18" s="1" t="s">
        <v>268</v>
      </c>
    </row>
    <row r="19" s="1" customFormat="1" spans="1:21">
      <c r="A19" s="3">
        <v>18255292665</v>
      </c>
      <c r="B19" s="1" t="s">
        <v>361</v>
      </c>
      <c r="C19" s="1" t="s">
        <v>368</v>
      </c>
      <c r="D19" s="1" t="s">
        <v>369</v>
      </c>
      <c r="E19" s="1" t="s">
        <v>370</v>
      </c>
      <c r="F19" s="1" t="s">
        <v>361</v>
      </c>
      <c r="G19" s="1" t="s">
        <v>257</v>
      </c>
      <c r="H19" s="1" t="s">
        <v>258</v>
      </c>
      <c r="I19" s="1" t="s">
        <v>371</v>
      </c>
      <c r="J19" s="1" t="s">
        <v>30</v>
      </c>
      <c r="K19" s="1" t="s">
        <v>372</v>
      </c>
      <c r="L19" s="1" t="s">
        <v>372</v>
      </c>
      <c r="M19" s="1" t="s">
        <v>261</v>
      </c>
      <c r="N19" s="1" t="s">
        <v>261</v>
      </c>
      <c r="O19" s="1" t="s">
        <v>262</v>
      </c>
      <c r="P19" s="1" t="s">
        <v>263</v>
      </c>
      <c r="Q19" s="1" t="s">
        <v>264</v>
      </c>
      <c r="R19" s="1" t="s">
        <v>373</v>
      </c>
      <c r="S19" s="1" t="s">
        <v>266</v>
      </c>
      <c r="T19" s="1" t="s">
        <v>267</v>
      </c>
      <c r="U19" s="1" t="s">
        <v>268</v>
      </c>
    </row>
    <row r="20" s="1" customFormat="1" spans="1:21">
      <c r="A20" s="3">
        <v>18249743567</v>
      </c>
      <c r="B20" s="1" t="s">
        <v>361</v>
      </c>
      <c r="C20" s="1" t="s">
        <v>374</v>
      </c>
      <c r="D20" s="1" t="s">
        <v>375</v>
      </c>
      <c r="E20" s="1" t="s">
        <v>376</v>
      </c>
      <c r="F20" s="1" t="s">
        <v>323</v>
      </c>
      <c r="G20" s="1" t="s">
        <v>257</v>
      </c>
      <c r="H20" s="1" t="s">
        <v>258</v>
      </c>
      <c r="I20" s="1" t="s">
        <v>377</v>
      </c>
      <c r="J20" s="1" t="s">
        <v>30</v>
      </c>
      <c r="K20" s="1" t="s">
        <v>378</v>
      </c>
      <c r="L20" s="1" t="s">
        <v>378</v>
      </c>
      <c r="M20" s="1" t="s">
        <v>261</v>
      </c>
      <c r="N20" s="1" t="s">
        <v>261</v>
      </c>
      <c r="O20" s="1" t="s">
        <v>262</v>
      </c>
      <c r="P20" s="1" t="s">
        <v>263</v>
      </c>
      <c r="Q20" s="1" t="s">
        <v>264</v>
      </c>
      <c r="R20" s="1" t="s">
        <v>379</v>
      </c>
      <c r="S20" s="1" t="s">
        <v>266</v>
      </c>
      <c r="T20" s="1" t="s">
        <v>267</v>
      </c>
      <c r="U20" s="1" t="s">
        <v>268</v>
      </c>
    </row>
    <row r="21" s="1" customFormat="1" spans="1:21">
      <c r="A21" s="3">
        <v>18248092797</v>
      </c>
      <c r="B21" s="1" t="s">
        <v>380</v>
      </c>
      <c r="C21" s="1" t="s">
        <v>381</v>
      </c>
      <c r="D21" s="1" t="s">
        <v>276</v>
      </c>
      <c r="E21" s="1" t="s">
        <v>382</v>
      </c>
      <c r="F21" s="1" t="s">
        <v>253</v>
      </c>
      <c r="G21" s="1" t="s">
        <v>257</v>
      </c>
      <c r="H21" s="1" t="s">
        <v>258</v>
      </c>
      <c r="I21" s="1" t="s">
        <v>383</v>
      </c>
      <c r="J21" s="1" t="s">
        <v>30</v>
      </c>
      <c r="K21" s="1" t="s">
        <v>279</v>
      </c>
      <c r="L21" s="1" t="s">
        <v>279</v>
      </c>
      <c r="M21" s="1" t="s">
        <v>261</v>
      </c>
      <c r="N21" s="1" t="s">
        <v>261</v>
      </c>
      <c r="O21" s="1" t="s">
        <v>262</v>
      </c>
      <c r="P21" s="1" t="s">
        <v>263</v>
      </c>
      <c r="Q21" s="1" t="s">
        <v>264</v>
      </c>
      <c r="R21" s="1" t="s">
        <v>384</v>
      </c>
      <c r="S21" s="1" t="s">
        <v>266</v>
      </c>
      <c r="T21" s="1" t="s">
        <v>267</v>
      </c>
      <c r="U21" s="1" t="s">
        <v>268</v>
      </c>
    </row>
    <row r="22" s="1" customFormat="1" spans="1:21">
      <c r="A22" s="3">
        <v>18243406762</v>
      </c>
      <c r="B22" s="1" t="s">
        <v>380</v>
      </c>
      <c r="C22" s="1" t="s">
        <v>385</v>
      </c>
      <c r="D22" s="1" t="s">
        <v>386</v>
      </c>
      <c r="E22" s="1" t="s">
        <v>387</v>
      </c>
      <c r="F22" s="1" t="s">
        <v>323</v>
      </c>
      <c r="G22" s="1" t="s">
        <v>257</v>
      </c>
      <c r="H22" s="1" t="s">
        <v>258</v>
      </c>
      <c r="I22" s="1" t="s">
        <v>388</v>
      </c>
      <c r="J22" s="1" t="s">
        <v>30</v>
      </c>
      <c r="K22" s="1" t="s">
        <v>389</v>
      </c>
      <c r="L22" s="1" t="s">
        <v>389</v>
      </c>
      <c r="M22" s="1" t="s">
        <v>261</v>
      </c>
      <c r="N22" s="1" t="s">
        <v>261</v>
      </c>
      <c r="O22" s="1" t="s">
        <v>262</v>
      </c>
      <c r="P22" s="1" t="s">
        <v>263</v>
      </c>
      <c r="Q22" s="1" t="s">
        <v>264</v>
      </c>
      <c r="R22" s="1" t="s">
        <v>390</v>
      </c>
      <c r="S22" s="1" t="s">
        <v>266</v>
      </c>
      <c r="T22" s="1" t="s">
        <v>267</v>
      </c>
      <c r="U22" s="1" t="s">
        <v>268</v>
      </c>
    </row>
    <row r="23" s="1" customFormat="1" spans="1:21">
      <c r="A23" s="3">
        <v>18243220414</v>
      </c>
      <c r="B23" s="1" t="s">
        <v>380</v>
      </c>
      <c r="C23" s="1" t="s">
        <v>391</v>
      </c>
      <c r="D23" s="1" t="s">
        <v>392</v>
      </c>
      <c r="E23" s="1" t="s">
        <v>393</v>
      </c>
      <c r="F23" s="1" t="s">
        <v>253</v>
      </c>
      <c r="G23" s="1" t="s">
        <v>257</v>
      </c>
      <c r="H23" s="1" t="s">
        <v>258</v>
      </c>
      <c r="I23" s="1" t="s">
        <v>394</v>
      </c>
      <c r="J23" s="1" t="s">
        <v>30</v>
      </c>
      <c r="K23" s="1" t="s">
        <v>395</v>
      </c>
      <c r="L23" s="1" t="s">
        <v>395</v>
      </c>
      <c r="M23" s="1" t="s">
        <v>261</v>
      </c>
      <c r="N23" s="1" t="s">
        <v>261</v>
      </c>
      <c r="O23" s="1" t="s">
        <v>262</v>
      </c>
      <c r="P23" s="1" t="s">
        <v>263</v>
      </c>
      <c r="Q23" s="1" t="s">
        <v>264</v>
      </c>
      <c r="R23" s="1" t="s">
        <v>396</v>
      </c>
      <c r="S23" s="1" t="s">
        <v>266</v>
      </c>
      <c r="T23" s="1" t="s">
        <v>267</v>
      </c>
      <c r="U23" s="1" t="s">
        <v>268</v>
      </c>
    </row>
    <row r="24" s="1" customFormat="1" spans="1:21">
      <c r="A24" s="3">
        <v>18241960515</v>
      </c>
      <c r="B24" s="1" t="s">
        <v>380</v>
      </c>
      <c r="C24" s="1" t="s">
        <v>397</v>
      </c>
      <c r="D24" s="1" t="s">
        <v>398</v>
      </c>
      <c r="E24" s="1" t="s">
        <v>399</v>
      </c>
      <c r="F24" s="1" t="s">
        <v>380</v>
      </c>
      <c r="G24" s="1" t="s">
        <v>257</v>
      </c>
      <c r="H24" s="1" t="s">
        <v>258</v>
      </c>
      <c r="I24" s="1" t="s">
        <v>400</v>
      </c>
      <c r="J24" s="1" t="s">
        <v>30</v>
      </c>
      <c r="K24" s="1" t="s">
        <v>401</v>
      </c>
      <c r="L24" s="1" t="s">
        <v>401</v>
      </c>
      <c r="M24" s="1" t="s">
        <v>261</v>
      </c>
      <c r="N24" s="1" t="s">
        <v>261</v>
      </c>
      <c r="O24" s="1" t="s">
        <v>262</v>
      </c>
      <c r="P24" s="1" t="s">
        <v>263</v>
      </c>
      <c r="Q24" s="1" t="s">
        <v>264</v>
      </c>
      <c r="R24" s="1" t="s">
        <v>402</v>
      </c>
      <c r="S24" s="1" t="s">
        <v>266</v>
      </c>
      <c r="T24" s="1" t="s">
        <v>267</v>
      </c>
      <c r="U24" s="1" t="s">
        <v>268</v>
      </c>
    </row>
    <row r="25" s="1" customFormat="1" spans="1:21">
      <c r="A25" s="3">
        <v>18236755147</v>
      </c>
      <c r="B25" s="1" t="s">
        <v>403</v>
      </c>
      <c r="C25" s="1" t="s">
        <v>404</v>
      </c>
      <c r="D25" s="1" t="s">
        <v>276</v>
      </c>
      <c r="E25" s="1" t="s">
        <v>405</v>
      </c>
      <c r="F25" s="1" t="s">
        <v>253</v>
      </c>
      <c r="G25" s="1" t="s">
        <v>257</v>
      </c>
      <c r="H25" s="1" t="s">
        <v>258</v>
      </c>
      <c r="I25" s="1" t="s">
        <v>406</v>
      </c>
      <c r="J25" s="1" t="s">
        <v>30</v>
      </c>
      <c r="K25" s="1" t="s">
        <v>279</v>
      </c>
      <c r="L25" s="1" t="s">
        <v>279</v>
      </c>
      <c r="M25" s="1" t="s">
        <v>261</v>
      </c>
      <c r="N25" s="1" t="s">
        <v>261</v>
      </c>
      <c r="O25" s="1" t="s">
        <v>262</v>
      </c>
      <c r="P25" s="1" t="s">
        <v>263</v>
      </c>
      <c r="Q25" s="1" t="s">
        <v>264</v>
      </c>
      <c r="R25" s="1" t="s">
        <v>407</v>
      </c>
      <c r="S25" s="1" t="s">
        <v>266</v>
      </c>
      <c r="T25" s="1" t="s">
        <v>267</v>
      </c>
      <c r="U25" s="1" t="s">
        <v>268</v>
      </c>
    </row>
    <row r="26" s="1" customFormat="1" spans="1:21">
      <c r="A26" s="3">
        <v>17980943831</v>
      </c>
      <c r="B26" s="1" t="s">
        <v>408</v>
      </c>
      <c r="C26" s="1" t="s">
        <v>409</v>
      </c>
      <c r="D26" s="1" t="s">
        <v>410</v>
      </c>
      <c r="E26" s="1" t="s">
        <v>411</v>
      </c>
      <c r="F26" s="1" t="s">
        <v>323</v>
      </c>
      <c r="G26" s="1" t="s">
        <v>257</v>
      </c>
      <c r="H26" s="1" t="s">
        <v>258</v>
      </c>
      <c r="I26" s="1" t="s">
        <v>412</v>
      </c>
      <c r="J26" s="1" t="s">
        <v>30</v>
      </c>
      <c r="K26" s="1" t="s">
        <v>413</v>
      </c>
      <c r="L26" s="1" t="s">
        <v>413</v>
      </c>
      <c r="M26" s="1" t="s">
        <v>261</v>
      </c>
      <c r="N26" s="1" t="s">
        <v>261</v>
      </c>
      <c r="O26" s="1" t="s">
        <v>262</v>
      </c>
      <c r="P26" s="1" t="s">
        <v>263</v>
      </c>
      <c r="Q26" s="1" t="s">
        <v>264</v>
      </c>
      <c r="R26" s="1" t="s">
        <v>414</v>
      </c>
      <c r="S26" s="1" t="s">
        <v>266</v>
      </c>
      <c r="T26" s="1" t="s">
        <v>267</v>
      </c>
      <c r="U26" s="1" t="s">
        <v>268</v>
      </c>
    </row>
    <row r="27" s="1" customFormat="1" spans="1:21">
      <c r="A27" s="3">
        <v>18231865855</v>
      </c>
      <c r="B27" s="1" t="s">
        <v>403</v>
      </c>
      <c r="C27" s="1" t="s">
        <v>415</v>
      </c>
      <c r="D27" s="1" t="s">
        <v>416</v>
      </c>
      <c r="E27" s="1" t="s">
        <v>417</v>
      </c>
      <c r="F27" s="1" t="s">
        <v>253</v>
      </c>
      <c r="G27" s="1" t="s">
        <v>257</v>
      </c>
      <c r="H27" s="1" t="s">
        <v>258</v>
      </c>
      <c r="I27" s="1" t="s">
        <v>418</v>
      </c>
      <c r="J27" s="1" t="s">
        <v>30</v>
      </c>
      <c r="K27" s="1" t="s">
        <v>419</v>
      </c>
      <c r="L27" s="1" t="s">
        <v>419</v>
      </c>
      <c r="M27" s="1" t="s">
        <v>261</v>
      </c>
      <c r="N27" s="1" t="s">
        <v>261</v>
      </c>
      <c r="O27" s="1" t="s">
        <v>262</v>
      </c>
      <c r="P27" s="1" t="s">
        <v>263</v>
      </c>
      <c r="Q27" s="1" t="s">
        <v>264</v>
      </c>
      <c r="R27" s="1" t="s">
        <v>420</v>
      </c>
      <c r="S27" s="1" t="s">
        <v>266</v>
      </c>
      <c r="T27" s="1" t="s">
        <v>267</v>
      </c>
      <c r="U27" s="1" t="s">
        <v>268</v>
      </c>
    </row>
    <row r="28" s="1" customFormat="1" spans="1:21">
      <c r="A28" s="3">
        <v>18145171852</v>
      </c>
      <c r="B28" s="1" t="s">
        <v>421</v>
      </c>
      <c r="C28" s="1" t="s">
        <v>422</v>
      </c>
      <c r="D28" s="1" t="s">
        <v>423</v>
      </c>
      <c r="E28" s="1" t="s">
        <v>424</v>
      </c>
      <c r="F28" s="1" t="s">
        <v>323</v>
      </c>
      <c r="G28" s="1" t="s">
        <v>257</v>
      </c>
      <c r="H28" s="1" t="s">
        <v>258</v>
      </c>
      <c r="I28" s="1" t="s">
        <v>425</v>
      </c>
      <c r="J28" s="1" t="s">
        <v>30</v>
      </c>
      <c r="K28" s="1" t="s">
        <v>426</v>
      </c>
      <c r="L28" s="1" t="s">
        <v>426</v>
      </c>
      <c r="M28" s="1" t="s">
        <v>261</v>
      </c>
      <c r="N28" s="1" t="s">
        <v>261</v>
      </c>
      <c r="O28" s="1" t="s">
        <v>262</v>
      </c>
      <c r="P28" s="1" t="s">
        <v>263</v>
      </c>
      <c r="Q28" s="1" t="s">
        <v>264</v>
      </c>
      <c r="R28" s="1" t="s">
        <v>427</v>
      </c>
      <c r="S28" s="1" t="s">
        <v>266</v>
      </c>
      <c r="T28" s="1" t="s">
        <v>267</v>
      </c>
      <c r="U28" s="1" t="s">
        <v>268</v>
      </c>
    </row>
    <row r="29" s="1" customFormat="1" spans="1:21">
      <c r="A29" s="3">
        <v>18234535346</v>
      </c>
      <c r="B29" s="1" t="s">
        <v>403</v>
      </c>
      <c r="C29" s="1" t="s">
        <v>428</v>
      </c>
      <c r="D29" s="1" t="s">
        <v>429</v>
      </c>
      <c r="E29" s="1" t="s">
        <v>430</v>
      </c>
      <c r="F29" s="1" t="s">
        <v>253</v>
      </c>
      <c r="G29" s="1" t="s">
        <v>257</v>
      </c>
      <c r="H29" s="1" t="s">
        <v>258</v>
      </c>
      <c r="I29" s="1" t="s">
        <v>431</v>
      </c>
      <c r="J29" s="1" t="s">
        <v>30</v>
      </c>
      <c r="K29" s="1" t="s">
        <v>432</v>
      </c>
      <c r="L29" s="1" t="s">
        <v>432</v>
      </c>
      <c r="M29" s="1" t="s">
        <v>261</v>
      </c>
      <c r="N29" s="1" t="s">
        <v>261</v>
      </c>
      <c r="O29" s="1" t="s">
        <v>262</v>
      </c>
      <c r="P29" s="1" t="s">
        <v>263</v>
      </c>
      <c r="Q29" s="1" t="s">
        <v>264</v>
      </c>
      <c r="R29" s="1" t="s">
        <v>433</v>
      </c>
      <c r="S29" s="1" t="s">
        <v>266</v>
      </c>
      <c r="T29" s="1" t="s">
        <v>267</v>
      </c>
      <c r="U29" s="1" t="s">
        <v>268</v>
      </c>
    </row>
    <row r="30" s="1" customFormat="1" spans="1:21">
      <c r="A30" s="3">
        <v>18102745148</v>
      </c>
      <c r="B30" s="1" t="s">
        <v>434</v>
      </c>
      <c r="C30" s="1" t="s">
        <v>435</v>
      </c>
      <c r="D30" s="1" t="s">
        <v>436</v>
      </c>
      <c r="E30" s="1" t="s">
        <v>437</v>
      </c>
      <c r="F30" s="1" t="s">
        <v>253</v>
      </c>
      <c r="G30" s="1" t="s">
        <v>257</v>
      </c>
      <c r="H30" s="1" t="s">
        <v>258</v>
      </c>
      <c r="I30" s="1" t="s">
        <v>438</v>
      </c>
      <c r="J30" s="1" t="s">
        <v>30</v>
      </c>
      <c r="K30" s="1" t="s">
        <v>439</v>
      </c>
      <c r="L30" s="1" t="s">
        <v>439</v>
      </c>
      <c r="M30" s="1" t="s">
        <v>261</v>
      </c>
      <c r="N30" s="1" t="s">
        <v>261</v>
      </c>
      <c r="O30" s="1" t="s">
        <v>262</v>
      </c>
      <c r="P30" s="1" t="s">
        <v>263</v>
      </c>
      <c r="Q30" s="1" t="s">
        <v>264</v>
      </c>
      <c r="R30" s="1" t="s">
        <v>440</v>
      </c>
      <c r="S30" s="1" t="s">
        <v>266</v>
      </c>
      <c r="T30" s="1" t="s">
        <v>267</v>
      </c>
      <c r="U30" s="1" t="s">
        <v>268</v>
      </c>
    </row>
    <row r="31" s="1" customFormat="1" spans="1:21">
      <c r="A31" s="3">
        <v>18199353452</v>
      </c>
      <c r="B31" s="1" t="s">
        <v>441</v>
      </c>
      <c r="C31" s="1" t="s">
        <v>442</v>
      </c>
      <c r="D31" s="1" t="s">
        <v>443</v>
      </c>
      <c r="E31" s="1" t="s">
        <v>444</v>
      </c>
      <c r="F31" s="1" t="s">
        <v>445</v>
      </c>
      <c r="G31" s="1" t="s">
        <v>257</v>
      </c>
      <c r="H31" s="1" t="s">
        <v>258</v>
      </c>
      <c r="I31" s="1" t="s">
        <v>446</v>
      </c>
      <c r="J31" s="1" t="s">
        <v>30</v>
      </c>
      <c r="K31" s="1" t="s">
        <v>447</v>
      </c>
      <c r="L31" s="1" t="s">
        <v>447</v>
      </c>
      <c r="M31" s="1" t="s">
        <v>261</v>
      </c>
      <c r="N31" s="1" t="s">
        <v>261</v>
      </c>
      <c r="O31" s="1" t="s">
        <v>262</v>
      </c>
      <c r="P31" s="1" t="s">
        <v>263</v>
      </c>
      <c r="Q31" s="1" t="s">
        <v>264</v>
      </c>
      <c r="R31" s="1" t="s">
        <v>448</v>
      </c>
      <c r="S31" s="1" t="s">
        <v>266</v>
      </c>
      <c r="T31" s="1" t="s">
        <v>267</v>
      </c>
      <c r="U31" s="1" t="s">
        <v>268</v>
      </c>
    </row>
    <row r="32" s="1" customFormat="1" spans="1:21">
      <c r="A32" s="3">
        <v>17471893621</v>
      </c>
      <c r="B32" s="1" t="s">
        <v>449</v>
      </c>
      <c r="C32" s="1" t="s">
        <v>450</v>
      </c>
      <c r="D32" s="1" t="s">
        <v>451</v>
      </c>
      <c r="E32" s="1" t="s">
        <v>452</v>
      </c>
      <c r="F32" s="1" t="s">
        <v>361</v>
      </c>
      <c r="G32" s="1" t="s">
        <v>257</v>
      </c>
      <c r="H32" s="1" t="s">
        <v>258</v>
      </c>
      <c r="I32" s="1" t="s">
        <v>453</v>
      </c>
      <c r="J32" s="1" t="s">
        <v>30</v>
      </c>
      <c r="K32" s="1" t="s">
        <v>454</v>
      </c>
      <c r="L32" s="1" t="s">
        <v>262</v>
      </c>
      <c r="M32" s="1" t="s">
        <v>455</v>
      </c>
      <c r="N32" s="1" t="s">
        <v>456</v>
      </c>
      <c r="O32" s="1" t="s">
        <v>262</v>
      </c>
      <c r="P32" s="1" t="s">
        <v>263</v>
      </c>
      <c r="Q32" s="1" t="s">
        <v>264</v>
      </c>
      <c r="R32" s="1" t="s">
        <v>457</v>
      </c>
      <c r="S32" s="1" t="s">
        <v>266</v>
      </c>
      <c r="T32" s="1" t="s">
        <v>267</v>
      </c>
      <c r="U32" s="1" t="s">
        <v>268</v>
      </c>
    </row>
    <row r="33" s="1" customFormat="1" spans="1:21">
      <c r="A33" s="3">
        <v>17668732787</v>
      </c>
      <c r="B33" s="1" t="s">
        <v>458</v>
      </c>
      <c r="C33" s="1" t="s">
        <v>459</v>
      </c>
      <c r="D33" s="1" t="s">
        <v>460</v>
      </c>
      <c r="E33" s="1" t="s">
        <v>461</v>
      </c>
      <c r="F33" s="1" t="s">
        <v>361</v>
      </c>
      <c r="G33" s="1" t="s">
        <v>257</v>
      </c>
      <c r="H33" s="1" t="s">
        <v>258</v>
      </c>
      <c r="I33" s="1" t="s">
        <v>462</v>
      </c>
      <c r="J33" s="1" t="s">
        <v>30</v>
      </c>
      <c r="K33" s="1" t="s">
        <v>463</v>
      </c>
      <c r="L33" s="1" t="s">
        <v>464</v>
      </c>
      <c r="M33" s="1" t="s">
        <v>465</v>
      </c>
      <c r="N33" s="1" t="s">
        <v>466</v>
      </c>
      <c r="O33" s="1" t="s">
        <v>262</v>
      </c>
      <c r="P33" s="1" t="s">
        <v>263</v>
      </c>
      <c r="Q33" s="1" t="s">
        <v>264</v>
      </c>
      <c r="R33" s="1" t="s">
        <v>467</v>
      </c>
      <c r="S33" s="1" t="s">
        <v>266</v>
      </c>
      <c r="T33" s="1" t="s">
        <v>267</v>
      </c>
      <c r="U33" s="1" t="s">
        <v>268</v>
      </c>
    </row>
    <row r="34" s="1" customFormat="1" spans="1:21">
      <c r="A34" s="3">
        <v>18231761062</v>
      </c>
      <c r="B34" s="1" t="s">
        <v>403</v>
      </c>
      <c r="C34" s="1" t="s">
        <v>468</v>
      </c>
      <c r="D34" s="1" t="s">
        <v>469</v>
      </c>
      <c r="E34" s="1" t="s">
        <v>470</v>
      </c>
      <c r="F34" s="1" t="s">
        <v>361</v>
      </c>
      <c r="G34" s="1" t="s">
        <v>257</v>
      </c>
      <c r="H34" s="1" t="s">
        <v>258</v>
      </c>
      <c r="I34" s="1" t="s">
        <v>471</v>
      </c>
      <c r="J34" s="1" t="s">
        <v>30</v>
      </c>
      <c r="K34" s="1" t="s">
        <v>472</v>
      </c>
      <c r="L34" s="1" t="s">
        <v>472</v>
      </c>
      <c r="M34" s="1" t="s">
        <v>261</v>
      </c>
      <c r="N34" s="1" t="s">
        <v>261</v>
      </c>
      <c r="O34" s="1" t="s">
        <v>262</v>
      </c>
      <c r="P34" s="1" t="s">
        <v>263</v>
      </c>
      <c r="Q34" s="1" t="s">
        <v>264</v>
      </c>
      <c r="R34" s="1" t="s">
        <v>473</v>
      </c>
      <c r="S34" s="1" t="s">
        <v>266</v>
      </c>
      <c r="T34" s="1" t="s">
        <v>267</v>
      </c>
      <c r="U34" s="1" t="s">
        <v>268</v>
      </c>
    </row>
    <row r="35" s="1" customFormat="1" spans="1:21">
      <c r="A35" s="3">
        <v>18069695021</v>
      </c>
      <c r="B35" s="1" t="s">
        <v>474</v>
      </c>
      <c r="C35" s="1" t="s">
        <v>475</v>
      </c>
      <c r="D35" s="1" t="s">
        <v>476</v>
      </c>
      <c r="E35" s="1" t="s">
        <v>477</v>
      </c>
      <c r="F35" s="1" t="s">
        <v>253</v>
      </c>
      <c r="G35" s="1" t="s">
        <v>257</v>
      </c>
      <c r="H35" s="1" t="s">
        <v>258</v>
      </c>
      <c r="I35" s="1" t="s">
        <v>478</v>
      </c>
      <c r="J35" s="1" t="s">
        <v>30</v>
      </c>
      <c r="K35" s="1" t="s">
        <v>479</v>
      </c>
      <c r="L35" s="1" t="s">
        <v>479</v>
      </c>
      <c r="M35" s="1" t="s">
        <v>261</v>
      </c>
      <c r="N35" s="1" t="s">
        <v>261</v>
      </c>
      <c r="O35" s="1" t="s">
        <v>262</v>
      </c>
      <c r="P35" s="1" t="s">
        <v>263</v>
      </c>
      <c r="Q35" s="1" t="s">
        <v>264</v>
      </c>
      <c r="R35" s="1" t="s">
        <v>480</v>
      </c>
      <c r="S35" s="1" t="s">
        <v>266</v>
      </c>
      <c r="T35" s="1" t="s">
        <v>267</v>
      </c>
      <c r="U35" s="1" t="s">
        <v>268</v>
      </c>
    </row>
    <row r="36" s="1" customFormat="1" spans="1:21">
      <c r="A36" s="3">
        <v>18114273036</v>
      </c>
      <c r="B36" s="1" t="s">
        <v>481</v>
      </c>
      <c r="C36" s="1" t="s">
        <v>482</v>
      </c>
      <c r="D36" s="1" t="s">
        <v>483</v>
      </c>
      <c r="E36" s="1" t="s">
        <v>484</v>
      </c>
      <c r="F36" s="1" t="s">
        <v>253</v>
      </c>
      <c r="G36" s="1" t="s">
        <v>257</v>
      </c>
      <c r="H36" s="1" t="s">
        <v>258</v>
      </c>
      <c r="I36" s="1" t="s">
        <v>485</v>
      </c>
      <c r="J36" s="1" t="s">
        <v>30</v>
      </c>
      <c r="K36" s="1" t="s">
        <v>486</v>
      </c>
      <c r="L36" s="1" t="s">
        <v>486</v>
      </c>
      <c r="M36" s="1" t="s">
        <v>261</v>
      </c>
      <c r="N36" s="1" t="s">
        <v>261</v>
      </c>
      <c r="O36" s="1" t="s">
        <v>262</v>
      </c>
      <c r="P36" s="1" t="s">
        <v>263</v>
      </c>
      <c r="Q36" s="1" t="s">
        <v>264</v>
      </c>
      <c r="R36" s="1" t="s">
        <v>487</v>
      </c>
      <c r="S36" s="1" t="s">
        <v>266</v>
      </c>
      <c r="T36" s="1" t="s">
        <v>267</v>
      </c>
      <c r="U36" s="1" t="s">
        <v>268</v>
      </c>
    </row>
    <row r="37" s="1" customFormat="1" spans="1:21">
      <c r="A37" s="3">
        <v>18176802381</v>
      </c>
      <c r="B37" s="1" t="s">
        <v>488</v>
      </c>
      <c r="C37" s="1" t="s">
        <v>489</v>
      </c>
      <c r="D37" s="1" t="s">
        <v>490</v>
      </c>
      <c r="E37" s="1" t="s">
        <v>491</v>
      </c>
      <c r="F37" s="1" t="s">
        <v>380</v>
      </c>
      <c r="G37" s="1" t="s">
        <v>257</v>
      </c>
      <c r="H37" s="1" t="s">
        <v>258</v>
      </c>
      <c r="I37" s="1" t="s">
        <v>492</v>
      </c>
      <c r="J37" s="1" t="s">
        <v>30</v>
      </c>
      <c r="K37" s="1" t="s">
        <v>493</v>
      </c>
      <c r="L37" s="1" t="s">
        <v>493</v>
      </c>
      <c r="M37" s="1" t="s">
        <v>261</v>
      </c>
      <c r="N37" s="1" t="s">
        <v>261</v>
      </c>
      <c r="O37" s="1" t="s">
        <v>262</v>
      </c>
      <c r="P37" s="1" t="s">
        <v>263</v>
      </c>
      <c r="Q37" s="1" t="s">
        <v>264</v>
      </c>
      <c r="R37" s="1" t="s">
        <v>494</v>
      </c>
      <c r="S37" s="1" t="s">
        <v>266</v>
      </c>
      <c r="T37" s="1" t="s">
        <v>267</v>
      </c>
      <c r="U37" s="1" t="s">
        <v>268</v>
      </c>
    </row>
    <row r="38" s="1" customFormat="1" spans="1:21">
      <c r="A38" s="3">
        <v>17771583787</v>
      </c>
      <c r="B38" s="1" t="s">
        <v>495</v>
      </c>
      <c r="C38" s="1" t="s">
        <v>496</v>
      </c>
      <c r="D38" s="1" t="s">
        <v>497</v>
      </c>
      <c r="E38" s="1" t="s">
        <v>498</v>
      </c>
      <c r="F38" s="1" t="s">
        <v>323</v>
      </c>
      <c r="G38" s="1" t="s">
        <v>257</v>
      </c>
      <c r="H38" s="1" t="s">
        <v>258</v>
      </c>
      <c r="I38" s="1" t="s">
        <v>499</v>
      </c>
      <c r="J38" s="1" t="s">
        <v>30</v>
      </c>
      <c r="K38" s="1" t="s">
        <v>500</v>
      </c>
      <c r="L38" s="1" t="s">
        <v>500</v>
      </c>
      <c r="M38" s="1" t="s">
        <v>261</v>
      </c>
      <c r="N38" s="1" t="s">
        <v>261</v>
      </c>
      <c r="O38" s="1" t="s">
        <v>262</v>
      </c>
      <c r="P38" s="1" t="s">
        <v>263</v>
      </c>
      <c r="Q38" s="1" t="s">
        <v>264</v>
      </c>
      <c r="R38" s="1" t="s">
        <v>501</v>
      </c>
      <c r="S38" s="1" t="s">
        <v>266</v>
      </c>
      <c r="T38" s="1" t="s">
        <v>267</v>
      </c>
      <c r="U38" s="1" t="s">
        <v>268</v>
      </c>
    </row>
    <row r="39" s="1" customFormat="1" spans="1:21">
      <c r="A39" s="3">
        <v>18068791142</v>
      </c>
      <c r="B39" s="1" t="s">
        <v>502</v>
      </c>
      <c r="C39" s="1" t="s">
        <v>503</v>
      </c>
      <c r="D39" s="1" t="s">
        <v>504</v>
      </c>
      <c r="E39" s="1" t="s">
        <v>505</v>
      </c>
      <c r="F39" s="1" t="s">
        <v>253</v>
      </c>
      <c r="G39" s="1" t="s">
        <v>257</v>
      </c>
      <c r="H39" s="1" t="s">
        <v>258</v>
      </c>
      <c r="I39" s="1" t="s">
        <v>506</v>
      </c>
      <c r="J39" s="1" t="s">
        <v>30</v>
      </c>
      <c r="K39" s="1" t="s">
        <v>507</v>
      </c>
      <c r="L39" s="1" t="s">
        <v>507</v>
      </c>
      <c r="M39" s="1" t="s">
        <v>261</v>
      </c>
      <c r="N39" s="1" t="s">
        <v>261</v>
      </c>
      <c r="O39" s="1" t="s">
        <v>262</v>
      </c>
      <c r="P39" s="1" t="s">
        <v>263</v>
      </c>
      <c r="Q39" s="1" t="s">
        <v>264</v>
      </c>
      <c r="R39" s="1" t="s">
        <v>508</v>
      </c>
      <c r="S39" s="1" t="s">
        <v>266</v>
      </c>
      <c r="T39" s="1" t="s">
        <v>267</v>
      </c>
      <c r="U39" s="1" t="s">
        <v>268</v>
      </c>
    </row>
    <row r="40" s="1" customFormat="1" spans="1:21">
      <c r="A40" s="3">
        <v>18216179169</v>
      </c>
      <c r="B40" s="1" t="s">
        <v>445</v>
      </c>
      <c r="C40" s="1" t="s">
        <v>509</v>
      </c>
      <c r="D40" s="1" t="s">
        <v>510</v>
      </c>
      <c r="E40" s="1" t="s">
        <v>511</v>
      </c>
      <c r="F40" s="1" t="s">
        <v>323</v>
      </c>
      <c r="G40" s="1" t="s">
        <v>257</v>
      </c>
      <c r="H40" s="1" t="s">
        <v>258</v>
      </c>
      <c r="I40" s="1" t="s">
        <v>512</v>
      </c>
      <c r="J40" s="1" t="s">
        <v>30</v>
      </c>
      <c r="K40" s="1" t="s">
        <v>513</v>
      </c>
      <c r="L40" s="1" t="s">
        <v>513</v>
      </c>
      <c r="M40" s="1" t="s">
        <v>261</v>
      </c>
      <c r="N40" s="1" t="s">
        <v>261</v>
      </c>
      <c r="O40" s="1" t="s">
        <v>262</v>
      </c>
      <c r="P40" s="1" t="s">
        <v>263</v>
      </c>
      <c r="Q40" s="1" t="s">
        <v>264</v>
      </c>
      <c r="R40" s="1" t="s">
        <v>514</v>
      </c>
      <c r="S40" s="1" t="s">
        <v>266</v>
      </c>
      <c r="T40" s="1" t="s">
        <v>267</v>
      </c>
      <c r="U40" s="1" t="s">
        <v>268</v>
      </c>
    </row>
    <row r="41" s="1" customFormat="1" spans="1:21">
      <c r="A41" s="3">
        <v>18227173748</v>
      </c>
      <c r="B41" s="1" t="s">
        <v>515</v>
      </c>
      <c r="C41" s="1" t="s">
        <v>516</v>
      </c>
      <c r="D41" s="1" t="s">
        <v>517</v>
      </c>
      <c r="E41" s="1" t="s">
        <v>518</v>
      </c>
      <c r="F41" s="1" t="s">
        <v>348</v>
      </c>
      <c r="G41" s="1" t="s">
        <v>257</v>
      </c>
      <c r="H41" s="1" t="s">
        <v>258</v>
      </c>
      <c r="I41" s="1" t="s">
        <v>519</v>
      </c>
      <c r="J41" s="1" t="s">
        <v>30</v>
      </c>
      <c r="K41" s="1" t="s">
        <v>520</v>
      </c>
      <c r="L41" s="1" t="s">
        <v>520</v>
      </c>
      <c r="M41" s="1" t="s">
        <v>261</v>
      </c>
      <c r="N41" s="1" t="s">
        <v>261</v>
      </c>
      <c r="O41" s="1" t="s">
        <v>262</v>
      </c>
      <c r="P41" s="1" t="s">
        <v>263</v>
      </c>
      <c r="Q41" s="1" t="s">
        <v>264</v>
      </c>
      <c r="R41" s="1" t="s">
        <v>521</v>
      </c>
      <c r="S41" s="1" t="s">
        <v>266</v>
      </c>
      <c r="T41" s="1" t="s">
        <v>267</v>
      </c>
      <c r="U41" s="1" t="s">
        <v>268</v>
      </c>
    </row>
    <row r="42" s="1" customFormat="1" spans="1:21">
      <c r="A42" s="3">
        <v>18207953131</v>
      </c>
      <c r="B42" s="1" t="s">
        <v>441</v>
      </c>
      <c r="C42" s="1" t="s">
        <v>522</v>
      </c>
      <c r="D42" s="1" t="s">
        <v>523</v>
      </c>
      <c r="E42" s="1" t="s">
        <v>524</v>
      </c>
      <c r="F42" s="1" t="s">
        <v>253</v>
      </c>
      <c r="G42" s="1" t="s">
        <v>257</v>
      </c>
      <c r="H42" s="1" t="s">
        <v>258</v>
      </c>
      <c r="I42" s="1" t="s">
        <v>525</v>
      </c>
      <c r="J42" s="1" t="s">
        <v>30</v>
      </c>
      <c r="K42" s="1" t="s">
        <v>526</v>
      </c>
      <c r="L42" s="1" t="s">
        <v>526</v>
      </c>
      <c r="M42" s="1" t="s">
        <v>261</v>
      </c>
      <c r="N42" s="1" t="s">
        <v>261</v>
      </c>
      <c r="O42" s="1" t="s">
        <v>262</v>
      </c>
      <c r="P42" s="1" t="s">
        <v>263</v>
      </c>
      <c r="Q42" s="1" t="s">
        <v>264</v>
      </c>
      <c r="R42" s="1" t="s">
        <v>527</v>
      </c>
      <c r="S42" s="1" t="s">
        <v>266</v>
      </c>
      <c r="T42" s="1" t="s">
        <v>267</v>
      </c>
      <c r="U42" s="1" t="s">
        <v>268</v>
      </c>
    </row>
    <row r="43" s="1" customFormat="1" spans="1:21">
      <c r="A43" s="3">
        <v>17758806771</v>
      </c>
      <c r="B43" s="1" t="s">
        <v>528</v>
      </c>
      <c r="C43" s="1" t="s">
        <v>529</v>
      </c>
      <c r="D43" s="1" t="s">
        <v>530</v>
      </c>
      <c r="E43" s="1" t="s">
        <v>531</v>
      </c>
      <c r="F43" s="1" t="s">
        <v>323</v>
      </c>
      <c r="G43" s="1" t="s">
        <v>257</v>
      </c>
      <c r="H43" s="1" t="s">
        <v>258</v>
      </c>
      <c r="I43" s="1" t="s">
        <v>532</v>
      </c>
      <c r="J43" s="1" t="s">
        <v>30</v>
      </c>
      <c r="K43" s="1" t="s">
        <v>533</v>
      </c>
      <c r="L43" s="1" t="s">
        <v>533</v>
      </c>
      <c r="M43" s="1" t="s">
        <v>261</v>
      </c>
      <c r="N43" s="1" t="s">
        <v>261</v>
      </c>
      <c r="O43" s="1" t="s">
        <v>262</v>
      </c>
      <c r="P43" s="1" t="s">
        <v>263</v>
      </c>
      <c r="Q43" s="1" t="s">
        <v>264</v>
      </c>
      <c r="R43" s="1" t="s">
        <v>534</v>
      </c>
      <c r="S43" s="1" t="s">
        <v>266</v>
      </c>
      <c r="T43" s="1" t="s">
        <v>267</v>
      </c>
      <c r="U43" s="1" t="s">
        <v>268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2022-07-08T02:01:30Z</dcterms:created>
  <dcterms:modified xsi:type="dcterms:W3CDTF">2022-07-08T02:10:43Z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DBD817C7A9E74DBB8238D2BD4044DEBF</vt:lpwstr>
  </property>
  <property fmtid="{D5CDD505-2E9C-101B-9397-08002B2CF9AE}" pid="3" name="KSOProductBuildVer">
    <vt:lpwstr>2052-11.1.0.11830</vt:lpwstr>
  </property>
</Properties>
</file>