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280" activeTab="1"/>
  </bookViews>
  <sheets>
    <sheet name="Sheet1" sheetId="1" r:id="rId1"/>
    <sheet name="对账" sheetId="2" r:id="rId2"/>
    <sheet name="HOP" sheetId="3" r:id="rId3"/>
  </sheets>
  <definedNames>
    <definedName name="_xlnm._FilterDatabase" localSheetId="1" hidden="1">对账!$1:$33</definedName>
  </definedNames>
  <calcPr calcId="144525"/>
</workbook>
</file>

<file path=xl/sharedStrings.xml><?xml version="1.0" encoding="utf-8"?>
<sst xmlns="http://schemas.openxmlformats.org/spreadsheetml/2006/main" count="1006" uniqueCount="297">
  <si>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</si>
  <si>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</si>
  <si>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</si>
  <si>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</si>
  <si>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</si>
  <si>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</si>
  <si>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</si>
  <si>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</si>
  <si>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</si>
  <si>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</si>
  <si>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</si>
  <si>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</si>
  <si>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</si>
  <si>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</si>
  <si>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</si>
  <si>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</si>
  <si>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</si>
  <si>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</si>
  <si>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</si>
  <si>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</si>
  <si>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</si>
  <si>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</si>
  <si>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</si>
  <si>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</si>
  <si>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酒店确认号</t>
  </si>
  <si>
    <t xml:space="preserve">18145592540	</t>
  </si>
  <si>
    <t>Ctrip</t>
  </si>
  <si>
    <t>正常</t>
  </si>
  <si>
    <t>[成都]7天连锁酒店(成都世纪城新会展中心店)(66068794)</t>
  </si>
  <si>
    <t>经济房&lt;双人入住&gt;&lt;内宾&gt;&lt;预付&gt;&lt;无早&gt;</t>
  </si>
  <si>
    <t>CNY</t>
  </si>
  <si>
    <t>黄弘毅</t>
  </si>
  <si>
    <t>CA11323220708CNY</t>
  </si>
  <si>
    <t>未提现</t>
  </si>
  <si>
    <t>携程开票</t>
  </si>
  <si>
    <t xml:space="preserve">	</t>
  </si>
  <si>
    <t xml:space="preserve">18259938785	</t>
  </si>
  <si>
    <t>[武汉]宜尚酒店(武汉光谷步行街华科大店)(71581862)</t>
  </si>
  <si>
    <t>宜品双床房&lt;双人入住&gt;&lt;内宾&gt;&lt;预付&gt;&lt;无早&gt;</t>
  </si>
  <si>
    <t>杨群红</t>
  </si>
  <si>
    <t xml:space="preserve">18261971412	</t>
  </si>
  <si>
    <t>[北京]维也纳酒店（北京昌平地铁站店）(83419075)</t>
  </si>
  <si>
    <t>景观大床房&lt;双人入住&gt;&lt;内宾&gt;&lt;预付&gt;&lt;双早&gt;</t>
  </si>
  <si>
    <t>吕文敏</t>
  </si>
  <si>
    <t xml:space="preserve">18264544810	</t>
  </si>
  <si>
    <t>[霍山]维也纳3好酒店(霍山店)(71511553)</t>
  </si>
  <si>
    <t>高级双床房&lt;双人入住&gt;&lt;内宾&gt;&lt;预付&gt;&lt;双早&gt;</t>
  </si>
  <si>
    <t>张兴坤</t>
  </si>
  <si>
    <t xml:space="preserve">18265804411	</t>
  </si>
  <si>
    <t>[昆明]维也纳酒店(春融街七彩云南店)(83828995)</t>
  </si>
  <si>
    <t>张宝</t>
  </si>
  <si>
    <t xml:space="preserve">18270990875	</t>
  </si>
  <si>
    <t>[青岛]锦江之星(青岛开发区香江路店)(69028872)</t>
  </si>
  <si>
    <t>商务房B&lt;双人入住&gt;&lt;内宾&gt;&lt;预付&gt;&lt;双早&gt;</t>
  </si>
  <si>
    <t>谭强</t>
  </si>
  <si>
    <t xml:space="preserve">18272827508	</t>
  </si>
  <si>
    <t>[驻马店]7天连锁酒店(驻马店火车站店)(73238625)</t>
  </si>
  <si>
    <t>经济房&lt;双人入住&gt;&lt;内宾&gt;&lt;预付&gt;&lt;双早&gt;</t>
  </si>
  <si>
    <t>彭书明</t>
  </si>
  <si>
    <t xml:space="preserve">18272946593	</t>
  </si>
  <si>
    <t>[武汉]城市便捷酒店(武汉欢乐谷店)(71584714)</t>
  </si>
  <si>
    <t>标准大床房&lt;双人入住&gt;&lt;内宾&gt;&lt;预付&gt;&lt;无早&gt;</t>
  </si>
  <si>
    <t>曹本诚</t>
  </si>
  <si>
    <t xml:space="preserve">18278741101	</t>
  </si>
  <si>
    <t>[汝州]锦江都城酒店(汝州风穴路店)(71497984)</t>
  </si>
  <si>
    <t>精致商务房&lt;双人入住&gt;&lt;内宾&gt;&lt;预付&gt;&lt;双早&gt;</t>
  </si>
  <si>
    <t>黄文志</t>
  </si>
  <si>
    <t xml:space="preserve">18278800635	</t>
  </si>
  <si>
    <t>[高安]城市便捷酒店(宜春高安大道店)(72816346)</t>
  </si>
  <si>
    <t>高级大床房&lt;双人入住&gt;&lt;内宾&gt;&lt;预付&gt;&lt;双早&gt;</t>
  </si>
  <si>
    <t>陈刚</t>
  </si>
  <si>
    <t xml:space="preserve">18283093854	</t>
  </si>
  <si>
    <t>[西安]锦江之星风尚酒店(西安交大咸宁路地铁站店)(83812415)</t>
  </si>
  <si>
    <t>精选商务B&lt;双人入住&gt;&lt;内宾&gt;&lt;预付&gt;&lt;双早&gt;</t>
  </si>
  <si>
    <t>张淑敏</t>
  </si>
  <si>
    <t xml:space="preserve">18283136813	</t>
  </si>
  <si>
    <t>[南平]维也纳酒店(南平延平店)(83969614)</t>
  </si>
  <si>
    <t>标准双床房&lt;双人入住&gt;&lt;内宾&gt;&lt;预付&gt;&lt;双早&gt;</t>
  </si>
  <si>
    <t>余佳滢</t>
  </si>
  <si>
    <t xml:space="preserve">18283182831	</t>
  </si>
  <si>
    <t>[太原]锦江之星风尚(太原铜锣湾五一路店)(71451746)</t>
  </si>
  <si>
    <t>特价双床房&lt;双人入住&gt;&lt;内宾&gt;&lt;预付&gt;&lt;双早&gt;</t>
  </si>
  <si>
    <t>王文广</t>
  </si>
  <si>
    <t xml:space="preserve">18283362170	</t>
  </si>
  <si>
    <t>[青岛]7天连锁酒店(青岛海尔园地铁大厦九水西路店)(73267655)</t>
  </si>
  <si>
    <t>自主双床房&lt;双人入住&gt;&lt;内宾&gt;&lt;预付&gt;&lt;双早&gt;</t>
  </si>
  <si>
    <t>程康佳</t>
  </si>
  <si>
    <t xml:space="preserve">18283736503	</t>
  </si>
  <si>
    <t>[天津]锦江之星(天津钢管公司店)(71450670)</t>
  </si>
  <si>
    <t>商务房C&lt;双人入住&gt;&lt;内宾&gt;&lt;预付&gt;&lt;双早&gt;</t>
  </si>
  <si>
    <t>李洋</t>
  </si>
  <si>
    <t xml:space="preserve">18284104080	</t>
  </si>
  <si>
    <t>[福州]维也纳国际酒店(福州台江万达高湖龙福店)(83922956)</t>
  </si>
  <si>
    <t>黄启堂,黄启亮</t>
  </si>
  <si>
    <t xml:space="preserve">18284545573	</t>
  </si>
  <si>
    <t>[武汉]城市便捷酒店(武汉螃蟹岬地铁站店)(71637482)</t>
  </si>
  <si>
    <t>特惠大床房&lt;双人入住&gt;&lt;内宾&gt;&lt;预付&gt;&lt;无早&gt;</t>
  </si>
  <si>
    <t>马振坤</t>
  </si>
  <si>
    <t xml:space="preserve">18284644280	</t>
  </si>
  <si>
    <t>[合肥]锦江之星(合肥长江西路大蜀山地铁站店)(71495360)</t>
  </si>
  <si>
    <t>邹浩然</t>
  </si>
  <si>
    <t xml:space="preserve">18284751841	</t>
  </si>
  <si>
    <t>[成都]维也纳国际酒店(成都会展中心天府新区骑龙地铁站店)(83828832)</t>
  </si>
  <si>
    <t>豪华大床房&lt;双人入住&gt;&lt;内宾&gt;&lt;预付&gt;&lt;双早&gt;</t>
  </si>
  <si>
    <t>王先富</t>
  </si>
  <si>
    <t xml:space="preserve">18285025989	</t>
  </si>
  <si>
    <t>[浦北]宜尚酒店（浦北诚信商业广场店）(83841214)</t>
  </si>
  <si>
    <t>影院大床房&lt;双人入住&gt;&lt;内宾&gt;&lt;预付&gt;&lt;双早&gt;</t>
  </si>
  <si>
    <t>陆军</t>
  </si>
  <si>
    <t xml:space="preserve">18285065635	</t>
  </si>
  <si>
    <t>[太原]锦江之星风尚(太原南站店)(73271147)</t>
  </si>
  <si>
    <t>标准大床房&lt;单人入住&gt;&lt;内宾&gt;&lt;预付&gt;&lt;无早&gt;</t>
  </si>
  <si>
    <t>刘笑笑</t>
  </si>
  <si>
    <t xml:space="preserve">18285599935	</t>
  </si>
  <si>
    <t>[汕尾]维也纳国际酒店(汕尾城区店)(83292957)</t>
  </si>
  <si>
    <t>李烁</t>
  </si>
  <si>
    <t xml:space="preserve">18285631158	</t>
  </si>
  <si>
    <t>[武汉]精途酒店(武汉武胜路地铁站凯德广场店)(72840860)</t>
  </si>
  <si>
    <t>张国胜</t>
  </si>
  <si>
    <t xml:space="preserve">18285844511	</t>
  </si>
  <si>
    <t>[曲靖]维也纳酒店(曲靖高铁站五馆一中心店)(83968780)</t>
  </si>
  <si>
    <t>杨学荣</t>
  </si>
  <si>
    <t xml:space="preserve">18286174961	</t>
  </si>
  <si>
    <t>[雷州]维也纳智好酒店（雷州君临国际店）(83288607)</t>
  </si>
  <si>
    <t>苏生</t>
  </si>
  <si>
    <t xml:space="preserve">18286287707	</t>
  </si>
  <si>
    <t>[贵阳]IU酒店(贵阳国际会展中心金融城店)(71575456)</t>
  </si>
  <si>
    <t>小U超级大床房&lt;双人入住&gt;&lt;内宾&gt;&lt;预付&gt;&lt;无早&gt;</t>
  </si>
  <si>
    <t>石勇锋</t>
  </si>
  <si>
    <t xml:space="preserve">18286355972	</t>
  </si>
  <si>
    <t>[泾县]维也纳3好酒店(泾县荷花塘店)(83857250)</t>
  </si>
  <si>
    <t>马新党</t>
  </si>
  <si>
    <t xml:space="preserve">18290943022	</t>
  </si>
  <si>
    <t>[上海]白玉兰酒店(上海锦江乐园店)(71010618)</t>
  </si>
  <si>
    <t>玉舒双床房&lt;双人入住&gt;&lt;内宾&gt;&lt;预付&gt;&lt;双早&gt;</t>
  </si>
  <si>
    <t>张登源</t>
  </si>
  <si>
    <t xml:space="preserve">18291911715	</t>
  </si>
  <si>
    <t>[长沙]维也纳酒店(长沙IFS国金中心店)(83970092)</t>
  </si>
  <si>
    <t>商务大床房&lt;双人入住&gt;&lt;内宾&gt;&lt;预付&gt;&lt;双早&gt;</t>
  </si>
  <si>
    <t>邓署文</t>
  </si>
  <si>
    <t xml:space="preserve">18292130594	</t>
  </si>
  <si>
    <t>[佛山]维也纳酒店(佛山大沥松岗中心店)(83968181)</t>
  </si>
  <si>
    <t>标准大床房&lt;双人入住&gt;&lt;内宾&gt;&lt;预付&gt;&lt;双早&gt;</t>
  </si>
  <si>
    <t>陈振新,周芳兵</t>
  </si>
  <si>
    <t>取消</t>
  </si>
  <si>
    <t>，</t>
  </si>
  <si>
    <t>A220708100453481</t>
  </si>
  <si>
    <t>CNY / HKD 当前参考汇率: 1.171626272</t>
  </si>
  <si>
    <t>总计： 9355.35 CNY/
10960.97 HKD</t>
  </si>
  <si>
    <t>渠道单号</t>
  </si>
  <si>
    <t>下单日期</t>
  </si>
  <si>
    <t>单号</t>
  </si>
  <si>
    <t>酒店名称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</si>
  <si>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</si>
  <si>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</si>
  <si>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</si>
  <si>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</si>
  <si>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</si>
  <si>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</si>
  <si>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</si>
  <si>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</si>
  <si>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</si>
  <si>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</si>
  <si>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</si>
  <si>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</si>
  <si>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</si>
  <si>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</si>
  <si>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2022-07-04</t>
  </si>
  <si>
    <t>2611228</t>
  </si>
  <si>
    <t>维也纳酒店(长沙IFS国金中心店）</t>
  </si>
  <si>
    <t>2022-07-05</t>
  </si>
  <si>
    <t>退房日月结</t>
  </si>
  <si>
    <t>325.95</t>
  </si>
  <si>
    <t>RMB</t>
  </si>
  <si>
    <t>0</t>
  </si>
  <si>
    <t>0.00</t>
  </si>
  <si>
    <t>携程汇智国内直连</t>
  </si>
  <si>
    <t>1861</t>
  </si>
  <si>
    <t>2022-07-04 22:29:07</t>
  </si>
  <si>
    <t>否</t>
  </si>
  <si>
    <t>汇智国际旅游发展有限公司</t>
  </si>
  <si>
    <t>直连</t>
  </si>
  <si>
    <t>2611119</t>
  </si>
  <si>
    <t>白玉兰酒店(上海锦江乐园店)</t>
  </si>
  <si>
    <t>335.18</t>
  </si>
  <si>
    <t>2022-07-04 20:51:19</t>
  </si>
  <si>
    <t>2611068</t>
  </si>
  <si>
    <t>维也纳3好酒店(泾县荷花塘店)</t>
  </si>
  <si>
    <t>233.70</t>
  </si>
  <si>
    <t>2022-07-04 19:42:49</t>
  </si>
  <si>
    <t>2611057</t>
  </si>
  <si>
    <t>IU酒店（贵阳国际会展中心金融城店）</t>
  </si>
  <si>
    <t>123.19</t>
  </si>
  <si>
    <t>2022-07-04 19:31:28</t>
  </si>
  <si>
    <t>2611037</t>
  </si>
  <si>
    <t>维也纳智好酒店（雷州君临国际店）</t>
  </si>
  <si>
    <t>250.10</t>
  </si>
  <si>
    <t>2022-07-04 19:12:18</t>
  </si>
  <si>
    <t>2610989</t>
  </si>
  <si>
    <t>维也纳酒店(曲靖五馆一中心店)</t>
  </si>
  <si>
    <t>217.30</t>
  </si>
  <si>
    <t>2022-07-04 18:17:26</t>
  </si>
  <si>
    <t>2610969</t>
  </si>
  <si>
    <t>精途酒店(武汉汉口凯德广场店)</t>
  </si>
  <si>
    <t>132.96</t>
  </si>
  <si>
    <t>2022-07-04 17:42:46</t>
  </si>
  <si>
    <t>2610963</t>
  </si>
  <si>
    <t xml:space="preserve">维也纳国际酒店(汕尾城区店) </t>
  </si>
  <si>
    <t>241.90</t>
  </si>
  <si>
    <t>2022-07-04 17:38:09</t>
  </si>
  <si>
    <t>2610904</t>
  </si>
  <si>
    <t>锦江之星风尚(太原南站店)</t>
  </si>
  <si>
    <t>142.48</t>
  </si>
  <si>
    <t>2022-07-04 16:10:42</t>
  </si>
  <si>
    <t>2610897</t>
  </si>
  <si>
    <t>宜尚酒店（浦北诚信商业广场店）</t>
  </si>
  <si>
    <t>269.99</t>
  </si>
  <si>
    <t>2022-07-04 16:04:05</t>
  </si>
  <si>
    <t>2610853</t>
  </si>
  <si>
    <t>维也纳国际酒店（成都会展中心天府新区骑龙地铁站店）</t>
  </si>
  <si>
    <t>309.55</t>
  </si>
  <si>
    <t>2022-07-04 15:15:54</t>
  </si>
  <si>
    <t>2610839</t>
  </si>
  <si>
    <t>锦江之星(合肥长江西路大蜀山地铁站店)</t>
  </si>
  <si>
    <t>2022-07-04 14:56:49</t>
  </si>
  <si>
    <t>2610825</t>
  </si>
  <si>
    <t>城市便捷酒店(武汉螃蟹岬地铁站店)</t>
  </si>
  <si>
    <t>181.68</t>
  </si>
  <si>
    <t>2022-07-04 14:40:02</t>
  </si>
  <si>
    <t>2610754</t>
  </si>
  <si>
    <t>维也纳国际酒店（福州台江万达高湖龙福店）</t>
  </si>
  <si>
    <t>651.90</t>
  </si>
  <si>
    <t>2022-07-04 13:27:23</t>
  </si>
  <si>
    <t>2610706</t>
  </si>
  <si>
    <t>锦江之星(天津钢管公司店)</t>
  </si>
  <si>
    <t>150.68</t>
  </si>
  <si>
    <t>2022-07-04 12:35:56</t>
  </si>
  <si>
    <t>2610662</t>
  </si>
  <si>
    <t>7天连锁酒店(青岛海尔园地铁大厦九水西路店)</t>
  </si>
  <si>
    <t>119.92</t>
  </si>
  <si>
    <t>2022-07-04 11:45:24</t>
  </si>
  <si>
    <t>2610645</t>
  </si>
  <si>
    <t>锦江之星风尚(太原铜锣湾五一路店)</t>
  </si>
  <si>
    <t>147.60</t>
  </si>
  <si>
    <t>2022-07-04 11:22:01</t>
  </si>
  <si>
    <t>2610641</t>
  </si>
  <si>
    <t>维也纳酒店(南平延平店)</t>
  </si>
  <si>
    <t>2022-07-04 11:16:06</t>
  </si>
  <si>
    <t>2610637</t>
  </si>
  <si>
    <t>锦江之星风尚酒店(西安交大咸宁路地铁站店)</t>
  </si>
  <si>
    <t>169.12</t>
  </si>
  <si>
    <t>2022-07-04 11:10:33</t>
  </si>
  <si>
    <t>2610518</t>
  </si>
  <si>
    <t>城市便捷酒店(宜春高安大道店)</t>
  </si>
  <si>
    <t>141.08</t>
  </si>
  <si>
    <t>2022-07-04 08:15:04</t>
  </si>
  <si>
    <t>2610505</t>
  </si>
  <si>
    <t>锦江都城酒店(汝州风穴路店)</t>
  </si>
  <si>
    <t>175.28</t>
  </si>
  <si>
    <t>2022-07-04 07:52:58</t>
  </si>
  <si>
    <t>2022-07-03</t>
  </si>
  <si>
    <t>2609979</t>
  </si>
  <si>
    <t>城市便捷酒店(武汉欢乐谷店)</t>
  </si>
  <si>
    <t>188.79</t>
  </si>
  <si>
    <t>2022-07-03 15:47:41</t>
  </si>
  <si>
    <t>2609962</t>
  </si>
  <si>
    <t>7天连锁酒店（驻马店火车站店）</t>
  </si>
  <si>
    <t>184.50</t>
  </si>
  <si>
    <t>2022-07-03 15:22:37</t>
  </si>
  <si>
    <t>2609725</t>
  </si>
  <si>
    <t>锦江之星(青岛开发区香江路店)</t>
  </si>
  <si>
    <t>332.52</t>
  </si>
  <si>
    <t>2022-07-03 09:08:39</t>
  </si>
  <si>
    <t>2022-06-18</t>
  </si>
  <si>
    <t>2594980</t>
  </si>
  <si>
    <t>7天连锁酒店(成都世纪城新会展中心店)</t>
  </si>
  <si>
    <t>2022-06-20</t>
  </si>
  <si>
    <t>1615.68</t>
  </si>
  <si>
    <t>2022-06-18 09:10:17</t>
  </si>
  <si>
    <t>2022-07-01</t>
  </si>
  <si>
    <t>2608795</t>
  </si>
  <si>
    <t>宜尚酒店(武汉光谷步行街华科大店)</t>
  </si>
  <si>
    <t>571.44</t>
  </si>
  <si>
    <t>2022-07-01 22:52:56</t>
  </si>
  <si>
    <t>2022-07-02</t>
  </si>
  <si>
    <t>2609234</t>
  </si>
  <si>
    <t>维也纳3好酒店(霍山店)</t>
  </si>
  <si>
    <t>348.84</t>
  </si>
  <si>
    <t>2022-07-02 14:12:41</t>
  </si>
  <si>
    <t>2609356</t>
  </si>
  <si>
    <t>维也纳酒店(云南春融街七彩云南店)</t>
  </si>
  <si>
    <t>412.08</t>
  </si>
  <si>
    <t>2022-07-02 17:57:38</t>
  </si>
  <si>
    <t>2609132</t>
  </si>
  <si>
    <t>维也纳酒店（北京昌平地铁站店）</t>
  </si>
  <si>
    <t>997.56</t>
  </si>
  <si>
    <t>2022-07-02 11:37:14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</si>
</sst>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1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7" borderId="2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5" applyNumberFormat="0" applyAlignment="0" applyProtection="0">
      <alignment vertical="center"/>
    </xf>
    <xf numFmtId="0" fontId="17" fillId="11" borderId="1" applyNumberFormat="0" applyAlignment="0" applyProtection="0">
      <alignment vertical="center"/>
    </xf>
    <xf numFmtId="0" fontId="18" fillId="12" borderId="6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3" fillId="0" borderId="0" xfId="0" applyFont="1" applyFill="1" applyAlignment="1">
      <alignment vertical="center"/>
    </xf>
    <xf numFmtId="0" fontId="3" fillId="0" borderId="0" xfId="0" applyNumberFormat="1" applyFont="1" applyFill="1" applyAlignment="1">
      <alignment vertical="center"/>
    </xf>
    <xf numFmtId="14" fontId="3" fillId="0" borderId="0" xfId="0" applyNumberFormat="1" applyFont="1" applyFill="1" applyAlignment="1">
      <alignment vertical="center"/>
    </xf>
    <xf numFmtId="22" fontId="3" fillId="0" borderId="0" xfId="0" applyNumberFormat="1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32"/>
  <sheetViews>
    <sheetView workbookViewId="0">
      <selection activeCell="A1" sqref="$A1:$XFD1048576"/>
    </sheetView>
  </sheetViews>
  <sheetFormatPr defaultColWidth="9" defaultRowHeight="13.5"/>
  <cols>
    <col min="1" max="16384" width="9" style="4"/>
  </cols>
  <sheetData>
    <row r="1" s="4" customFormat="1" spans="1: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</row>
    <row r="2" s="4" customFormat="1" spans="1:25">
      <c r="A2" s="4" t="s">
        <v>25</v>
      </c>
      <c r="B2" s="4" t="s">
        <v>26</v>
      </c>
      <c r="C2" s="4" t="s">
        <v>27</v>
      </c>
      <c r="D2" s="4" t="s">
        <v>28</v>
      </c>
      <c r="E2" s="4" t="s">
        <v>29</v>
      </c>
      <c r="F2" s="6">
        <v>44732</v>
      </c>
      <c r="G2" s="6">
        <v>44747</v>
      </c>
      <c r="H2" s="4">
        <v>1</v>
      </c>
      <c r="I2" s="4">
        <v>15</v>
      </c>
      <c r="J2" s="4">
        <v>15</v>
      </c>
      <c r="K2" s="4" t="s">
        <v>30</v>
      </c>
      <c r="L2" s="4">
        <v>1615.68</v>
      </c>
      <c r="M2" s="4">
        <v>1615.68</v>
      </c>
      <c r="N2" s="4" t="s">
        <v>31</v>
      </c>
      <c r="O2" s="4" t="s">
        <v>32</v>
      </c>
      <c r="P2" s="4" t="s">
        <v>33</v>
      </c>
      <c r="Q2" s="4">
        <v>0</v>
      </c>
      <c r="R2" s="7">
        <v>44730</v>
      </c>
      <c r="S2" s="6">
        <v>44750</v>
      </c>
      <c r="T2" s="4" t="s">
        <v>34</v>
      </c>
      <c r="U2" s="4">
        <v>1615.68</v>
      </c>
      <c r="V2" s="4">
        <v>0</v>
      </c>
      <c r="W2" s="4">
        <v>0</v>
      </c>
      <c r="X2" s="4" t="s">
        <v>35</v>
      </c>
      <c r="Y2" s="4" t="s">
        <v>35</v>
      </c>
    </row>
    <row r="3" s="4" customFormat="1" spans="1:25">
      <c r="A3" s="4" t="s">
        <v>36</v>
      </c>
      <c r="B3" s="4" t="s">
        <v>26</v>
      </c>
      <c r="C3" s="4" t="s">
        <v>27</v>
      </c>
      <c r="D3" s="4" t="s">
        <v>37</v>
      </c>
      <c r="E3" s="4" t="s">
        <v>38</v>
      </c>
      <c r="F3" s="6">
        <v>44745</v>
      </c>
      <c r="G3" s="6">
        <v>44747</v>
      </c>
      <c r="H3" s="4">
        <v>1</v>
      </c>
      <c r="I3" s="4">
        <v>2</v>
      </c>
      <c r="J3" s="4">
        <v>2</v>
      </c>
      <c r="K3" s="4" t="s">
        <v>30</v>
      </c>
      <c r="L3" s="4">
        <v>571.44</v>
      </c>
      <c r="M3" s="4">
        <v>571.44</v>
      </c>
      <c r="N3" s="4" t="s">
        <v>39</v>
      </c>
      <c r="O3" s="4" t="s">
        <v>32</v>
      </c>
      <c r="P3" s="4" t="s">
        <v>33</v>
      </c>
      <c r="Q3" s="4">
        <v>0</v>
      </c>
      <c r="R3" s="7">
        <v>44743</v>
      </c>
      <c r="S3" s="6">
        <v>44750</v>
      </c>
      <c r="T3" s="4" t="s">
        <v>34</v>
      </c>
      <c r="U3" s="4">
        <v>571.44</v>
      </c>
      <c r="V3" s="4">
        <v>0</v>
      </c>
      <c r="W3" s="4">
        <v>0</v>
      </c>
      <c r="X3" s="4" t="s">
        <v>35</v>
      </c>
      <c r="Y3" s="4" t="s">
        <v>35</v>
      </c>
    </row>
    <row r="4" s="4" customFormat="1" spans="1:25">
      <c r="A4" s="4" t="s">
        <v>40</v>
      </c>
      <c r="B4" s="4" t="s">
        <v>26</v>
      </c>
      <c r="C4" s="4" t="s">
        <v>27</v>
      </c>
      <c r="D4" s="4" t="s">
        <v>41</v>
      </c>
      <c r="E4" s="4" t="s">
        <v>42</v>
      </c>
      <c r="F4" s="6">
        <v>44744</v>
      </c>
      <c r="G4" s="6">
        <v>44747</v>
      </c>
      <c r="H4" s="4">
        <v>1</v>
      </c>
      <c r="I4" s="4">
        <v>3</v>
      </c>
      <c r="J4" s="4">
        <v>3</v>
      </c>
      <c r="K4" s="4" t="s">
        <v>30</v>
      </c>
      <c r="L4" s="4">
        <v>997.56</v>
      </c>
      <c r="M4" s="4">
        <v>997.56</v>
      </c>
      <c r="N4" s="4" t="s">
        <v>43</v>
      </c>
      <c r="O4" s="4" t="s">
        <v>32</v>
      </c>
      <c r="P4" s="4" t="s">
        <v>33</v>
      </c>
      <c r="Q4" s="4">
        <v>0</v>
      </c>
      <c r="R4" s="7">
        <v>44744</v>
      </c>
      <c r="S4" s="6">
        <v>44750</v>
      </c>
      <c r="T4" s="4" t="s">
        <v>34</v>
      </c>
      <c r="U4" s="4">
        <v>997.56</v>
      </c>
      <c r="V4" s="4">
        <v>0</v>
      </c>
      <c r="W4" s="4">
        <v>0</v>
      </c>
      <c r="X4" s="4" t="s">
        <v>35</v>
      </c>
      <c r="Y4" s="4" t="s">
        <v>35</v>
      </c>
    </row>
    <row r="5" s="4" customFormat="1" spans="1:25">
      <c r="A5" s="4" t="s">
        <v>44</v>
      </c>
      <c r="B5" s="4" t="s">
        <v>26</v>
      </c>
      <c r="C5" s="4" t="s">
        <v>27</v>
      </c>
      <c r="D5" s="4" t="s">
        <v>45</v>
      </c>
      <c r="E5" s="4" t="s">
        <v>46</v>
      </c>
      <c r="F5" s="6">
        <v>44745</v>
      </c>
      <c r="G5" s="6">
        <v>44747</v>
      </c>
      <c r="H5" s="4">
        <v>1</v>
      </c>
      <c r="I5" s="4">
        <v>2</v>
      </c>
      <c r="J5" s="4">
        <v>2</v>
      </c>
      <c r="K5" s="4" t="s">
        <v>30</v>
      </c>
      <c r="L5" s="4">
        <v>348.84</v>
      </c>
      <c r="M5" s="4">
        <v>348.84</v>
      </c>
      <c r="N5" s="4" t="s">
        <v>47</v>
      </c>
      <c r="O5" s="4" t="s">
        <v>32</v>
      </c>
      <c r="P5" s="4" t="s">
        <v>33</v>
      </c>
      <c r="Q5" s="4">
        <v>0</v>
      </c>
      <c r="R5" s="7">
        <v>44744</v>
      </c>
      <c r="S5" s="6">
        <v>44750</v>
      </c>
      <c r="T5" s="4" t="s">
        <v>34</v>
      </c>
      <c r="U5" s="4">
        <v>348.84</v>
      </c>
      <c r="V5" s="4">
        <v>0</v>
      </c>
      <c r="W5" s="4">
        <v>0</v>
      </c>
      <c r="X5" s="4" t="s">
        <v>35</v>
      </c>
      <c r="Y5" s="4" t="s">
        <v>35</v>
      </c>
    </row>
    <row r="6" s="4" customFormat="1" spans="1:25">
      <c r="A6" s="4" t="s">
        <v>48</v>
      </c>
      <c r="B6" s="4" t="s">
        <v>26</v>
      </c>
      <c r="C6" s="4" t="s">
        <v>27</v>
      </c>
      <c r="D6" s="4" t="s">
        <v>49</v>
      </c>
      <c r="E6" s="4" t="s">
        <v>46</v>
      </c>
      <c r="F6" s="6">
        <v>44745</v>
      </c>
      <c r="G6" s="6">
        <v>44747</v>
      </c>
      <c r="H6" s="4">
        <v>1</v>
      </c>
      <c r="I6" s="4">
        <v>2</v>
      </c>
      <c r="J6" s="4">
        <v>2</v>
      </c>
      <c r="K6" s="4" t="s">
        <v>30</v>
      </c>
      <c r="L6" s="4">
        <v>412.08</v>
      </c>
      <c r="M6" s="4">
        <v>412.08</v>
      </c>
      <c r="N6" s="4" t="s">
        <v>50</v>
      </c>
      <c r="O6" s="4" t="s">
        <v>32</v>
      </c>
      <c r="P6" s="4" t="s">
        <v>33</v>
      </c>
      <c r="Q6" s="4">
        <v>0</v>
      </c>
      <c r="R6" s="7">
        <v>44744</v>
      </c>
      <c r="S6" s="6">
        <v>44750</v>
      </c>
      <c r="T6" s="4" t="s">
        <v>34</v>
      </c>
      <c r="U6" s="4">
        <v>412.08</v>
      </c>
      <c r="V6" s="4">
        <v>0</v>
      </c>
      <c r="W6" s="4">
        <v>0</v>
      </c>
      <c r="X6" s="4" t="s">
        <v>35</v>
      </c>
      <c r="Y6" s="4" t="s">
        <v>35</v>
      </c>
    </row>
    <row r="7" s="4" customFormat="1" spans="1:25">
      <c r="A7" s="4" t="s">
        <v>51</v>
      </c>
      <c r="B7" s="4" t="s">
        <v>26</v>
      </c>
      <c r="C7" s="4" t="s">
        <v>27</v>
      </c>
      <c r="D7" s="4" t="s">
        <v>52</v>
      </c>
      <c r="E7" s="4" t="s">
        <v>53</v>
      </c>
      <c r="F7" s="6">
        <v>44745</v>
      </c>
      <c r="G7" s="6">
        <v>44747</v>
      </c>
      <c r="H7" s="4">
        <v>1</v>
      </c>
      <c r="I7" s="4">
        <v>2</v>
      </c>
      <c r="J7" s="4">
        <v>2</v>
      </c>
      <c r="K7" s="4" t="s">
        <v>30</v>
      </c>
      <c r="L7" s="4">
        <v>332.52</v>
      </c>
      <c r="M7" s="4">
        <v>332.52</v>
      </c>
      <c r="N7" s="4" t="s">
        <v>54</v>
      </c>
      <c r="O7" s="4" t="s">
        <v>32</v>
      </c>
      <c r="P7" s="4" t="s">
        <v>33</v>
      </c>
      <c r="Q7" s="4">
        <v>0</v>
      </c>
      <c r="R7" s="7">
        <v>44745</v>
      </c>
      <c r="S7" s="6">
        <v>44750</v>
      </c>
      <c r="T7" s="4" t="s">
        <v>34</v>
      </c>
      <c r="U7" s="4">
        <v>332.52</v>
      </c>
      <c r="V7" s="4">
        <v>0</v>
      </c>
      <c r="W7" s="4">
        <v>0</v>
      </c>
      <c r="X7" s="4" t="s">
        <v>35</v>
      </c>
      <c r="Y7" s="4" t="s">
        <v>35</v>
      </c>
    </row>
    <row r="8" s="4" customFormat="1" spans="1:25">
      <c r="A8" s="4" t="s">
        <v>55</v>
      </c>
      <c r="B8" s="4" t="s">
        <v>26</v>
      </c>
      <c r="C8" s="4" t="s">
        <v>27</v>
      </c>
      <c r="D8" s="4" t="s">
        <v>56</v>
      </c>
      <c r="E8" s="4" t="s">
        <v>57</v>
      </c>
      <c r="F8" s="6">
        <v>44745</v>
      </c>
      <c r="G8" s="6">
        <v>44747</v>
      </c>
      <c r="H8" s="4">
        <v>1</v>
      </c>
      <c r="I8" s="4">
        <v>2</v>
      </c>
      <c r="J8" s="4">
        <v>2</v>
      </c>
      <c r="K8" s="4" t="s">
        <v>30</v>
      </c>
      <c r="L8" s="4">
        <v>184.5</v>
      </c>
      <c r="M8" s="4">
        <v>184.5</v>
      </c>
      <c r="N8" s="4" t="s">
        <v>58</v>
      </c>
      <c r="O8" s="4" t="s">
        <v>32</v>
      </c>
      <c r="P8" s="4" t="s">
        <v>33</v>
      </c>
      <c r="Q8" s="4">
        <v>0</v>
      </c>
      <c r="R8" s="7">
        <v>44745</v>
      </c>
      <c r="S8" s="6">
        <v>44750</v>
      </c>
      <c r="T8" s="4" t="s">
        <v>34</v>
      </c>
      <c r="U8" s="4">
        <v>184.5</v>
      </c>
      <c r="V8" s="4">
        <v>0</v>
      </c>
      <c r="W8" s="4">
        <v>0</v>
      </c>
      <c r="X8" s="4" t="s">
        <v>35</v>
      </c>
      <c r="Y8" s="4" t="s">
        <v>35</v>
      </c>
    </row>
    <row r="9" s="4" customFormat="1" spans="1:25">
      <c r="A9" s="4" t="s">
        <v>59</v>
      </c>
      <c r="B9" s="4" t="s">
        <v>26</v>
      </c>
      <c r="C9" s="4" t="s">
        <v>27</v>
      </c>
      <c r="D9" s="4" t="s">
        <v>60</v>
      </c>
      <c r="E9" s="4" t="s">
        <v>61</v>
      </c>
      <c r="F9" s="6">
        <v>44746</v>
      </c>
      <c r="G9" s="6">
        <v>44747</v>
      </c>
      <c r="H9" s="4">
        <v>1</v>
      </c>
      <c r="I9" s="4">
        <v>1</v>
      </c>
      <c r="J9" s="4">
        <v>1</v>
      </c>
      <c r="K9" s="4" t="s">
        <v>30</v>
      </c>
      <c r="L9" s="4">
        <v>188.79</v>
      </c>
      <c r="M9" s="4">
        <v>188.79</v>
      </c>
      <c r="N9" s="4" t="s">
        <v>62</v>
      </c>
      <c r="O9" s="4" t="s">
        <v>32</v>
      </c>
      <c r="P9" s="4" t="s">
        <v>33</v>
      </c>
      <c r="Q9" s="4">
        <v>0</v>
      </c>
      <c r="R9" s="7">
        <v>44745</v>
      </c>
      <c r="S9" s="6">
        <v>44750</v>
      </c>
      <c r="T9" s="4" t="s">
        <v>34</v>
      </c>
      <c r="U9" s="4">
        <v>188.79</v>
      </c>
      <c r="V9" s="4">
        <v>0</v>
      </c>
      <c r="W9" s="4">
        <v>0</v>
      </c>
      <c r="X9" s="4" t="s">
        <v>35</v>
      </c>
      <c r="Y9" s="4" t="s">
        <v>35</v>
      </c>
    </row>
    <row r="10" s="4" customFormat="1" spans="1:25">
      <c r="A10" s="4" t="s">
        <v>63</v>
      </c>
      <c r="B10" s="4" t="s">
        <v>26</v>
      </c>
      <c r="C10" s="4" t="s">
        <v>27</v>
      </c>
      <c r="D10" s="4" t="s">
        <v>64</v>
      </c>
      <c r="E10" s="4" t="s">
        <v>65</v>
      </c>
      <c r="F10" s="6">
        <v>44746</v>
      </c>
      <c r="G10" s="6">
        <v>44747</v>
      </c>
      <c r="H10" s="4">
        <v>1</v>
      </c>
      <c r="I10" s="4">
        <v>1</v>
      </c>
      <c r="J10" s="4">
        <v>1</v>
      </c>
      <c r="K10" s="4" t="s">
        <v>30</v>
      </c>
      <c r="L10" s="4">
        <v>175.28</v>
      </c>
      <c r="M10" s="4">
        <v>175.28</v>
      </c>
      <c r="N10" s="4" t="s">
        <v>66</v>
      </c>
      <c r="O10" s="4" t="s">
        <v>32</v>
      </c>
      <c r="P10" s="4" t="s">
        <v>33</v>
      </c>
      <c r="Q10" s="4">
        <v>0</v>
      </c>
      <c r="R10" s="7">
        <v>44746</v>
      </c>
      <c r="S10" s="6">
        <v>44750</v>
      </c>
      <c r="T10" s="4" t="s">
        <v>34</v>
      </c>
      <c r="U10" s="4">
        <v>175.28</v>
      </c>
      <c r="V10" s="4">
        <v>0</v>
      </c>
      <c r="W10" s="4">
        <v>0</v>
      </c>
      <c r="X10" s="4" t="s">
        <v>35</v>
      </c>
      <c r="Y10" s="4" t="s">
        <v>35</v>
      </c>
    </row>
    <row r="11" s="4" customFormat="1" spans="1:25">
      <c r="A11" s="4" t="s">
        <v>67</v>
      </c>
      <c r="B11" s="4" t="s">
        <v>26</v>
      </c>
      <c r="C11" s="4" t="s">
        <v>27</v>
      </c>
      <c r="D11" s="4" t="s">
        <v>68</v>
      </c>
      <c r="E11" s="4" t="s">
        <v>69</v>
      </c>
      <c r="F11" s="6">
        <v>44746</v>
      </c>
      <c r="G11" s="6">
        <v>44747</v>
      </c>
      <c r="H11" s="4">
        <v>1</v>
      </c>
      <c r="I11" s="4">
        <v>1</v>
      </c>
      <c r="J11" s="4">
        <v>1</v>
      </c>
      <c r="K11" s="4" t="s">
        <v>30</v>
      </c>
      <c r="L11" s="4">
        <v>141.08</v>
      </c>
      <c r="M11" s="4">
        <v>141.08</v>
      </c>
      <c r="N11" s="4" t="s">
        <v>70</v>
      </c>
      <c r="O11" s="4" t="s">
        <v>32</v>
      </c>
      <c r="P11" s="4" t="s">
        <v>33</v>
      </c>
      <c r="Q11" s="4">
        <v>0</v>
      </c>
      <c r="R11" s="7">
        <v>44746</v>
      </c>
      <c r="S11" s="6">
        <v>44750</v>
      </c>
      <c r="T11" s="4" t="s">
        <v>34</v>
      </c>
      <c r="U11" s="4">
        <v>141.08</v>
      </c>
      <c r="V11" s="4">
        <v>0</v>
      </c>
      <c r="W11" s="4">
        <v>0</v>
      </c>
      <c r="X11" s="4" t="s">
        <v>35</v>
      </c>
      <c r="Y11" s="4" t="s">
        <v>35</v>
      </c>
    </row>
    <row r="12" s="4" customFormat="1" spans="1:25">
      <c r="A12" s="4" t="s">
        <v>71</v>
      </c>
      <c r="B12" s="4" t="s">
        <v>26</v>
      </c>
      <c r="C12" s="4" t="s">
        <v>27</v>
      </c>
      <c r="D12" s="4" t="s">
        <v>72</v>
      </c>
      <c r="E12" s="4" t="s">
        <v>73</v>
      </c>
      <c r="F12" s="6">
        <v>44746</v>
      </c>
      <c r="G12" s="6">
        <v>44747</v>
      </c>
      <c r="H12" s="4">
        <v>1</v>
      </c>
      <c r="I12" s="4">
        <v>1</v>
      </c>
      <c r="J12" s="4">
        <v>1</v>
      </c>
      <c r="K12" s="4" t="s">
        <v>30</v>
      </c>
      <c r="L12" s="4">
        <v>169.12</v>
      </c>
      <c r="M12" s="4">
        <v>169.12</v>
      </c>
      <c r="N12" s="4" t="s">
        <v>74</v>
      </c>
      <c r="O12" s="4" t="s">
        <v>32</v>
      </c>
      <c r="P12" s="4" t="s">
        <v>33</v>
      </c>
      <c r="Q12" s="4">
        <v>0</v>
      </c>
      <c r="R12" s="7">
        <v>44746</v>
      </c>
      <c r="S12" s="6">
        <v>44750</v>
      </c>
      <c r="T12" s="4" t="s">
        <v>34</v>
      </c>
      <c r="U12" s="4">
        <v>169.12</v>
      </c>
      <c r="V12" s="4">
        <v>0</v>
      </c>
      <c r="W12" s="4">
        <v>0</v>
      </c>
      <c r="X12" s="4" t="s">
        <v>35</v>
      </c>
      <c r="Y12" s="4" t="s">
        <v>35</v>
      </c>
    </row>
    <row r="13" s="4" customFormat="1" spans="1:25">
      <c r="A13" s="4" t="s">
        <v>75</v>
      </c>
      <c r="B13" s="4" t="s">
        <v>26</v>
      </c>
      <c r="C13" s="4" t="s">
        <v>27</v>
      </c>
      <c r="D13" s="4" t="s">
        <v>76</v>
      </c>
      <c r="E13" s="4" t="s">
        <v>77</v>
      </c>
      <c r="F13" s="6">
        <v>44746</v>
      </c>
      <c r="G13" s="6">
        <v>44747</v>
      </c>
      <c r="H13" s="4">
        <v>1</v>
      </c>
      <c r="I13" s="4">
        <v>1</v>
      </c>
      <c r="J13" s="4">
        <v>1</v>
      </c>
      <c r="K13" s="4" t="s">
        <v>30</v>
      </c>
      <c r="L13" s="4">
        <v>241.9</v>
      </c>
      <c r="M13" s="4">
        <v>241.9</v>
      </c>
      <c r="N13" s="4" t="s">
        <v>78</v>
      </c>
      <c r="O13" s="4" t="s">
        <v>32</v>
      </c>
      <c r="P13" s="4" t="s">
        <v>33</v>
      </c>
      <c r="Q13" s="4">
        <v>0</v>
      </c>
      <c r="R13" s="7">
        <v>44746</v>
      </c>
      <c r="S13" s="6">
        <v>44750</v>
      </c>
      <c r="T13" s="4" t="s">
        <v>34</v>
      </c>
      <c r="U13" s="4">
        <v>241.9</v>
      </c>
      <c r="V13" s="4">
        <v>0</v>
      </c>
      <c r="W13" s="4">
        <v>0</v>
      </c>
      <c r="X13" s="4" t="s">
        <v>35</v>
      </c>
      <c r="Y13" s="4" t="s">
        <v>35</v>
      </c>
    </row>
    <row r="14" s="4" customFormat="1" spans="1:25">
      <c r="A14" s="4" t="s">
        <v>79</v>
      </c>
      <c r="B14" s="4" t="s">
        <v>26</v>
      </c>
      <c r="C14" s="4" t="s">
        <v>27</v>
      </c>
      <c r="D14" s="4" t="s">
        <v>80</v>
      </c>
      <c r="E14" s="4" t="s">
        <v>81</v>
      </c>
      <c r="F14" s="6">
        <v>44746</v>
      </c>
      <c r="G14" s="6">
        <v>44747</v>
      </c>
      <c r="H14" s="4">
        <v>1</v>
      </c>
      <c r="I14" s="4">
        <v>1</v>
      </c>
      <c r="J14" s="4">
        <v>1</v>
      </c>
      <c r="K14" s="4" t="s">
        <v>30</v>
      </c>
      <c r="L14" s="4">
        <v>147.6</v>
      </c>
      <c r="M14" s="4">
        <v>147.6</v>
      </c>
      <c r="N14" s="4" t="s">
        <v>82</v>
      </c>
      <c r="O14" s="4" t="s">
        <v>32</v>
      </c>
      <c r="P14" s="4" t="s">
        <v>33</v>
      </c>
      <c r="Q14" s="4">
        <v>0</v>
      </c>
      <c r="R14" s="7">
        <v>44746</v>
      </c>
      <c r="S14" s="6">
        <v>44750</v>
      </c>
      <c r="T14" s="4" t="s">
        <v>34</v>
      </c>
      <c r="U14" s="4">
        <v>147.6</v>
      </c>
      <c r="V14" s="4">
        <v>0</v>
      </c>
      <c r="W14" s="4">
        <v>0</v>
      </c>
      <c r="X14" s="4" t="s">
        <v>35</v>
      </c>
      <c r="Y14" s="4" t="s">
        <v>35</v>
      </c>
    </row>
    <row r="15" s="4" customFormat="1" spans="1:25">
      <c r="A15" s="4" t="s">
        <v>83</v>
      </c>
      <c r="B15" s="4" t="s">
        <v>26</v>
      </c>
      <c r="C15" s="4" t="s">
        <v>27</v>
      </c>
      <c r="D15" s="4" t="s">
        <v>84</v>
      </c>
      <c r="E15" s="4" t="s">
        <v>85</v>
      </c>
      <c r="F15" s="6">
        <v>44746</v>
      </c>
      <c r="G15" s="6">
        <v>44747</v>
      </c>
      <c r="H15" s="4">
        <v>1</v>
      </c>
      <c r="I15" s="4">
        <v>1</v>
      </c>
      <c r="J15" s="4">
        <v>1</v>
      </c>
      <c r="K15" s="4" t="s">
        <v>30</v>
      </c>
      <c r="L15" s="4">
        <v>119.92</v>
      </c>
      <c r="M15" s="4">
        <v>119.92</v>
      </c>
      <c r="N15" s="4" t="s">
        <v>86</v>
      </c>
      <c r="O15" s="4" t="s">
        <v>32</v>
      </c>
      <c r="P15" s="4" t="s">
        <v>33</v>
      </c>
      <c r="Q15" s="4">
        <v>0</v>
      </c>
      <c r="R15" s="7">
        <v>44746</v>
      </c>
      <c r="S15" s="6">
        <v>44750</v>
      </c>
      <c r="T15" s="4" t="s">
        <v>34</v>
      </c>
      <c r="U15" s="4">
        <v>119.92</v>
      </c>
      <c r="V15" s="4">
        <v>0</v>
      </c>
      <c r="W15" s="4">
        <v>0</v>
      </c>
      <c r="X15" s="4" t="s">
        <v>35</v>
      </c>
      <c r="Y15" s="4" t="s">
        <v>35</v>
      </c>
    </row>
    <row r="16" s="4" customFormat="1" spans="1:25">
      <c r="A16" s="4" t="s">
        <v>87</v>
      </c>
      <c r="B16" s="4" t="s">
        <v>26</v>
      </c>
      <c r="C16" s="4" t="s">
        <v>27</v>
      </c>
      <c r="D16" s="4" t="s">
        <v>88</v>
      </c>
      <c r="E16" s="4" t="s">
        <v>89</v>
      </c>
      <c r="F16" s="6">
        <v>44746</v>
      </c>
      <c r="G16" s="6">
        <v>44747</v>
      </c>
      <c r="H16" s="4">
        <v>1</v>
      </c>
      <c r="I16" s="4">
        <v>1</v>
      </c>
      <c r="J16" s="4">
        <v>1</v>
      </c>
      <c r="K16" s="4" t="s">
        <v>30</v>
      </c>
      <c r="L16" s="4">
        <v>150.68</v>
      </c>
      <c r="M16" s="4">
        <v>150.68</v>
      </c>
      <c r="N16" s="4" t="s">
        <v>90</v>
      </c>
      <c r="O16" s="4" t="s">
        <v>32</v>
      </c>
      <c r="P16" s="4" t="s">
        <v>33</v>
      </c>
      <c r="Q16" s="4">
        <v>0</v>
      </c>
      <c r="R16" s="7">
        <v>44746</v>
      </c>
      <c r="S16" s="6">
        <v>44750</v>
      </c>
      <c r="T16" s="4" t="s">
        <v>34</v>
      </c>
      <c r="U16" s="4">
        <v>150.68</v>
      </c>
      <c r="V16" s="4">
        <v>0</v>
      </c>
      <c r="W16" s="4">
        <v>0</v>
      </c>
      <c r="X16" s="4" t="s">
        <v>35</v>
      </c>
      <c r="Y16" s="4" t="s">
        <v>35</v>
      </c>
    </row>
    <row r="17" s="4" customFormat="1" spans="1:25">
      <c r="A17" s="4" t="s">
        <v>91</v>
      </c>
      <c r="B17" s="4" t="s">
        <v>26</v>
      </c>
      <c r="C17" s="4" t="s">
        <v>27</v>
      </c>
      <c r="D17" s="4" t="s">
        <v>92</v>
      </c>
      <c r="E17" s="4" t="s">
        <v>77</v>
      </c>
      <c r="F17" s="6">
        <v>44746</v>
      </c>
      <c r="G17" s="6">
        <v>44747</v>
      </c>
      <c r="H17" s="4">
        <v>2</v>
      </c>
      <c r="I17" s="4">
        <v>1</v>
      </c>
      <c r="J17" s="4">
        <v>2</v>
      </c>
      <c r="K17" s="4" t="s">
        <v>30</v>
      </c>
      <c r="L17" s="4">
        <v>651.9</v>
      </c>
      <c r="M17" s="4">
        <v>651.9</v>
      </c>
      <c r="N17" s="4" t="s">
        <v>93</v>
      </c>
      <c r="O17" s="4" t="s">
        <v>32</v>
      </c>
      <c r="P17" s="4" t="s">
        <v>33</v>
      </c>
      <c r="Q17" s="4">
        <v>0</v>
      </c>
      <c r="R17" s="7">
        <v>44746</v>
      </c>
      <c r="S17" s="6">
        <v>44750</v>
      </c>
      <c r="T17" s="4" t="s">
        <v>34</v>
      </c>
      <c r="U17" s="4">
        <v>651.9</v>
      </c>
      <c r="V17" s="4">
        <v>0</v>
      </c>
      <c r="W17" s="4">
        <v>0</v>
      </c>
      <c r="X17" s="4" t="s">
        <v>35</v>
      </c>
      <c r="Y17" s="4" t="s">
        <v>35</v>
      </c>
    </row>
    <row r="18" s="4" customFormat="1" spans="1:25">
      <c r="A18" s="4" t="s">
        <v>94</v>
      </c>
      <c r="B18" s="4" t="s">
        <v>26</v>
      </c>
      <c r="C18" s="4" t="s">
        <v>27</v>
      </c>
      <c r="D18" s="4" t="s">
        <v>95</v>
      </c>
      <c r="E18" s="4" t="s">
        <v>96</v>
      </c>
      <c r="F18" s="6">
        <v>44746</v>
      </c>
      <c r="G18" s="6">
        <v>44747</v>
      </c>
      <c r="H18" s="4">
        <v>1</v>
      </c>
      <c r="I18" s="4">
        <v>1</v>
      </c>
      <c r="J18" s="4">
        <v>1</v>
      </c>
      <c r="K18" s="4" t="s">
        <v>30</v>
      </c>
      <c r="L18" s="4">
        <v>181.68</v>
      </c>
      <c r="M18" s="4">
        <v>181.68</v>
      </c>
      <c r="N18" s="4" t="s">
        <v>97</v>
      </c>
      <c r="O18" s="4" t="s">
        <v>32</v>
      </c>
      <c r="P18" s="4" t="s">
        <v>33</v>
      </c>
      <c r="Q18" s="4">
        <v>0</v>
      </c>
      <c r="R18" s="7">
        <v>44746</v>
      </c>
      <c r="S18" s="6">
        <v>44750</v>
      </c>
      <c r="T18" s="4" t="s">
        <v>34</v>
      </c>
      <c r="U18" s="4">
        <v>181.68</v>
      </c>
      <c r="V18" s="4">
        <v>0</v>
      </c>
      <c r="W18" s="4">
        <v>0</v>
      </c>
      <c r="X18" s="4" t="s">
        <v>35</v>
      </c>
      <c r="Y18" s="4" t="s">
        <v>35</v>
      </c>
    </row>
    <row r="19" s="4" customFormat="1" spans="1:25">
      <c r="A19" s="4" t="s">
        <v>98</v>
      </c>
      <c r="B19" s="4" t="s">
        <v>26</v>
      </c>
      <c r="C19" s="4" t="s">
        <v>27</v>
      </c>
      <c r="D19" s="4" t="s">
        <v>99</v>
      </c>
      <c r="E19" s="4" t="s">
        <v>89</v>
      </c>
      <c r="F19" s="6">
        <v>44746</v>
      </c>
      <c r="G19" s="6">
        <v>44747</v>
      </c>
      <c r="H19" s="4">
        <v>1</v>
      </c>
      <c r="I19" s="4">
        <v>1</v>
      </c>
      <c r="J19" s="4">
        <v>1</v>
      </c>
      <c r="K19" s="4" t="s">
        <v>30</v>
      </c>
      <c r="L19" s="4">
        <v>142.48</v>
      </c>
      <c r="M19" s="4">
        <v>142.48</v>
      </c>
      <c r="N19" s="4" t="s">
        <v>100</v>
      </c>
      <c r="O19" s="4" t="s">
        <v>32</v>
      </c>
      <c r="P19" s="4" t="s">
        <v>33</v>
      </c>
      <c r="Q19" s="4">
        <v>0</v>
      </c>
      <c r="R19" s="7">
        <v>44746</v>
      </c>
      <c r="S19" s="6">
        <v>44750</v>
      </c>
      <c r="T19" s="4" t="s">
        <v>34</v>
      </c>
      <c r="U19" s="4">
        <v>142.48</v>
      </c>
      <c r="V19" s="4">
        <v>0</v>
      </c>
      <c r="W19" s="4">
        <v>0</v>
      </c>
      <c r="X19" s="4" t="s">
        <v>35</v>
      </c>
      <c r="Y19" s="4" t="s">
        <v>35</v>
      </c>
    </row>
    <row r="20" s="4" customFormat="1" spans="1:25">
      <c r="A20" s="4" t="s">
        <v>101</v>
      </c>
      <c r="B20" s="4" t="s">
        <v>26</v>
      </c>
      <c r="C20" s="4" t="s">
        <v>27</v>
      </c>
      <c r="D20" s="4" t="s">
        <v>102</v>
      </c>
      <c r="E20" s="4" t="s">
        <v>103</v>
      </c>
      <c r="F20" s="6">
        <v>44746</v>
      </c>
      <c r="G20" s="6">
        <v>44747</v>
      </c>
      <c r="H20" s="4">
        <v>1</v>
      </c>
      <c r="I20" s="4">
        <v>1</v>
      </c>
      <c r="J20" s="4">
        <v>1</v>
      </c>
      <c r="K20" s="4" t="s">
        <v>30</v>
      </c>
      <c r="L20" s="4">
        <v>309.55</v>
      </c>
      <c r="M20" s="4">
        <v>309.55</v>
      </c>
      <c r="N20" s="4" t="s">
        <v>104</v>
      </c>
      <c r="O20" s="4" t="s">
        <v>32</v>
      </c>
      <c r="P20" s="4" t="s">
        <v>33</v>
      </c>
      <c r="Q20" s="4">
        <v>0</v>
      </c>
      <c r="R20" s="7">
        <v>44746</v>
      </c>
      <c r="S20" s="6">
        <v>44750</v>
      </c>
      <c r="T20" s="4" t="s">
        <v>34</v>
      </c>
      <c r="U20" s="4">
        <v>309.55</v>
      </c>
      <c r="V20" s="4">
        <v>0</v>
      </c>
      <c r="W20" s="4">
        <v>0</v>
      </c>
      <c r="X20" s="4" t="s">
        <v>35</v>
      </c>
      <c r="Y20" s="4" t="s">
        <v>35</v>
      </c>
    </row>
    <row r="21" s="4" customFormat="1" spans="1:25">
      <c r="A21" s="4" t="s">
        <v>105</v>
      </c>
      <c r="B21" s="4" t="s">
        <v>26</v>
      </c>
      <c r="C21" s="4" t="s">
        <v>27</v>
      </c>
      <c r="D21" s="4" t="s">
        <v>106</v>
      </c>
      <c r="E21" s="4" t="s">
        <v>107</v>
      </c>
      <c r="F21" s="6">
        <v>44746</v>
      </c>
      <c r="G21" s="6">
        <v>44747</v>
      </c>
      <c r="H21" s="4">
        <v>1</v>
      </c>
      <c r="I21" s="4">
        <v>1</v>
      </c>
      <c r="J21" s="4">
        <v>1</v>
      </c>
      <c r="K21" s="4" t="s">
        <v>30</v>
      </c>
      <c r="L21" s="4">
        <v>269.99</v>
      </c>
      <c r="M21" s="4">
        <v>269.99</v>
      </c>
      <c r="N21" s="4" t="s">
        <v>108</v>
      </c>
      <c r="O21" s="4" t="s">
        <v>32</v>
      </c>
      <c r="P21" s="4" t="s">
        <v>33</v>
      </c>
      <c r="Q21" s="4">
        <v>0</v>
      </c>
      <c r="R21" s="7">
        <v>44746</v>
      </c>
      <c r="S21" s="6">
        <v>44750</v>
      </c>
      <c r="T21" s="4" t="s">
        <v>34</v>
      </c>
      <c r="U21" s="4">
        <v>269.99</v>
      </c>
      <c r="V21" s="4">
        <v>0</v>
      </c>
      <c r="W21" s="4">
        <v>0</v>
      </c>
      <c r="X21" s="4" t="s">
        <v>35</v>
      </c>
      <c r="Y21" s="4" t="s">
        <v>35</v>
      </c>
    </row>
    <row r="22" s="4" customFormat="1" spans="1:25">
      <c r="A22" s="4" t="s">
        <v>109</v>
      </c>
      <c r="B22" s="4" t="s">
        <v>26</v>
      </c>
      <c r="C22" s="4" t="s">
        <v>27</v>
      </c>
      <c r="D22" s="4" t="s">
        <v>110</v>
      </c>
      <c r="E22" s="4" t="s">
        <v>111</v>
      </c>
      <c r="F22" s="6">
        <v>44746</v>
      </c>
      <c r="G22" s="6">
        <v>44747</v>
      </c>
      <c r="H22" s="4">
        <v>1</v>
      </c>
      <c r="I22" s="4">
        <v>1</v>
      </c>
      <c r="J22" s="4">
        <v>1</v>
      </c>
      <c r="K22" s="4" t="s">
        <v>30</v>
      </c>
      <c r="L22" s="4">
        <v>142.48</v>
      </c>
      <c r="M22" s="4">
        <v>142.48</v>
      </c>
      <c r="N22" s="4" t="s">
        <v>112</v>
      </c>
      <c r="O22" s="4" t="s">
        <v>32</v>
      </c>
      <c r="P22" s="4" t="s">
        <v>33</v>
      </c>
      <c r="Q22" s="4">
        <v>0</v>
      </c>
      <c r="R22" s="7">
        <v>44746</v>
      </c>
      <c r="S22" s="6">
        <v>44750</v>
      </c>
      <c r="T22" s="4" t="s">
        <v>34</v>
      </c>
      <c r="U22" s="4">
        <v>142.48</v>
      </c>
      <c r="V22" s="4">
        <v>0</v>
      </c>
      <c r="W22" s="4">
        <v>0</v>
      </c>
      <c r="X22" s="4" t="s">
        <v>35</v>
      </c>
      <c r="Y22" s="4" t="s">
        <v>35</v>
      </c>
    </row>
    <row r="23" s="4" customFormat="1" spans="1:25">
      <c r="A23" s="4" t="s">
        <v>113</v>
      </c>
      <c r="B23" s="4" t="s">
        <v>26</v>
      </c>
      <c r="C23" s="4" t="s">
        <v>27</v>
      </c>
      <c r="D23" s="4" t="s">
        <v>114</v>
      </c>
      <c r="E23" s="4" t="s">
        <v>69</v>
      </c>
      <c r="F23" s="6">
        <v>44746</v>
      </c>
      <c r="G23" s="6">
        <v>44747</v>
      </c>
      <c r="H23" s="4">
        <v>1</v>
      </c>
      <c r="I23" s="4">
        <v>1</v>
      </c>
      <c r="J23" s="4">
        <v>1</v>
      </c>
      <c r="K23" s="4" t="s">
        <v>30</v>
      </c>
      <c r="L23" s="4">
        <v>241.9</v>
      </c>
      <c r="M23" s="4">
        <v>241.9</v>
      </c>
      <c r="N23" s="4" t="s">
        <v>115</v>
      </c>
      <c r="O23" s="4" t="s">
        <v>32</v>
      </c>
      <c r="P23" s="4" t="s">
        <v>33</v>
      </c>
      <c r="Q23" s="4">
        <v>0</v>
      </c>
      <c r="R23" s="7">
        <v>44746</v>
      </c>
      <c r="S23" s="6">
        <v>44750</v>
      </c>
      <c r="T23" s="4" t="s">
        <v>34</v>
      </c>
      <c r="U23" s="4">
        <v>241.9</v>
      </c>
      <c r="V23" s="4">
        <v>0</v>
      </c>
      <c r="W23" s="4">
        <v>0</v>
      </c>
      <c r="X23" s="4" t="s">
        <v>35</v>
      </c>
      <c r="Y23" s="4" t="s">
        <v>35</v>
      </c>
    </row>
    <row r="24" s="4" customFormat="1" spans="1:25">
      <c r="A24" s="4" t="s">
        <v>116</v>
      </c>
      <c r="B24" s="4" t="s">
        <v>26</v>
      </c>
      <c r="C24" s="4" t="s">
        <v>27</v>
      </c>
      <c r="D24" s="4" t="s">
        <v>117</v>
      </c>
      <c r="E24" s="4" t="s">
        <v>96</v>
      </c>
      <c r="F24" s="6">
        <v>44746</v>
      </c>
      <c r="G24" s="6">
        <v>44747</v>
      </c>
      <c r="H24" s="4">
        <v>1</v>
      </c>
      <c r="I24" s="4">
        <v>1</v>
      </c>
      <c r="J24" s="4">
        <v>1</v>
      </c>
      <c r="K24" s="4" t="s">
        <v>30</v>
      </c>
      <c r="L24" s="4">
        <v>132.96</v>
      </c>
      <c r="M24" s="4">
        <v>132.96</v>
      </c>
      <c r="N24" s="4" t="s">
        <v>118</v>
      </c>
      <c r="O24" s="4" t="s">
        <v>32</v>
      </c>
      <c r="P24" s="4" t="s">
        <v>33</v>
      </c>
      <c r="Q24" s="4">
        <v>0</v>
      </c>
      <c r="R24" s="7">
        <v>44746</v>
      </c>
      <c r="S24" s="6">
        <v>44750</v>
      </c>
      <c r="T24" s="4" t="s">
        <v>34</v>
      </c>
      <c r="U24" s="4">
        <v>132.96</v>
      </c>
      <c r="V24" s="4">
        <v>0</v>
      </c>
      <c r="W24" s="4">
        <v>0</v>
      </c>
      <c r="X24" s="4" t="s">
        <v>35</v>
      </c>
      <c r="Y24" s="4" t="s">
        <v>35</v>
      </c>
    </row>
    <row r="25" s="4" customFormat="1" spans="1:25">
      <c r="A25" s="4" t="s">
        <v>119</v>
      </c>
      <c r="B25" s="4" t="s">
        <v>26</v>
      </c>
      <c r="C25" s="4" t="s">
        <v>27</v>
      </c>
      <c r="D25" s="4" t="s">
        <v>120</v>
      </c>
      <c r="E25" s="4" t="s">
        <v>69</v>
      </c>
      <c r="F25" s="6">
        <v>44746</v>
      </c>
      <c r="G25" s="6">
        <v>44747</v>
      </c>
      <c r="H25" s="4">
        <v>1</v>
      </c>
      <c r="I25" s="4">
        <v>1</v>
      </c>
      <c r="J25" s="4">
        <v>1</v>
      </c>
      <c r="K25" s="4" t="s">
        <v>30</v>
      </c>
      <c r="L25" s="4">
        <v>217.3</v>
      </c>
      <c r="M25" s="4">
        <v>217.3</v>
      </c>
      <c r="N25" s="4" t="s">
        <v>121</v>
      </c>
      <c r="O25" s="4" t="s">
        <v>32</v>
      </c>
      <c r="P25" s="4" t="s">
        <v>33</v>
      </c>
      <c r="Q25" s="4">
        <v>0</v>
      </c>
      <c r="R25" s="7">
        <v>44746</v>
      </c>
      <c r="S25" s="6">
        <v>44750</v>
      </c>
      <c r="T25" s="4" t="s">
        <v>34</v>
      </c>
      <c r="U25" s="4">
        <v>217.3</v>
      </c>
      <c r="V25" s="4">
        <v>0</v>
      </c>
      <c r="W25" s="4">
        <v>0</v>
      </c>
      <c r="X25" s="4" t="s">
        <v>35</v>
      </c>
      <c r="Y25" s="4" t="s">
        <v>35</v>
      </c>
    </row>
    <row r="26" s="4" customFormat="1" spans="1:25">
      <c r="A26" s="4" t="s">
        <v>122</v>
      </c>
      <c r="B26" s="4" t="s">
        <v>26</v>
      </c>
      <c r="C26" s="4" t="s">
        <v>27</v>
      </c>
      <c r="D26" s="4" t="s">
        <v>123</v>
      </c>
      <c r="E26" s="4" t="s">
        <v>46</v>
      </c>
      <c r="F26" s="6">
        <v>44746</v>
      </c>
      <c r="G26" s="6">
        <v>44747</v>
      </c>
      <c r="H26" s="4">
        <v>1</v>
      </c>
      <c r="I26" s="4">
        <v>1</v>
      </c>
      <c r="J26" s="4">
        <v>1</v>
      </c>
      <c r="K26" s="4" t="s">
        <v>30</v>
      </c>
      <c r="L26" s="4">
        <v>250.1</v>
      </c>
      <c r="M26" s="4">
        <v>250.1</v>
      </c>
      <c r="N26" s="4" t="s">
        <v>124</v>
      </c>
      <c r="O26" s="4" t="s">
        <v>32</v>
      </c>
      <c r="P26" s="4" t="s">
        <v>33</v>
      </c>
      <c r="Q26" s="4">
        <v>0</v>
      </c>
      <c r="R26" s="7">
        <v>44746</v>
      </c>
      <c r="S26" s="6">
        <v>44750</v>
      </c>
      <c r="T26" s="4" t="s">
        <v>34</v>
      </c>
      <c r="U26" s="4">
        <v>250.1</v>
      </c>
      <c r="V26" s="4">
        <v>0</v>
      </c>
      <c r="W26" s="4">
        <v>0</v>
      </c>
      <c r="X26" s="4" t="s">
        <v>35</v>
      </c>
      <c r="Y26" s="4" t="s">
        <v>35</v>
      </c>
    </row>
    <row r="27" s="4" customFormat="1" spans="1:25">
      <c r="A27" s="4" t="s">
        <v>125</v>
      </c>
      <c r="B27" s="4" t="s">
        <v>26</v>
      </c>
      <c r="C27" s="4" t="s">
        <v>27</v>
      </c>
      <c r="D27" s="4" t="s">
        <v>126</v>
      </c>
      <c r="E27" s="4" t="s">
        <v>127</v>
      </c>
      <c r="F27" s="6">
        <v>44746</v>
      </c>
      <c r="G27" s="6">
        <v>44747</v>
      </c>
      <c r="H27" s="4">
        <v>1</v>
      </c>
      <c r="I27" s="4">
        <v>1</v>
      </c>
      <c r="J27" s="4">
        <v>1</v>
      </c>
      <c r="K27" s="4" t="s">
        <v>30</v>
      </c>
      <c r="L27" s="4">
        <v>123.19</v>
      </c>
      <c r="M27" s="4">
        <v>123.19</v>
      </c>
      <c r="N27" s="4" t="s">
        <v>128</v>
      </c>
      <c r="O27" s="4" t="s">
        <v>32</v>
      </c>
      <c r="P27" s="4" t="s">
        <v>33</v>
      </c>
      <c r="Q27" s="4">
        <v>0</v>
      </c>
      <c r="R27" s="7">
        <v>44746</v>
      </c>
      <c r="S27" s="6">
        <v>44750</v>
      </c>
      <c r="T27" s="4" t="s">
        <v>34</v>
      </c>
      <c r="U27" s="4">
        <v>123.19</v>
      </c>
      <c r="V27" s="4">
        <v>0</v>
      </c>
      <c r="W27" s="4">
        <v>0</v>
      </c>
      <c r="X27" s="4" t="s">
        <v>35</v>
      </c>
      <c r="Y27" s="4" t="s">
        <v>35</v>
      </c>
    </row>
    <row r="28" s="4" customFormat="1" spans="1:25">
      <c r="A28" s="4" t="s">
        <v>129</v>
      </c>
      <c r="B28" s="4" t="s">
        <v>26</v>
      </c>
      <c r="C28" s="4" t="s">
        <v>27</v>
      </c>
      <c r="D28" s="4" t="s">
        <v>130</v>
      </c>
      <c r="E28" s="4" t="s">
        <v>46</v>
      </c>
      <c r="F28" s="6">
        <v>44746</v>
      </c>
      <c r="G28" s="6">
        <v>44747</v>
      </c>
      <c r="H28" s="4">
        <v>1</v>
      </c>
      <c r="I28" s="4">
        <v>1</v>
      </c>
      <c r="J28" s="4">
        <v>1</v>
      </c>
      <c r="K28" s="4" t="s">
        <v>30</v>
      </c>
      <c r="L28" s="4">
        <v>233.7</v>
      </c>
      <c r="M28" s="4">
        <v>233.7</v>
      </c>
      <c r="N28" s="4" t="s">
        <v>131</v>
      </c>
      <c r="O28" s="4" t="s">
        <v>32</v>
      </c>
      <c r="P28" s="4" t="s">
        <v>33</v>
      </c>
      <c r="Q28" s="4">
        <v>0</v>
      </c>
      <c r="R28" s="7">
        <v>44746</v>
      </c>
      <c r="S28" s="6">
        <v>44750</v>
      </c>
      <c r="T28" s="4" t="s">
        <v>34</v>
      </c>
      <c r="U28" s="4">
        <v>233.7</v>
      </c>
      <c r="V28" s="4">
        <v>0</v>
      </c>
      <c r="W28" s="4">
        <v>0</v>
      </c>
      <c r="X28" s="4" t="s">
        <v>35</v>
      </c>
      <c r="Y28" s="4" t="s">
        <v>35</v>
      </c>
    </row>
    <row r="29" s="4" customFormat="1" spans="1:25">
      <c r="A29" s="4" t="s">
        <v>132</v>
      </c>
      <c r="B29" s="4" t="s">
        <v>26</v>
      </c>
      <c r="C29" s="4" t="s">
        <v>27</v>
      </c>
      <c r="D29" s="4" t="s">
        <v>133</v>
      </c>
      <c r="E29" s="4" t="s">
        <v>134</v>
      </c>
      <c r="F29" s="6">
        <v>44746</v>
      </c>
      <c r="G29" s="6">
        <v>44747</v>
      </c>
      <c r="H29" s="4">
        <v>1</v>
      </c>
      <c r="I29" s="4">
        <v>1</v>
      </c>
      <c r="J29" s="4">
        <v>1</v>
      </c>
      <c r="K29" s="4" t="s">
        <v>30</v>
      </c>
      <c r="L29" s="4">
        <v>335.18</v>
      </c>
      <c r="M29" s="4">
        <v>335.18</v>
      </c>
      <c r="N29" s="4" t="s">
        <v>135</v>
      </c>
      <c r="O29" s="4" t="s">
        <v>32</v>
      </c>
      <c r="P29" s="4" t="s">
        <v>33</v>
      </c>
      <c r="Q29" s="4">
        <v>0</v>
      </c>
      <c r="R29" s="7">
        <v>44746</v>
      </c>
      <c r="S29" s="6">
        <v>44750</v>
      </c>
      <c r="T29" s="4" t="s">
        <v>34</v>
      </c>
      <c r="U29" s="4">
        <v>335.18</v>
      </c>
      <c r="V29" s="4">
        <v>0</v>
      </c>
      <c r="W29" s="4">
        <v>0</v>
      </c>
      <c r="X29" s="4" t="s">
        <v>35</v>
      </c>
      <c r="Y29" s="4" t="s">
        <v>35</v>
      </c>
    </row>
    <row r="30" s="4" customFormat="1" spans="1:25">
      <c r="A30" s="4" t="s">
        <v>136</v>
      </c>
      <c r="B30" s="4" t="s">
        <v>26</v>
      </c>
      <c r="C30" s="4" t="s">
        <v>27</v>
      </c>
      <c r="D30" s="4" t="s">
        <v>137</v>
      </c>
      <c r="E30" s="4" t="s">
        <v>138</v>
      </c>
      <c r="F30" s="6">
        <v>44746</v>
      </c>
      <c r="G30" s="6">
        <v>44747</v>
      </c>
      <c r="H30" s="4">
        <v>1</v>
      </c>
      <c r="I30" s="4">
        <v>1</v>
      </c>
      <c r="J30" s="4">
        <v>1</v>
      </c>
      <c r="K30" s="4" t="s">
        <v>30</v>
      </c>
      <c r="L30" s="4">
        <v>325.95</v>
      </c>
      <c r="M30" s="4">
        <v>325.95</v>
      </c>
      <c r="N30" s="4" t="s">
        <v>139</v>
      </c>
      <c r="O30" s="4" t="s">
        <v>32</v>
      </c>
      <c r="P30" s="4" t="s">
        <v>33</v>
      </c>
      <c r="Q30" s="4">
        <v>0</v>
      </c>
      <c r="R30" s="7">
        <v>44746</v>
      </c>
      <c r="S30" s="6">
        <v>44750</v>
      </c>
      <c r="T30" s="4" t="s">
        <v>34</v>
      </c>
      <c r="U30" s="4">
        <v>325.95</v>
      </c>
      <c r="V30" s="4">
        <v>0</v>
      </c>
      <c r="W30" s="4">
        <v>0</v>
      </c>
      <c r="X30" s="4" t="s">
        <v>35</v>
      </c>
      <c r="Y30" s="4" t="s">
        <v>35</v>
      </c>
    </row>
    <row r="31" s="4" customFormat="1" spans="1:25">
      <c r="A31" s="4" t="s">
        <v>140</v>
      </c>
      <c r="B31" s="4" t="s">
        <v>26</v>
      </c>
      <c r="C31" s="4" t="s">
        <v>27</v>
      </c>
      <c r="D31" s="4" t="s">
        <v>141</v>
      </c>
      <c r="E31" s="4" t="s">
        <v>142</v>
      </c>
      <c r="F31" s="6">
        <v>44746</v>
      </c>
      <c r="G31" s="6">
        <v>44747</v>
      </c>
      <c r="H31" s="4">
        <v>2</v>
      </c>
      <c r="I31" s="4">
        <v>1</v>
      </c>
      <c r="J31" s="4">
        <v>2</v>
      </c>
      <c r="K31" s="4" t="s">
        <v>30</v>
      </c>
      <c r="L31" s="4">
        <v>395.64</v>
      </c>
      <c r="M31" s="4">
        <v>395.64</v>
      </c>
      <c r="N31" s="4" t="s">
        <v>143</v>
      </c>
      <c r="O31" s="4" t="s">
        <v>32</v>
      </c>
      <c r="P31" s="4" t="s">
        <v>33</v>
      </c>
      <c r="Q31" s="4">
        <v>0</v>
      </c>
      <c r="R31" s="7">
        <v>44746</v>
      </c>
      <c r="S31" s="6">
        <v>44750</v>
      </c>
      <c r="T31" s="4" t="s">
        <v>34</v>
      </c>
      <c r="U31" s="4">
        <v>395.64</v>
      </c>
      <c r="V31" s="4">
        <v>0</v>
      </c>
      <c r="W31" s="4">
        <v>0</v>
      </c>
      <c r="X31" s="4" t="s">
        <v>35</v>
      </c>
      <c r="Y31" s="4" t="s">
        <v>35</v>
      </c>
    </row>
    <row r="32" s="4" customFormat="1" spans="1:25">
      <c r="A32" s="4" t="s">
        <v>140</v>
      </c>
      <c r="B32" s="4" t="s">
        <v>26</v>
      </c>
      <c r="C32" s="4" t="s">
        <v>144</v>
      </c>
      <c r="D32" s="4" t="s">
        <v>141</v>
      </c>
      <c r="E32" s="4" t="s">
        <v>142</v>
      </c>
      <c r="F32" s="6">
        <v>44746</v>
      </c>
      <c r="G32" s="6">
        <v>44747</v>
      </c>
      <c r="H32" s="4">
        <v>2</v>
      </c>
      <c r="I32" s="4">
        <v>1</v>
      </c>
      <c r="J32" s="4">
        <v>2</v>
      </c>
      <c r="K32" s="4" t="s">
        <v>30</v>
      </c>
      <c r="L32" s="4">
        <v>-395.64</v>
      </c>
      <c r="M32" s="4">
        <v>-395.64</v>
      </c>
      <c r="N32" s="4" t="s">
        <v>143</v>
      </c>
      <c r="O32" s="4" t="s">
        <v>32</v>
      </c>
      <c r="P32" s="4" t="s">
        <v>33</v>
      </c>
      <c r="Q32" s="4">
        <v>0</v>
      </c>
      <c r="R32" s="7">
        <v>44746</v>
      </c>
      <c r="S32" s="6">
        <v>44750</v>
      </c>
      <c r="T32" s="4" t="s">
        <v>34</v>
      </c>
      <c r="U32" s="4">
        <v>-395.64</v>
      </c>
      <c r="V32" s="4">
        <v>0</v>
      </c>
      <c r="W32" s="4">
        <v>0</v>
      </c>
      <c r="X32" s="4" t="s">
        <v>35</v>
      </c>
      <c r="Y32" s="4" t="s">
        <v>35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I41"/>
  <sheetViews>
    <sheetView tabSelected="1" topLeftCell="A7" workbookViewId="0">
      <selection activeCell="A39" sqref="A39:A41"/>
    </sheetView>
  </sheetViews>
  <sheetFormatPr defaultColWidth="9" defaultRowHeight="13.5"/>
  <cols>
    <col min="1" max="1" width="12.625" style="4"/>
    <col min="2" max="2" width="10.375" style="4"/>
    <col min="3" max="3" width="9.375" style="4"/>
    <col min="4" max="16359" width="9" style="4"/>
  </cols>
  <sheetData>
    <row r="1" s="4" customFormat="1" spans="1:8">
      <c r="A1" s="4" t="s">
        <v>0</v>
      </c>
      <c r="B1" s="4" t="s">
        <v>5</v>
      </c>
      <c r="C1" s="4" t="s">
        <v>6</v>
      </c>
      <c r="D1" s="4" t="s">
        <v>12</v>
      </c>
      <c r="H1" s="4" t="s">
        <v>145</v>
      </c>
    </row>
    <row r="2" s="4" customFormat="1" spans="1:9">
      <c r="A2" s="5">
        <v>18145592540</v>
      </c>
      <c r="B2" s="6">
        <v>44732</v>
      </c>
      <c r="C2" s="6">
        <v>44747</v>
      </c>
      <c r="D2" s="4">
        <v>1615.68</v>
      </c>
      <c r="E2" s="4" t="str">
        <f>VLOOKUP(A2,HOP!A:L,12,0)</f>
        <v>1615.68</v>
      </c>
      <c r="F2" s="4" t="str">
        <f>VLOOKUP(A2,HOP!A:C,3,0)</f>
        <v>2594980</v>
      </c>
      <c r="G2" s="4">
        <f>D2-E2</f>
        <v>0</v>
      </c>
      <c r="H2" s="4" t="str">
        <f>$H$1&amp;F2</f>
        <v>，2594980</v>
      </c>
      <c r="I2" s="4" t="str">
        <f>VLOOKUP(A2,HOP!A:U,21,0)</f>
        <v>直连</v>
      </c>
    </row>
    <row r="3" s="4" customFormat="1" spans="1:9">
      <c r="A3" s="5">
        <v>18259938785</v>
      </c>
      <c r="B3" s="6">
        <v>44745</v>
      </c>
      <c r="C3" s="6">
        <v>44747</v>
      </c>
      <c r="D3" s="4">
        <v>571.44</v>
      </c>
      <c r="E3" s="4" t="str">
        <f>VLOOKUP(A3,HOP!A:L,12,0)</f>
        <v>571.44</v>
      </c>
      <c r="F3" s="4" t="str">
        <f>VLOOKUP(A3,HOP!A:C,3,0)</f>
        <v>2608795</v>
      </c>
      <c r="G3" s="4">
        <f t="shared" ref="G3:G31" si="0">D3-E3</f>
        <v>0</v>
      </c>
      <c r="H3" s="4" t="str">
        <f t="shared" ref="H3:H31" si="1">$H$1&amp;F3</f>
        <v>，2608795</v>
      </c>
      <c r="I3" s="4" t="str">
        <f>VLOOKUP(A3,HOP!A:U,21,0)</f>
        <v>直连</v>
      </c>
    </row>
    <row r="4" s="4" customFormat="1" spans="1:9">
      <c r="A4" s="5">
        <v>18261971412</v>
      </c>
      <c r="B4" s="6">
        <v>44744</v>
      </c>
      <c r="C4" s="6">
        <v>44747</v>
      </c>
      <c r="D4" s="4">
        <v>997.56</v>
      </c>
      <c r="E4" s="4" t="str">
        <f>VLOOKUP(A4,HOP!A:L,12,0)</f>
        <v>997.56</v>
      </c>
      <c r="F4" s="4" t="str">
        <f>VLOOKUP(A4,HOP!A:C,3,0)</f>
        <v>2609132</v>
      </c>
      <c r="G4" s="4">
        <f t="shared" si="0"/>
        <v>0</v>
      </c>
      <c r="H4" s="4" t="str">
        <f t="shared" si="1"/>
        <v>，2609132</v>
      </c>
      <c r="I4" s="4" t="str">
        <f>VLOOKUP(A4,HOP!A:U,21,0)</f>
        <v>直连</v>
      </c>
    </row>
    <row r="5" s="4" customFormat="1" spans="1:9">
      <c r="A5" s="5">
        <v>18264544810</v>
      </c>
      <c r="B5" s="6">
        <v>44745</v>
      </c>
      <c r="C5" s="6">
        <v>44747</v>
      </c>
      <c r="D5" s="4">
        <v>348.84</v>
      </c>
      <c r="E5" s="4" t="str">
        <f>VLOOKUP(A5,HOP!A:L,12,0)</f>
        <v>348.84</v>
      </c>
      <c r="F5" s="4" t="str">
        <f>VLOOKUP(A5,HOP!A:C,3,0)</f>
        <v>2609234</v>
      </c>
      <c r="G5" s="4">
        <f t="shared" si="0"/>
        <v>0</v>
      </c>
      <c r="H5" s="4" t="str">
        <f t="shared" si="1"/>
        <v>，2609234</v>
      </c>
      <c r="I5" s="4" t="str">
        <f>VLOOKUP(A5,HOP!A:U,21,0)</f>
        <v>直连</v>
      </c>
    </row>
    <row r="6" s="4" customFormat="1" spans="1:9">
      <c r="A6" s="5">
        <v>18265804411</v>
      </c>
      <c r="B6" s="6">
        <v>44745</v>
      </c>
      <c r="C6" s="6">
        <v>44747</v>
      </c>
      <c r="D6" s="4">
        <v>412.08</v>
      </c>
      <c r="E6" s="4" t="str">
        <f>VLOOKUP(A6,HOP!A:L,12,0)</f>
        <v>412.08</v>
      </c>
      <c r="F6" s="4" t="str">
        <f>VLOOKUP(A6,HOP!A:C,3,0)</f>
        <v>2609356</v>
      </c>
      <c r="G6" s="4">
        <f t="shared" si="0"/>
        <v>0</v>
      </c>
      <c r="H6" s="4" t="str">
        <f t="shared" si="1"/>
        <v>，2609356</v>
      </c>
      <c r="I6" s="4" t="str">
        <f>VLOOKUP(A6,HOP!A:U,21,0)</f>
        <v>直连</v>
      </c>
    </row>
    <row r="7" s="4" customFormat="1" spans="1:9">
      <c r="A7" s="5">
        <v>18270990875</v>
      </c>
      <c r="B7" s="6">
        <v>44745</v>
      </c>
      <c r="C7" s="6">
        <v>44747</v>
      </c>
      <c r="D7" s="4">
        <v>332.52</v>
      </c>
      <c r="E7" s="4" t="str">
        <f>VLOOKUP(A7,HOP!A:L,12,0)</f>
        <v>332.52</v>
      </c>
      <c r="F7" s="4" t="str">
        <f>VLOOKUP(A7,HOP!A:C,3,0)</f>
        <v>2609725</v>
      </c>
      <c r="G7" s="4">
        <f t="shared" si="0"/>
        <v>0</v>
      </c>
      <c r="H7" s="4" t="str">
        <f t="shared" si="1"/>
        <v>，2609725</v>
      </c>
      <c r="I7" s="4" t="str">
        <f>VLOOKUP(A7,HOP!A:U,21,0)</f>
        <v>直连</v>
      </c>
    </row>
    <row r="8" s="4" customFormat="1" spans="1:9">
      <c r="A8" s="5">
        <v>18272827508</v>
      </c>
      <c r="B8" s="6">
        <v>44745</v>
      </c>
      <c r="C8" s="6">
        <v>44747</v>
      </c>
      <c r="D8" s="4">
        <v>184.5</v>
      </c>
      <c r="E8" s="4" t="str">
        <f>VLOOKUP(A8,HOP!A:L,12,0)</f>
        <v>184.50</v>
      </c>
      <c r="F8" s="4" t="str">
        <f>VLOOKUP(A8,HOP!A:C,3,0)</f>
        <v>2609962</v>
      </c>
      <c r="G8" s="4">
        <f t="shared" si="0"/>
        <v>0</v>
      </c>
      <c r="H8" s="4" t="str">
        <f t="shared" si="1"/>
        <v>，2609962</v>
      </c>
      <c r="I8" s="4" t="str">
        <f>VLOOKUP(A8,HOP!A:U,21,0)</f>
        <v>直连</v>
      </c>
    </row>
    <row r="9" s="4" customFormat="1" spans="1:9">
      <c r="A9" s="5">
        <v>18272946593</v>
      </c>
      <c r="B9" s="6">
        <v>44746</v>
      </c>
      <c r="C9" s="6">
        <v>44747</v>
      </c>
      <c r="D9" s="4">
        <v>188.79</v>
      </c>
      <c r="E9" s="4" t="str">
        <f>VLOOKUP(A9,HOP!A:L,12,0)</f>
        <v>188.79</v>
      </c>
      <c r="F9" s="4" t="str">
        <f>VLOOKUP(A9,HOP!A:C,3,0)</f>
        <v>2609979</v>
      </c>
      <c r="G9" s="4">
        <f t="shared" si="0"/>
        <v>0</v>
      </c>
      <c r="H9" s="4" t="str">
        <f t="shared" si="1"/>
        <v>，2609979</v>
      </c>
      <c r="I9" s="4" t="str">
        <f>VLOOKUP(A9,HOP!A:U,21,0)</f>
        <v>直连</v>
      </c>
    </row>
    <row r="10" s="4" customFormat="1" spans="1:9">
      <c r="A10" s="5">
        <v>18278741101</v>
      </c>
      <c r="B10" s="6">
        <v>44746</v>
      </c>
      <c r="C10" s="6">
        <v>44747</v>
      </c>
      <c r="D10" s="4">
        <v>175.28</v>
      </c>
      <c r="E10" s="4" t="str">
        <f>VLOOKUP(A10,HOP!A:L,12,0)</f>
        <v>175.28</v>
      </c>
      <c r="F10" s="4" t="str">
        <f>VLOOKUP(A10,HOP!A:C,3,0)</f>
        <v>2610505</v>
      </c>
      <c r="G10" s="4">
        <f t="shared" si="0"/>
        <v>0</v>
      </c>
      <c r="H10" s="4" t="str">
        <f t="shared" si="1"/>
        <v>，2610505</v>
      </c>
      <c r="I10" s="4" t="str">
        <f>VLOOKUP(A10,HOP!A:U,21,0)</f>
        <v>直连</v>
      </c>
    </row>
    <row r="11" s="4" customFormat="1" spans="1:9">
      <c r="A11" s="5">
        <v>18278800635</v>
      </c>
      <c r="B11" s="6">
        <v>44746</v>
      </c>
      <c r="C11" s="6">
        <v>44747</v>
      </c>
      <c r="D11" s="4">
        <v>141.08</v>
      </c>
      <c r="E11" s="4" t="str">
        <f>VLOOKUP(A11,HOP!A:L,12,0)</f>
        <v>141.08</v>
      </c>
      <c r="F11" s="4" t="str">
        <f>VLOOKUP(A11,HOP!A:C,3,0)</f>
        <v>2610518</v>
      </c>
      <c r="G11" s="4">
        <f t="shared" si="0"/>
        <v>0</v>
      </c>
      <c r="H11" s="4" t="str">
        <f t="shared" si="1"/>
        <v>，2610518</v>
      </c>
      <c r="I11" s="4" t="str">
        <f>VLOOKUP(A11,HOP!A:U,21,0)</f>
        <v>直连</v>
      </c>
    </row>
    <row r="12" s="4" customFormat="1" spans="1:9">
      <c r="A12" s="5">
        <v>18283093854</v>
      </c>
      <c r="B12" s="6">
        <v>44746</v>
      </c>
      <c r="C12" s="6">
        <v>44747</v>
      </c>
      <c r="D12" s="4">
        <v>169.12</v>
      </c>
      <c r="E12" s="4" t="str">
        <f>VLOOKUP(A12,HOP!A:L,12,0)</f>
        <v>169.12</v>
      </c>
      <c r="F12" s="4" t="str">
        <f>VLOOKUP(A12,HOP!A:C,3,0)</f>
        <v>2610637</v>
      </c>
      <c r="G12" s="4">
        <f t="shared" si="0"/>
        <v>0</v>
      </c>
      <c r="H12" s="4" t="str">
        <f t="shared" si="1"/>
        <v>，2610637</v>
      </c>
      <c r="I12" s="4" t="str">
        <f>VLOOKUP(A12,HOP!A:U,21,0)</f>
        <v>直连</v>
      </c>
    </row>
    <row r="13" s="4" customFormat="1" spans="1:9">
      <c r="A13" s="5">
        <v>18283136813</v>
      </c>
      <c r="B13" s="6">
        <v>44746</v>
      </c>
      <c r="C13" s="6">
        <v>44747</v>
      </c>
      <c r="D13" s="4">
        <v>241.9</v>
      </c>
      <c r="E13" s="4" t="str">
        <f>VLOOKUP(A13,HOP!A:L,12,0)</f>
        <v>241.90</v>
      </c>
      <c r="F13" s="4" t="str">
        <f>VLOOKUP(A13,HOP!A:C,3,0)</f>
        <v>2610641</v>
      </c>
      <c r="G13" s="4">
        <f t="shared" si="0"/>
        <v>0</v>
      </c>
      <c r="H13" s="4" t="str">
        <f t="shared" si="1"/>
        <v>，2610641</v>
      </c>
      <c r="I13" s="4" t="str">
        <f>VLOOKUP(A13,HOP!A:U,21,0)</f>
        <v>直连</v>
      </c>
    </row>
    <row r="14" s="4" customFormat="1" spans="1:9">
      <c r="A14" s="5">
        <v>18283182831</v>
      </c>
      <c r="B14" s="6">
        <v>44746</v>
      </c>
      <c r="C14" s="6">
        <v>44747</v>
      </c>
      <c r="D14" s="4">
        <v>147.6</v>
      </c>
      <c r="E14" s="4" t="str">
        <f>VLOOKUP(A14,HOP!A:L,12,0)</f>
        <v>147.60</v>
      </c>
      <c r="F14" s="4" t="str">
        <f>VLOOKUP(A14,HOP!A:C,3,0)</f>
        <v>2610645</v>
      </c>
      <c r="G14" s="4">
        <f t="shared" si="0"/>
        <v>0</v>
      </c>
      <c r="H14" s="4" t="str">
        <f t="shared" si="1"/>
        <v>，2610645</v>
      </c>
      <c r="I14" s="4" t="str">
        <f>VLOOKUP(A14,HOP!A:U,21,0)</f>
        <v>直连</v>
      </c>
    </row>
    <row r="15" s="4" customFormat="1" spans="1:9">
      <c r="A15" s="5">
        <v>18283362170</v>
      </c>
      <c r="B15" s="6">
        <v>44746</v>
      </c>
      <c r="C15" s="6">
        <v>44747</v>
      </c>
      <c r="D15" s="4">
        <v>119.92</v>
      </c>
      <c r="E15" s="4" t="str">
        <f>VLOOKUP(A15,HOP!A:L,12,0)</f>
        <v>119.92</v>
      </c>
      <c r="F15" s="4" t="str">
        <f>VLOOKUP(A15,HOP!A:C,3,0)</f>
        <v>2610662</v>
      </c>
      <c r="G15" s="4">
        <f t="shared" si="0"/>
        <v>0</v>
      </c>
      <c r="H15" s="4" t="str">
        <f t="shared" si="1"/>
        <v>，2610662</v>
      </c>
      <c r="I15" s="4" t="str">
        <f>VLOOKUP(A15,HOP!A:U,21,0)</f>
        <v>直连</v>
      </c>
    </row>
    <row r="16" s="4" customFormat="1" spans="1:9">
      <c r="A16" s="5">
        <v>18283736503</v>
      </c>
      <c r="B16" s="6">
        <v>44746</v>
      </c>
      <c r="C16" s="6">
        <v>44747</v>
      </c>
      <c r="D16" s="4">
        <v>150.68</v>
      </c>
      <c r="E16" s="4" t="str">
        <f>VLOOKUP(A16,HOP!A:L,12,0)</f>
        <v>150.68</v>
      </c>
      <c r="F16" s="4" t="str">
        <f>VLOOKUP(A16,HOP!A:C,3,0)</f>
        <v>2610706</v>
      </c>
      <c r="G16" s="4">
        <f t="shared" si="0"/>
        <v>0</v>
      </c>
      <c r="H16" s="4" t="str">
        <f t="shared" si="1"/>
        <v>，2610706</v>
      </c>
      <c r="I16" s="4" t="str">
        <f>VLOOKUP(A16,HOP!A:U,21,0)</f>
        <v>直连</v>
      </c>
    </row>
    <row r="17" s="4" customFormat="1" spans="1:9">
      <c r="A17" s="5">
        <v>18284104080</v>
      </c>
      <c r="B17" s="6">
        <v>44746</v>
      </c>
      <c r="C17" s="6">
        <v>44747</v>
      </c>
      <c r="D17" s="4">
        <v>651.9</v>
      </c>
      <c r="E17" s="4" t="str">
        <f>VLOOKUP(A17,HOP!A:L,12,0)</f>
        <v>651.90</v>
      </c>
      <c r="F17" s="4" t="str">
        <f>VLOOKUP(A17,HOP!A:C,3,0)</f>
        <v>2610754</v>
      </c>
      <c r="G17" s="4">
        <f t="shared" si="0"/>
        <v>0</v>
      </c>
      <c r="H17" s="4" t="str">
        <f t="shared" si="1"/>
        <v>，2610754</v>
      </c>
      <c r="I17" s="4" t="str">
        <f>VLOOKUP(A17,HOP!A:U,21,0)</f>
        <v>直连</v>
      </c>
    </row>
    <row r="18" s="4" customFormat="1" spans="1:9">
      <c r="A18" s="5">
        <v>18284545573</v>
      </c>
      <c r="B18" s="6">
        <v>44746</v>
      </c>
      <c r="C18" s="6">
        <v>44747</v>
      </c>
      <c r="D18" s="4">
        <v>181.68</v>
      </c>
      <c r="E18" s="4" t="str">
        <f>VLOOKUP(A18,HOP!A:L,12,0)</f>
        <v>181.68</v>
      </c>
      <c r="F18" s="4" t="str">
        <f>VLOOKUP(A18,HOP!A:C,3,0)</f>
        <v>2610825</v>
      </c>
      <c r="G18" s="4">
        <f t="shared" si="0"/>
        <v>0</v>
      </c>
      <c r="H18" s="4" t="str">
        <f t="shared" si="1"/>
        <v>，2610825</v>
      </c>
      <c r="I18" s="4" t="str">
        <f>VLOOKUP(A18,HOP!A:U,21,0)</f>
        <v>直连</v>
      </c>
    </row>
    <row r="19" s="4" customFormat="1" spans="1:9">
      <c r="A19" s="5">
        <v>18284644280</v>
      </c>
      <c r="B19" s="6">
        <v>44746</v>
      </c>
      <c r="C19" s="6">
        <v>44747</v>
      </c>
      <c r="D19" s="4">
        <v>142.48</v>
      </c>
      <c r="E19" s="4" t="str">
        <f>VLOOKUP(A19,HOP!A:L,12,0)</f>
        <v>142.48</v>
      </c>
      <c r="F19" s="4" t="str">
        <f>VLOOKUP(A19,HOP!A:C,3,0)</f>
        <v>2610839</v>
      </c>
      <c r="G19" s="4">
        <f t="shared" si="0"/>
        <v>0</v>
      </c>
      <c r="H19" s="4" t="str">
        <f t="shared" si="1"/>
        <v>，2610839</v>
      </c>
      <c r="I19" s="4" t="str">
        <f>VLOOKUP(A19,HOP!A:U,21,0)</f>
        <v>直连</v>
      </c>
    </row>
    <row r="20" s="4" customFormat="1" spans="1:9">
      <c r="A20" s="5">
        <v>18284751841</v>
      </c>
      <c r="B20" s="6">
        <v>44746</v>
      </c>
      <c r="C20" s="6">
        <v>44747</v>
      </c>
      <c r="D20" s="4">
        <v>309.55</v>
      </c>
      <c r="E20" s="4" t="str">
        <f>VLOOKUP(A20,HOP!A:L,12,0)</f>
        <v>309.55</v>
      </c>
      <c r="F20" s="4" t="str">
        <f>VLOOKUP(A20,HOP!A:C,3,0)</f>
        <v>2610853</v>
      </c>
      <c r="G20" s="4">
        <f t="shared" si="0"/>
        <v>0</v>
      </c>
      <c r="H20" s="4" t="str">
        <f t="shared" si="1"/>
        <v>，2610853</v>
      </c>
      <c r="I20" s="4" t="str">
        <f>VLOOKUP(A20,HOP!A:U,21,0)</f>
        <v>直连</v>
      </c>
    </row>
    <row r="21" s="4" customFormat="1" spans="1:9">
      <c r="A21" s="5">
        <v>18285025989</v>
      </c>
      <c r="B21" s="6">
        <v>44746</v>
      </c>
      <c r="C21" s="6">
        <v>44747</v>
      </c>
      <c r="D21" s="4">
        <v>269.99</v>
      </c>
      <c r="E21" s="4" t="str">
        <f>VLOOKUP(A21,HOP!A:L,12,0)</f>
        <v>269.99</v>
      </c>
      <c r="F21" s="4" t="str">
        <f>VLOOKUP(A21,HOP!A:C,3,0)</f>
        <v>2610897</v>
      </c>
      <c r="G21" s="4">
        <f t="shared" si="0"/>
        <v>0</v>
      </c>
      <c r="H21" s="4" t="str">
        <f t="shared" si="1"/>
        <v>，2610897</v>
      </c>
      <c r="I21" s="4" t="str">
        <f>VLOOKUP(A21,HOP!A:U,21,0)</f>
        <v>直连</v>
      </c>
    </row>
    <row r="22" s="4" customFormat="1" spans="1:9">
      <c r="A22" s="5">
        <v>18285065635</v>
      </c>
      <c r="B22" s="6">
        <v>44746</v>
      </c>
      <c r="C22" s="6">
        <v>44747</v>
      </c>
      <c r="D22" s="4">
        <v>142.48</v>
      </c>
      <c r="E22" s="4" t="str">
        <f>VLOOKUP(A22,HOP!A:L,12,0)</f>
        <v>142.48</v>
      </c>
      <c r="F22" s="4" t="str">
        <f>VLOOKUP(A22,HOP!A:C,3,0)</f>
        <v>2610904</v>
      </c>
      <c r="G22" s="4">
        <f t="shared" si="0"/>
        <v>0</v>
      </c>
      <c r="H22" s="4" t="str">
        <f t="shared" si="1"/>
        <v>，2610904</v>
      </c>
      <c r="I22" s="4" t="str">
        <f>VLOOKUP(A22,HOP!A:U,21,0)</f>
        <v>直连</v>
      </c>
    </row>
    <row r="23" s="4" customFormat="1" spans="1:9">
      <c r="A23" s="5">
        <v>18285599935</v>
      </c>
      <c r="B23" s="6">
        <v>44746</v>
      </c>
      <c r="C23" s="6">
        <v>44747</v>
      </c>
      <c r="D23" s="4">
        <v>241.9</v>
      </c>
      <c r="E23" s="4" t="str">
        <f>VLOOKUP(A23,HOP!A:L,12,0)</f>
        <v>241.90</v>
      </c>
      <c r="F23" s="4" t="str">
        <f>VLOOKUP(A23,HOP!A:C,3,0)</f>
        <v>2610963</v>
      </c>
      <c r="G23" s="4">
        <f t="shared" si="0"/>
        <v>0</v>
      </c>
      <c r="H23" s="4" t="str">
        <f t="shared" si="1"/>
        <v>，2610963</v>
      </c>
      <c r="I23" s="4" t="str">
        <f>VLOOKUP(A23,HOP!A:U,21,0)</f>
        <v>直连</v>
      </c>
    </row>
    <row r="24" s="4" customFormat="1" spans="1:9">
      <c r="A24" s="5">
        <v>18285631158</v>
      </c>
      <c r="B24" s="6">
        <v>44746</v>
      </c>
      <c r="C24" s="6">
        <v>44747</v>
      </c>
      <c r="D24" s="4">
        <v>132.96</v>
      </c>
      <c r="E24" s="4" t="str">
        <f>VLOOKUP(A24,HOP!A:L,12,0)</f>
        <v>132.96</v>
      </c>
      <c r="F24" s="4" t="str">
        <f>VLOOKUP(A24,HOP!A:C,3,0)</f>
        <v>2610969</v>
      </c>
      <c r="G24" s="4">
        <f t="shared" si="0"/>
        <v>0</v>
      </c>
      <c r="H24" s="4" t="str">
        <f t="shared" si="1"/>
        <v>，2610969</v>
      </c>
      <c r="I24" s="4" t="str">
        <f>VLOOKUP(A24,HOP!A:U,21,0)</f>
        <v>直连</v>
      </c>
    </row>
    <row r="25" s="4" customFormat="1" spans="1:9">
      <c r="A25" s="5">
        <v>18285844511</v>
      </c>
      <c r="B25" s="6">
        <v>44746</v>
      </c>
      <c r="C25" s="6">
        <v>44747</v>
      </c>
      <c r="D25" s="4">
        <v>217.3</v>
      </c>
      <c r="E25" s="4" t="str">
        <f>VLOOKUP(A25,HOP!A:L,12,0)</f>
        <v>217.30</v>
      </c>
      <c r="F25" s="4" t="str">
        <f>VLOOKUP(A25,HOP!A:C,3,0)</f>
        <v>2610989</v>
      </c>
      <c r="G25" s="4">
        <f t="shared" si="0"/>
        <v>0</v>
      </c>
      <c r="H25" s="4" t="str">
        <f t="shared" si="1"/>
        <v>，2610989</v>
      </c>
      <c r="I25" s="4" t="str">
        <f>VLOOKUP(A25,HOP!A:U,21,0)</f>
        <v>直连</v>
      </c>
    </row>
    <row r="26" s="4" customFormat="1" spans="1:9">
      <c r="A26" s="5">
        <v>18286174961</v>
      </c>
      <c r="B26" s="6">
        <v>44746</v>
      </c>
      <c r="C26" s="6">
        <v>44747</v>
      </c>
      <c r="D26" s="4">
        <v>250.1</v>
      </c>
      <c r="E26" s="4" t="str">
        <f>VLOOKUP(A26,HOP!A:L,12,0)</f>
        <v>250.10</v>
      </c>
      <c r="F26" s="4" t="str">
        <f>VLOOKUP(A26,HOP!A:C,3,0)</f>
        <v>2611037</v>
      </c>
      <c r="G26" s="4">
        <f t="shared" si="0"/>
        <v>0</v>
      </c>
      <c r="H26" s="4" t="str">
        <f t="shared" si="1"/>
        <v>，2611037</v>
      </c>
      <c r="I26" s="4" t="str">
        <f>VLOOKUP(A26,HOP!A:U,21,0)</f>
        <v>直连</v>
      </c>
    </row>
    <row r="27" s="4" customFormat="1" spans="1:9">
      <c r="A27" s="5">
        <v>18286287707</v>
      </c>
      <c r="B27" s="6">
        <v>44746</v>
      </c>
      <c r="C27" s="6">
        <v>44747</v>
      </c>
      <c r="D27" s="4">
        <v>123.19</v>
      </c>
      <c r="E27" s="4" t="str">
        <f>VLOOKUP(A27,HOP!A:L,12,0)</f>
        <v>123.19</v>
      </c>
      <c r="F27" s="4" t="str">
        <f>VLOOKUP(A27,HOP!A:C,3,0)</f>
        <v>2611057</v>
      </c>
      <c r="G27" s="4">
        <f t="shared" si="0"/>
        <v>0</v>
      </c>
      <c r="H27" s="4" t="str">
        <f t="shared" si="1"/>
        <v>，2611057</v>
      </c>
      <c r="I27" s="4" t="str">
        <f>VLOOKUP(A27,HOP!A:U,21,0)</f>
        <v>直连</v>
      </c>
    </row>
    <row r="28" s="4" customFormat="1" spans="1:9">
      <c r="A28" s="5">
        <v>18286355972</v>
      </c>
      <c r="B28" s="6">
        <v>44746</v>
      </c>
      <c r="C28" s="6">
        <v>44747</v>
      </c>
      <c r="D28" s="4">
        <v>233.7</v>
      </c>
      <c r="E28" s="4" t="str">
        <f>VLOOKUP(A28,HOP!A:L,12,0)</f>
        <v>233.70</v>
      </c>
      <c r="F28" s="4" t="str">
        <f>VLOOKUP(A28,HOP!A:C,3,0)</f>
        <v>2611068</v>
      </c>
      <c r="G28" s="4">
        <f t="shared" si="0"/>
        <v>0</v>
      </c>
      <c r="H28" s="4" t="str">
        <f t="shared" si="1"/>
        <v>，2611068</v>
      </c>
      <c r="I28" s="4" t="str">
        <f>VLOOKUP(A28,HOP!A:U,21,0)</f>
        <v>直连</v>
      </c>
    </row>
    <row r="29" s="4" customFormat="1" spans="1:9">
      <c r="A29" s="5">
        <v>18290943022</v>
      </c>
      <c r="B29" s="6">
        <v>44746</v>
      </c>
      <c r="C29" s="6">
        <v>44747</v>
      </c>
      <c r="D29" s="4">
        <v>335.18</v>
      </c>
      <c r="E29" s="4" t="str">
        <f>VLOOKUP(A29,HOP!A:L,12,0)</f>
        <v>335.18</v>
      </c>
      <c r="F29" s="4" t="str">
        <f>VLOOKUP(A29,HOP!A:C,3,0)</f>
        <v>2611119</v>
      </c>
      <c r="G29" s="4">
        <f t="shared" si="0"/>
        <v>0</v>
      </c>
      <c r="H29" s="4" t="str">
        <f t="shared" si="1"/>
        <v>，2611119</v>
      </c>
      <c r="I29" s="4" t="str">
        <f>VLOOKUP(A29,HOP!A:U,21,0)</f>
        <v>直连</v>
      </c>
    </row>
    <row r="30" s="4" customFormat="1" spans="1:9">
      <c r="A30" s="5">
        <v>18291911715</v>
      </c>
      <c r="B30" s="6">
        <v>44746</v>
      </c>
      <c r="C30" s="6">
        <v>44747</v>
      </c>
      <c r="D30" s="4">
        <v>325.95</v>
      </c>
      <c r="E30" s="4" t="str">
        <f>VLOOKUP(A30,HOP!A:L,12,0)</f>
        <v>325.95</v>
      </c>
      <c r="F30" s="4" t="str">
        <f>VLOOKUP(A30,HOP!A:C,3,0)</f>
        <v>2611228</v>
      </c>
      <c r="G30" s="4">
        <f t="shared" si="0"/>
        <v>0</v>
      </c>
      <c r="H30" s="4" t="str">
        <f t="shared" si="1"/>
        <v>，2611228</v>
      </c>
      <c r="I30" s="4" t="str">
        <f>VLOOKUP(A30,HOP!A:U,21,0)</f>
        <v>直连</v>
      </c>
    </row>
    <row r="31" s="4" customFormat="1" hidden="1" spans="1:9">
      <c r="A31" s="5">
        <v>18292130594</v>
      </c>
      <c r="B31" s="6">
        <v>44746</v>
      </c>
      <c r="C31" s="6">
        <v>44747</v>
      </c>
      <c r="D31" s="4">
        <v>0</v>
      </c>
      <c r="E31" s="4" t="e">
        <f>VLOOKUP(A31,HOP!A:L,12,0)</f>
        <v>#N/A</v>
      </c>
      <c r="F31" s="4" t="e">
        <f>VLOOKUP(A31,HOP!A:C,3,0)</f>
        <v>#N/A</v>
      </c>
      <c r="G31" s="4" t="e">
        <f t="shared" si="0"/>
        <v>#N/A</v>
      </c>
      <c r="H31" s="4" t="e">
        <f t="shared" si="1"/>
        <v>#N/A</v>
      </c>
      <c r="I31" s="4" t="e">
        <f>VLOOKUP(A31,HOP!A:U,21,0)</f>
        <v>#N/A</v>
      </c>
    </row>
    <row r="33" spans="4:4">
      <c r="D33" s="4">
        <f>SUM(D2:D32)</f>
        <v>9355.35</v>
      </c>
    </row>
    <row r="39" spans="1:1">
      <c r="A39" s="4" t="s">
        <v>146</v>
      </c>
    </row>
    <row r="40" spans="1:1">
      <c r="A40" s="4" t="s">
        <v>147</v>
      </c>
    </row>
    <row r="41" spans="1:1">
      <c r="A41" s="4" t="s">
        <v>148</v>
      </c>
    </row>
  </sheetData>
  <autoFilter ref="A1:XFD33">
    <filterColumn colId="3">
      <filters blank="1">
        <filter val="119.92"/>
        <filter val="169.12"/>
        <filter val="332.52"/>
        <filter val="309.55"/>
        <filter val="325.95"/>
        <filter val="132.96"/>
        <filter val="997.56"/>
        <filter val="335.18"/>
        <filter val="123.19"/>
        <filter val="269.99"/>
        <filter val="250.1"/>
        <filter val="217.3"/>
        <filter val="184.5"/>
        <filter val="9355.35"/>
        <filter val="147.6"/>
        <filter val="233.7"/>
        <filter val="150.68"/>
        <filter val="175.28"/>
        <filter val="181.68"/>
        <filter val="241.9"/>
        <filter val="651.9"/>
        <filter val="1615.68"/>
        <filter val="188.79"/>
        <filter val="348.84"/>
        <filter val="571.44"/>
        <filter val="141.08"/>
        <filter val="142.48"/>
        <filter val="412.08"/>
      </filters>
    </filterColumn>
    <extLst/>
  </autoFilter>
  <conditionalFormatting sqref="A$1:A$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30"/>
  <sheetViews>
    <sheetView workbookViewId="0">
      <selection activeCell="A2" sqref="A2:A1048576"/>
    </sheetView>
  </sheetViews>
  <sheetFormatPr defaultColWidth="8" defaultRowHeight="12.75"/>
  <cols>
    <col min="1" max="1" width="11.125" style="1"/>
    <col min="2" max="16383" width="8" style="1"/>
  </cols>
  <sheetData>
    <row r="1" s="1" customFormat="1" spans="1:21">
      <c r="A1" s="2" t="s">
        <v>149</v>
      </c>
      <c r="B1" s="2" t="s">
        <v>150</v>
      </c>
      <c r="C1" s="2" t="s">
        <v>151</v>
      </c>
      <c r="D1" s="2" t="s">
        <v>152</v>
      </c>
      <c r="E1" s="2" t="s">
        <v>13</v>
      </c>
      <c r="F1" s="2" t="s">
        <v>5</v>
      </c>
      <c r="G1" s="2" t="s">
        <v>6</v>
      </c>
      <c r="H1" s="2" t="s">
        <v>153</v>
      </c>
      <c r="I1" s="2" t="s">
        <v>154</v>
      </c>
      <c r="J1" s="2" t="s">
        <v>155</v>
      </c>
      <c r="K1" s="2" t="s">
        <v>156</v>
      </c>
      <c r="L1" s="2" t="s">
        <v>157</v>
      </c>
      <c r="M1" s="2" t="s">
        <v>158</v>
      </c>
      <c r="N1" s="2" t="s">
        <v>159</v>
      </c>
      <c r="O1" s="2" t="s">
        <v>160</v>
      </c>
      <c r="P1" s="2" t="s">
        <v>161</v>
      </c>
      <c r="Q1" s="2" t="s">
        <v>162</v>
      </c>
      <c r="R1" s="2" t="s">
        <v>163</v>
      </c>
      <c r="S1" s="2" t="s">
        <v>164</v>
      </c>
      <c r="T1" s="2" t="s">
        <v>165</v>
      </c>
      <c r="U1" s="2" t="s">
        <v>166</v>
      </c>
    </row>
    <row r="2" s="1" customFormat="1" spans="1:21">
      <c r="A2" s="3">
        <v>18291911715</v>
      </c>
      <c r="B2" s="1" t="s">
        <v>167</v>
      </c>
      <c r="C2" s="1" t="s">
        <v>168</v>
      </c>
      <c r="D2" s="1" t="s">
        <v>169</v>
      </c>
      <c r="E2" s="1" t="s">
        <v>139</v>
      </c>
      <c r="F2" s="1" t="s">
        <v>167</v>
      </c>
      <c r="G2" s="1" t="s">
        <v>170</v>
      </c>
      <c r="H2" s="1" t="s">
        <v>171</v>
      </c>
      <c r="I2" s="1" t="s">
        <v>172</v>
      </c>
      <c r="J2" s="1" t="s">
        <v>173</v>
      </c>
      <c r="K2" s="1" t="s">
        <v>172</v>
      </c>
      <c r="L2" s="1" t="s">
        <v>172</v>
      </c>
      <c r="M2" s="1" t="s">
        <v>174</v>
      </c>
      <c r="N2" s="1" t="s">
        <v>174</v>
      </c>
      <c r="O2" s="1" t="s">
        <v>175</v>
      </c>
      <c r="P2" s="1" t="s">
        <v>176</v>
      </c>
      <c r="Q2" s="1" t="s">
        <v>177</v>
      </c>
      <c r="R2" s="1" t="s">
        <v>178</v>
      </c>
      <c r="S2" s="1" t="s">
        <v>179</v>
      </c>
      <c r="T2" s="1" t="s">
        <v>180</v>
      </c>
      <c r="U2" s="1" t="s">
        <v>181</v>
      </c>
    </row>
    <row r="3" s="1" customFormat="1" spans="1:21">
      <c r="A3" s="3">
        <v>18290943022</v>
      </c>
      <c r="B3" s="1" t="s">
        <v>167</v>
      </c>
      <c r="C3" s="1" t="s">
        <v>182</v>
      </c>
      <c r="D3" s="1" t="s">
        <v>183</v>
      </c>
      <c r="E3" s="1" t="s">
        <v>135</v>
      </c>
      <c r="F3" s="1" t="s">
        <v>167</v>
      </c>
      <c r="G3" s="1" t="s">
        <v>170</v>
      </c>
      <c r="H3" s="1" t="s">
        <v>171</v>
      </c>
      <c r="I3" s="1" t="s">
        <v>184</v>
      </c>
      <c r="J3" s="1" t="s">
        <v>173</v>
      </c>
      <c r="K3" s="1" t="s">
        <v>184</v>
      </c>
      <c r="L3" s="1" t="s">
        <v>184</v>
      </c>
      <c r="M3" s="1" t="s">
        <v>174</v>
      </c>
      <c r="N3" s="1" t="s">
        <v>174</v>
      </c>
      <c r="O3" s="1" t="s">
        <v>175</v>
      </c>
      <c r="P3" s="1" t="s">
        <v>176</v>
      </c>
      <c r="Q3" s="1" t="s">
        <v>177</v>
      </c>
      <c r="R3" s="1" t="s">
        <v>185</v>
      </c>
      <c r="S3" s="1" t="s">
        <v>179</v>
      </c>
      <c r="T3" s="1" t="s">
        <v>180</v>
      </c>
      <c r="U3" s="1" t="s">
        <v>181</v>
      </c>
    </row>
    <row r="4" s="1" customFormat="1" spans="1:21">
      <c r="A4" s="3">
        <v>18286355972</v>
      </c>
      <c r="B4" s="1" t="s">
        <v>167</v>
      </c>
      <c r="C4" s="1" t="s">
        <v>186</v>
      </c>
      <c r="D4" s="1" t="s">
        <v>187</v>
      </c>
      <c r="E4" s="1" t="s">
        <v>131</v>
      </c>
      <c r="F4" s="1" t="s">
        <v>167</v>
      </c>
      <c r="G4" s="1" t="s">
        <v>170</v>
      </c>
      <c r="H4" s="1" t="s">
        <v>171</v>
      </c>
      <c r="I4" s="1" t="s">
        <v>188</v>
      </c>
      <c r="J4" s="1" t="s">
        <v>173</v>
      </c>
      <c r="K4" s="1" t="s">
        <v>188</v>
      </c>
      <c r="L4" s="1" t="s">
        <v>188</v>
      </c>
      <c r="M4" s="1" t="s">
        <v>174</v>
      </c>
      <c r="N4" s="1" t="s">
        <v>174</v>
      </c>
      <c r="O4" s="1" t="s">
        <v>175</v>
      </c>
      <c r="P4" s="1" t="s">
        <v>176</v>
      </c>
      <c r="Q4" s="1" t="s">
        <v>177</v>
      </c>
      <c r="R4" s="1" t="s">
        <v>189</v>
      </c>
      <c r="S4" s="1" t="s">
        <v>179</v>
      </c>
      <c r="T4" s="1" t="s">
        <v>180</v>
      </c>
      <c r="U4" s="1" t="s">
        <v>181</v>
      </c>
    </row>
    <row r="5" s="1" customFormat="1" spans="1:21">
      <c r="A5" s="3">
        <v>18286287707</v>
      </c>
      <c r="B5" s="1" t="s">
        <v>167</v>
      </c>
      <c r="C5" s="1" t="s">
        <v>190</v>
      </c>
      <c r="D5" s="1" t="s">
        <v>191</v>
      </c>
      <c r="E5" s="1" t="s">
        <v>128</v>
      </c>
      <c r="F5" s="1" t="s">
        <v>167</v>
      </c>
      <c r="G5" s="1" t="s">
        <v>170</v>
      </c>
      <c r="H5" s="1" t="s">
        <v>171</v>
      </c>
      <c r="I5" s="1" t="s">
        <v>192</v>
      </c>
      <c r="J5" s="1" t="s">
        <v>173</v>
      </c>
      <c r="K5" s="1" t="s">
        <v>192</v>
      </c>
      <c r="L5" s="1" t="s">
        <v>192</v>
      </c>
      <c r="M5" s="1" t="s">
        <v>174</v>
      </c>
      <c r="N5" s="1" t="s">
        <v>174</v>
      </c>
      <c r="O5" s="1" t="s">
        <v>175</v>
      </c>
      <c r="P5" s="1" t="s">
        <v>176</v>
      </c>
      <c r="Q5" s="1" t="s">
        <v>177</v>
      </c>
      <c r="R5" s="1" t="s">
        <v>193</v>
      </c>
      <c r="S5" s="1" t="s">
        <v>179</v>
      </c>
      <c r="T5" s="1" t="s">
        <v>180</v>
      </c>
      <c r="U5" s="1" t="s">
        <v>181</v>
      </c>
    </row>
    <row r="6" s="1" customFormat="1" spans="1:21">
      <c r="A6" s="3">
        <v>18286174961</v>
      </c>
      <c r="B6" s="1" t="s">
        <v>167</v>
      </c>
      <c r="C6" s="1" t="s">
        <v>194</v>
      </c>
      <c r="D6" s="1" t="s">
        <v>195</v>
      </c>
      <c r="E6" s="1" t="s">
        <v>124</v>
      </c>
      <c r="F6" s="1" t="s">
        <v>167</v>
      </c>
      <c r="G6" s="1" t="s">
        <v>170</v>
      </c>
      <c r="H6" s="1" t="s">
        <v>171</v>
      </c>
      <c r="I6" s="1" t="s">
        <v>196</v>
      </c>
      <c r="J6" s="1" t="s">
        <v>173</v>
      </c>
      <c r="K6" s="1" t="s">
        <v>196</v>
      </c>
      <c r="L6" s="1" t="s">
        <v>196</v>
      </c>
      <c r="M6" s="1" t="s">
        <v>174</v>
      </c>
      <c r="N6" s="1" t="s">
        <v>174</v>
      </c>
      <c r="O6" s="1" t="s">
        <v>175</v>
      </c>
      <c r="P6" s="1" t="s">
        <v>176</v>
      </c>
      <c r="Q6" s="1" t="s">
        <v>177</v>
      </c>
      <c r="R6" s="1" t="s">
        <v>197</v>
      </c>
      <c r="S6" s="1" t="s">
        <v>179</v>
      </c>
      <c r="T6" s="1" t="s">
        <v>180</v>
      </c>
      <c r="U6" s="1" t="s">
        <v>181</v>
      </c>
    </row>
    <row r="7" s="1" customFormat="1" spans="1:21">
      <c r="A7" s="3">
        <v>18285844511</v>
      </c>
      <c r="B7" s="1" t="s">
        <v>167</v>
      </c>
      <c r="C7" s="1" t="s">
        <v>198</v>
      </c>
      <c r="D7" s="1" t="s">
        <v>199</v>
      </c>
      <c r="E7" s="1" t="s">
        <v>121</v>
      </c>
      <c r="F7" s="1" t="s">
        <v>167</v>
      </c>
      <c r="G7" s="1" t="s">
        <v>170</v>
      </c>
      <c r="H7" s="1" t="s">
        <v>171</v>
      </c>
      <c r="I7" s="1" t="s">
        <v>200</v>
      </c>
      <c r="J7" s="1" t="s">
        <v>173</v>
      </c>
      <c r="K7" s="1" t="s">
        <v>200</v>
      </c>
      <c r="L7" s="1" t="s">
        <v>200</v>
      </c>
      <c r="M7" s="1" t="s">
        <v>174</v>
      </c>
      <c r="N7" s="1" t="s">
        <v>174</v>
      </c>
      <c r="O7" s="1" t="s">
        <v>175</v>
      </c>
      <c r="P7" s="1" t="s">
        <v>176</v>
      </c>
      <c r="Q7" s="1" t="s">
        <v>177</v>
      </c>
      <c r="R7" s="1" t="s">
        <v>201</v>
      </c>
      <c r="S7" s="1" t="s">
        <v>179</v>
      </c>
      <c r="T7" s="1" t="s">
        <v>180</v>
      </c>
      <c r="U7" s="1" t="s">
        <v>181</v>
      </c>
    </row>
    <row r="8" s="1" customFormat="1" spans="1:21">
      <c r="A8" s="3">
        <v>18285631158</v>
      </c>
      <c r="B8" s="1" t="s">
        <v>167</v>
      </c>
      <c r="C8" s="1" t="s">
        <v>202</v>
      </c>
      <c r="D8" s="1" t="s">
        <v>203</v>
      </c>
      <c r="E8" s="1" t="s">
        <v>118</v>
      </c>
      <c r="F8" s="1" t="s">
        <v>167</v>
      </c>
      <c r="G8" s="1" t="s">
        <v>170</v>
      </c>
      <c r="H8" s="1" t="s">
        <v>171</v>
      </c>
      <c r="I8" s="1" t="s">
        <v>204</v>
      </c>
      <c r="J8" s="1" t="s">
        <v>173</v>
      </c>
      <c r="K8" s="1" t="s">
        <v>204</v>
      </c>
      <c r="L8" s="1" t="s">
        <v>204</v>
      </c>
      <c r="M8" s="1" t="s">
        <v>174</v>
      </c>
      <c r="N8" s="1" t="s">
        <v>174</v>
      </c>
      <c r="O8" s="1" t="s">
        <v>175</v>
      </c>
      <c r="P8" s="1" t="s">
        <v>176</v>
      </c>
      <c r="Q8" s="1" t="s">
        <v>177</v>
      </c>
      <c r="R8" s="1" t="s">
        <v>205</v>
      </c>
      <c r="S8" s="1" t="s">
        <v>179</v>
      </c>
      <c r="T8" s="1" t="s">
        <v>180</v>
      </c>
      <c r="U8" s="1" t="s">
        <v>181</v>
      </c>
    </row>
    <row r="9" s="1" customFormat="1" spans="1:21">
      <c r="A9" s="3">
        <v>18285599935</v>
      </c>
      <c r="B9" s="1" t="s">
        <v>167</v>
      </c>
      <c r="C9" s="1" t="s">
        <v>206</v>
      </c>
      <c r="D9" s="1" t="s">
        <v>207</v>
      </c>
      <c r="E9" s="1" t="s">
        <v>115</v>
      </c>
      <c r="F9" s="1" t="s">
        <v>167</v>
      </c>
      <c r="G9" s="1" t="s">
        <v>170</v>
      </c>
      <c r="H9" s="1" t="s">
        <v>171</v>
      </c>
      <c r="I9" s="1" t="s">
        <v>208</v>
      </c>
      <c r="J9" s="1" t="s">
        <v>173</v>
      </c>
      <c r="K9" s="1" t="s">
        <v>208</v>
      </c>
      <c r="L9" s="1" t="s">
        <v>208</v>
      </c>
      <c r="M9" s="1" t="s">
        <v>174</v>
      </c>
      <c r="N9" s="1" t="s">
        <v>174</v>
      </c>
      <c r="O9" s="1" t="s">
        <v>175</v>
      </c>
      <c r="P9" s="1" t="s">
        <v>176</v>
      </c>
      <c r="Q9" s="1" t="s">
        <v>177</v>
      </c>
      <c r="R9" s="1" t="s">
        <v>209</v>
      </c>
      <c r="S9" s="1" t="s">
        <v>179</v>
      </c>
      <c r="T9" s="1" t="s">
        <v>180</v>
      </c>
      <c r="U9" s="1" t="s">
        <v>181</v>
      </c>
    </row>
    <row r="10" s="1" customFormat="1" spans="1:21">
      <c r="A10" s="3">
        <v>18285065635</v>
      </c>
      <c r="B10" s="1" t="s">
        <v>167</v>
      </c>
      <c r="C10" s="1" t="s">
        <v>210</v>
      </c>
      <c r="D10" s="1" t="s">
        <v>211</v>
      </c>
      <c r="E10" s="1" t="s">
        <v>112</v>
      </c>
      <c r="F10" s="1" t="s">
        <v>167</v>
      </c>
      <c r="G10" s="1" t="s">
        <v>170</v>
      </c>
      <c r="H10" s="1" t="s">
        <v>171</v>
      </c>
      <c r="I10" s="1" t="s">
        <v>212</v>
      </c>
      <c r="J10" s="1" t="s">
        <v>173</v>
      </c>
      <c r="K10" s="1" t="s">
        <v>212</v>
      </c>
      <c r="L10" s="1" t="s">
        <v>212</v>
      </c>
      <c r="M10" s="1" t="s">
        <v>174</v>
      </c>
      <c r="N10" s="1" t="s">
        <v>174</v>
      </c>
      <c r="O10" s="1" t="s">
        <v>175</v>
      </c>
      <c r="P10" s="1" t="s">
        <v>176</v>
      </c>
      <c r="Q10" s="1" t="s">
        <v>177</v>
      </c>
      <c r="R10" s="1" t="s">
        <v>213</v>
      </c>
      <c r="S10" s="1" t="s">
        <v>179</v>
      </c>
      <c r="T10" s="1" t="s">
        <v>180</v>
      </c>
      <c r="U10" s="1" t="s">
        <v>181</v>
      </c>
    </row>
    <row r="11" s="1" customFormat="1" spans="1:21">
      <c r="A11" s="3">
        <v>18285025989</v>
      </c>
      <c r="B11" s="1" t="s">
        <v>167</v>
      </c>
      <c r="C11" s="1" t="s">
        <v>214</v>
      </c>
      <c r="D11" s="1" t="s">
        <v>215</v>
      </c>
      <c r="E11" s="1" t="s">
        <v>108</v>
      </c>
      <c r="F11" s="1" t="s">
        <v>167</v>
      </c>
      <c r="G11" s="1" t="s">
        <v>170</v>
      </c>
      <c r="H11" s="1" t="s">
        <v>171</v>
      </c>
      <c r="I11" s="1" t="s">
        <v>216</v>
      </c>
      <c r="J11" s="1" t="s">
        <v>173</v>
      </c>
      <c r="K11" s="1" t="s">
        <v>216</v>
      </c>
      <c r="L11" s="1" t="s">
        <v>216</v>
      </c>
      <c r="M11" s="1" t="s">
        <v>174</v>
      </c>
      <c r="N11" s="1" t="s">
        <v>174</v>
      </c>
      <c r="O11" s="1" t="s">
        <v>175</v>
      </c>
      <c r="P11" s="1" t="s">
        <v>176</v>
      </c>
      <c r="Q11" s="1" t="s">
        <v>177</v>
      </c>
      <c r="R11" s="1" t="s">
        <v>217</v>
      </c>
      <c r="S11" s="1" t="s">
        <v>179</v>
      </c>
      <c r="T11" s="1" t="s">
        <v>180</v>
      </c>
      <c r="U11" s="1" t="s">
        <v>181</v>
      </c>
    </row>
    <row r="12" s="1" customFormat="1" spans="1:21">
      <c r="A12" s="3">
        <v>18284751841</v>
      </c>
      <c r="B12" s="1" t="s">
        <v>167</v>
      </c>
      <c r="C12" s="1" t="s">
        <v>218</v>
      </c>
      <c r="D12" s="1" t="s">
        <v>219</v>
      </c>
      <c r="E12" s="1" t="s">
        <v>104</v>
      </c>
      <c r="F12" s="1" t="s">
        <v>167</v>
      </c>
      <c r="G12" s="1" t="s">
        <v>170</v>
      </c>
      <c r="H12" s="1" t="s">
        <v>171</v>
      </c>
      <c r="I12" s="1" t="s">
        <v>220</v>
      </c>
      <c r="J12" s="1" t="s">
        <v>173</v>
      </c>
      <c r="K12" s="1" t="s">
        <v>220</v>
      </c>
      <c r="L12" s="1" t="s">
        <v>220</v>
      </c>
      <c r="M12" s="1" t="s">
        <v>174</v>
      </c>
      <c r="N12" s="1" t="s">
        <v>174</v>
      </c>
      <c r="O12" s="1" t="s">
        <v>175</v>
      </c>
      <c r="P12" s="1" t="s">
        <v>176</v>
      </c>
      <c r="Q12" s="1" t="s">
        <v>177</v>
      </c>
      <c r="R12" s="1" t="s">
        <v>221</v>
      </c>
      <c r="S12" s="1" t="s">
        <v>179</v>
      </c>
      <c r="T12" s="1" t="s">
        <v>180</v>
      </c>
      <c r="U12" s="1" t="s">
        <v>181</v>
      </c>
    </row>
    <row r="13" s="1" customFormat="1" spans="1:21">
      <c r="A13" s="3">
        <v>18284644280</v>
      </c>
      <c r="B13" s="1" t="s">
        <v>167</v>
      </c>
      <c r="C13" s="1" t="s">
        <v>222</v>
      </c>
      <c r="D13" s="1" t="s">
        <v>223</v>
      </c>
      <c r="E13" s="1" t="s">
        <v>100</v>
      </c>
      <c r="F13" s="1" t="s">
        <v>167</v>
      </c>
      <c r="G13" s="1" t="s">
        <v>170</v>
      </c>
      <c r="H13" s="1" t="s">
        <v>171</v>
      </c>
      <c r="I13" s="1" t="s">
        <v>212</v>
      </c>
      <c r="J13" s="1" t="s">
        <v>173</v>
      </c>
      <c r="K13" s="1" t="s">
        <v>212</v>
      </c>
      <c r="L13" s="1" t="s">
        <v>212</v>
      </c>
      <c r="M13" s="1" t="s">
        <v>174</v>
      </c>
      <c r="N13" s="1" t="s">
        <v>174</v>
      </c>
      <c r="O13" s="1" t="s">
        <v>175</v>
      </c>
      <c r="P13" s="1" t="s">
        <v>176</v>
      </c>
      <c r="Q13" s="1" t="s">
        <v>177</v>
      </c>
      <c r="R13" s="1" t="s">
        <v>224</v>
      </c>
      <c r="S13" s="1" t="s">
        <v>179</v>
      </c>
      <c r="T13" s="1" t="s">
        <v>180</v>
      </c>
      <c r="U13" s="1" t="s">
        <v>181</v>
      </c>
    </row>
    <row r="14" s="1" customFormat="1" spans="1:21">
      <c r="A14" s="3">
        <v>18284545573</v>
      </c>
      <c r="B14" s="1" t="s">
        <v>167</v>
      </c>
      <c r="C14" s="1" t="s">
        <v>225</v>
      </c>
      <c r="D14" s="1" t="s">
        <v>226</v>
      </c>
      <c r="E14" s="1" t="s">
        <v>97</v>
      </c>
      <c r="F14" s="1" t="s">
        <v>167</v>
      </c>
      <c r="G14" s="1" t="s">
        <v>170</v>
      </c>
      <c r="H14" s="1" t="s">
        <v>171</v>
      </c>
      <c r="I14" s="1" t="s">
        <v>227</v>
      </c>
      <c r="J14" s="1" t="s">
        <v>173</v>
      </c>
      <c r="K14" s="1" t="s">
        <v>227</v>
      </c>
      <c r="L14" s="1" t="s">
        <v>227</v>
      </c>
      <c r="M14" s="1" t="s">
        <v>174</v>
      </c>
      <c r="N14" s="1" t="s">
        <v>174</v>
      </c>
      <c r="O14" s="1" t="s">
        <v>175</v>
      </c>
      <c r="P14" s="1" t="s">
        <v>176</v>
      </c>
      <c r="Q14" s="1" t="s">
        <v>177</v>
      </c>
      <c r="R14" s="1" t="s">
        <v>228</v>
      </c>
      <c r="S14" s="1" t="s">
        <v>179</v>
      </c>
      <c r="T14" s="1" t="s">
        <v>180</v>
      </c>
      <c r="U14" s="1" t="s">
        <v>181</v>
      </c>
    </row>
    <row r="15" s="1" customFormat="1" spans="1:21">
      <c r="A15" s="3">
        <v>18284104080</v>
      </c>
      <c r="B15" s="1" t="s">
        <v>167</v>
      </c>
      <c r="C15" s="1" t="s">
        <v>229</v>
      </c>
      <c r="D15" s="1" t="s">
        <v>230</v>
      </c>
      <c r="E15" s="1" t="s">
        <v>93</v>
      </c>
      <c r="F15" s="1" t="s">
        <v>167</v>
      </c>
      <c r="G15" s="1" t="s">
        <v>170</v>
      </c>
      <c r="H15" s="1" t="s">
        <v>171</v>
      </c>
      <c r="I15" s="1" t="s">
        <v>231</v>
      </c>
      <c r="J15" s="1" t="s">
        <v>173</v>
      </c>
      <c r="K15" s="1" t="s">
        <v>231</v>
      </c>
      <c r="L15" s="1" t="s">
        <v>231</v>
      </c>
      <c r="M15" s="1" t="s">
        <v>174</v>
      </c>
      <c r="N15" s="1" t="s">
        <v>174</v>
      </c>
      <c r="O15" s="1" t="s">
        <v>175</v>
      </c>
      <c r="P15" s="1" t="s">
        <v>176</v>
      </c>
      <c r="Q15" s="1" t="s">
        <v>177</v>
      </c>
      <c r="R15" s="1" t="s">
        <v>232</v>
      </c>
      <c r="S15" s="1" t="s">
        <v>179</v>
      </c>
      <c r="T15" s="1" t="s">
        <v>180</v>
      </c>
      <c r="U15" s="1" t="s">
        <v>181</v>
      </c>
    </row>
    <row r="16" s="1" customFormat="1" spans="1:21">
      <c r="A16" s="3">
        <v>18283736503</v>
      </c>
      <c r="B16" s="1" t="s">
        <v>167</v>
      </c>
      <c r="C16" s="1" t="s">
        <v>233</v>
      </c>
      <c r="D16" s="1" t="s">
        <v>234</v>
      </c>
      <c r="E16" s="1" t="s">
        <v>90</v>
      </c>
      <c r="F16" s="1" t="s">
        <v>167</v>
      </c>
      <c r="G16" s="1" t="s">
        <v>170</v>
      </c>
      <c r="H16" s="1" t="s">
        <v>171</v>
      </c>
      <c r="I16" s="1" t="s">
        <v>235</v>
      </c>
      <c r="J16" s="1" t="s">
        <v>173</v>
      </c>
      <c r="K16" s="1" t="s">
        <v>235</v>
      </c>
      <c r="L16" s="1" t="s">
        <v>235</v>
      </c>
      <c r="M16" s="1" t="s">
        <v>174</v>
      </c>
      <c r="N16" s="1" t="s">
        <v>174</v>
      </c>
      <c r="O16" s="1" t="s">
        <v>175</v>
      </c>
      <c r="P16" s="1" t="s">
        <v>176</v>
      </c>
      <c r="Q16" s="1" t="s">
        <v>177</v>
      </c>
      <c r="R16" s="1" t="s">
        <v>236</v>
      </c>
      <c r="S16" s="1" t="s">
        <v>179</v>
      </c>
      <c r="T16" s="1" t="s">
        <v>180</v>
      </c>
      <c r="U16" s="1" t="s">
        <v>181</v>
      </c>
    </row>
    <row r="17" s="1" customFormat="1" spans="1:21">
      <c r="A17" s="3">
        <v>18283362170</v>
      </c>
      <c r="B17" s="1" t="s">
        <v>167</v>
      </c>
      <c r="C17" s="1" t="s">
        <v>237</v>
      </c>
      <c r="D17" s="1" t="s">
        <v>238</v>
      </c>
      <c r="E17" s="1" t="s">
        <v>86</v>
      </c>
      <c r="F17" s="1" t="s">
        <v>167</v>
      </c>
      <c r="G17" s="1" t="s">
        <v>170</v>
      </c>
      <c r="H17" s="1" t="s">
        <v>171</v>
      </c>
      <c r="I17" s="1" t="s">
        <v>239</v>
      </c>
      <c r="J17" s="1" t="s">
        <v>173</v>
      </c>
      <c r="K17" s="1" t="s">
        <v>239</v>
      </c>
      <c r="L17" s="1" t="s">
        <v>239</v>
      </c>
      <c r="M17" s="1" t="s">
        <v>174</v>
      </c>
      <c r="N17" s="1" t="s">
        <v>174</v>
      </c>
      <c r="O17" s="1" t="s">
        <v>175</v>
      </c>
      <c r="P17" s="1" t="s">
        <v>176</v>
      </c>
      <c r="Q17" s="1" t="s">
        <v>177</v>
      </c>
      <c r="R17" s="1" t="s">
        <v>240</v>
      </c>
      <c r="S17" s="1" t="s">
        <v>179</v>
      </c>
      <c r="T17" s="1" t="s">
        <v>180</v>
      </c>
      <c r="U17" s="1" t="s">
        <v>181</v>
      </c>
    </row>
    <row r="18" s="1" customFormat="1" spans="1:21">
      <c r="A18" s="3">
        <v>18283182831</v>
      </c>
      <c r="B18" s="1" t="s">
        <v>167</v>
      </c>
      <c r="C18" s="1" t="s">
        <v>241</v>
      </c>
      <c r="D18" s="1" t="s">
        <v>242</v>
      </c>
      <c r="E18" s="1" t="s">
        <v>82</v>
      </c>
      <c r="F18" s="1" t="s">
        <v>167</v>
      </c>
      <c r="G18" s="1" t="s">
        <v>170</v>
      </c>
      <c r="H18" s="1" t="s">
        <v>171</v>
      </c>
      <c r="I18" s="1" t="s">
        <v>243</v>
      </c>
      <c r="J18" s="1" t="s">
        <v>173</v>
      </c>
      <c r="K18" s="1" t="s">
        <v>243</v>
      </c>
      <c r="L18" s="1" t="s">
        <v>243</v>
      </c>
      <c r="M18" s="1" t="s">
        <v>174</v>
      </c>
      <c r="N18" s="1" t="s">
        <v>174</v>
      </c>
      <c r="O18" s="1" t="s">
        <v>175</v>
      </c>
      <c r="P18" s="1" t="s">
        <v>176</v>
      </c>
      <c r="Q18" s="1" t="s">
        <v>177</v>
      </c>
      <c r="R18" s="1" t="s">
        <v>244</v>
      </c>
      <c r="S18" s="1" t="s">
        <v>179</v>
      </c>
      <c r="T18" s="1" t="s">
        <v>180</v>
      </c>
      <c r="U18" s="1" t="s">
        <v>181</v>
      </c>
    </row>
    <row r="19" s="1" customFormat="1" spans="1:21">
      <c r="A19" s="3">
        <v>18283136813</v>
      </c>
      <c r="B19" s="1" t="s">
        <v>167</v>
      </c>
      <c r="C19" s="1" t="s">
        <v>245</v>
      </c>
      <c r="D19" s="1" t="s">
        <v>246</v>
      </c>
      <c r="E19" s="1" t="s">
        <v>78</v>
      </c>
      <c r="F19" s="1" t="s">
        <v>167</v>
      </c>
      <c r="G19" s="1" t="s">
        <v>170</v>
      </c>
      <c r="H19" s="1" t="s">
        <v>171</v>
      </c>
      <c r="I19" s="1" t="s">
        <v>208</v>
      </c>
      <c r="J19" s="1" t="s">
        <v>173</v>
      </c>
      <c r="K19" s="1" t="s">
        <v>208</v>
      </c>
      <c r="L19" s="1" t="s">
        <v>208</v>
      </c>
      <c r="M19" s="1" t="s">
        <v>174</v>
      </c>
      <c r="N19" s="1" t="s">
        <v>174</v>
      </c>
      <c r="O19" s="1" t="s">
        <v>175</v>
      </c>
      <c r="P19" s="1" t="s">
        <v>176</v>
      </c>
      <c r="Q19" s="1" t="s">
        <v>177</v>
      </c>
      <c r="R19" s="1" t="s">
        <v>247</v>
      </c>
      <c r="S19" s="1" t="s">
        <v>179</v>
      </c>
      <c r="T19" s="1" t="s">
        <v>180</v>
      </c>
      <c r="U19" s="1" t="s">
        <v>181</v>
      </c>
    </row>
    <row r="20" s="1" customFormat="1" spans="1:21">
      <c r="A20" s="3">
        <v>18283093854</v>
      </c>
      <c r="B20" s="1" t="s">
        <v>167</v>
      </c>
      <c r="C20" s="1" t="s">
        <v>248</v>
      </c>
      <c r="D20" s="1" t="s">
        <v>249</v>
      </c>
      <c r="E20" s="1" t="s">
        <v>74</v>
      </c>
      <c r="F20" s="1" t="s">
        <v>167</v>
      </c>
      <c r="G20" s="1" t="s">
        <v>170</v>
      </c>
      <c r="H20" s="1" t="s">
        <v>171</v>
      </c>
      <c r="I20" s="1" t="s">
        <v>250</v>
      </c>
      <c r="J20" s="1" t="s">
        <v>173</v>
      </c>
      <c r="K20" s="1" t="s">
        <v>250</v>
      </c>
      <c r="L20" s="1" t="s">
        <v>250</v>
      </c>
      <c r="M20" s="1" t="s">
        <v>174</v>
      </c>
      <c r="N20" s="1" t="s">
        <v>174</v>
      </c>
      <c r="O20" s="1" t="s">
        <v>175</v>
      </c>
      <c r="P20" s="1" t="s">
        <v>176</v>
      </c>
      <c r="Q20" s="1" t="s">
        <v>177</v>
      </c>
      <c r="R20" s="1" t="s">
        <v>251</v>
      </c>
      <c r="S20" s="1" t="s">
        <v>179</v>
      </c>
      <c r="T20" s="1" t="s">
        <v>180</v>
      </c>
      <c r="U20" s="1" t="s">
        <v>181</v>
      </c>
    </row>
    <row r="21" s="1" customFormat="1" spans="1:21">
      <c r="A21" s="3">
        <v>18278800635</v>
      </c>
      <c r="B21" s="1" t="s">
        <v>167</v>
      </c>
      <c r="C21" s="1" t="s">
        <v>252</v>
      </c>
      <c r="D21" s="1" t="s">
        <v>253</v>
      </c>
      <c r="E21" s="1" t="s">
        <v>70</v>
      </c>
      <c r="F21" s="1" t="s">
        <v>167</v>
      </c>
      <c r="G21" s="1" t="s">
        <v>170</v>
      </c>
      <c r="H21" s="1" t="s">
        <v>171</v>
      </c>
      <c r="I21" s="1" t="s">
        <v>254</v>
      </c>
      <c r="J21" s="1" t="s">
        <v>173</v>
      </c>
      <c r="K21" s="1" t="s">
        <v>254</v>
      </c>
      <c r="L21" s="1" t="s">
        <v>254</v>
      </c>
      <c r="M21" s="1" t="s">
        <v>174</v>
      </c>
      <c r="N21" s="1" t="s">
        <v>174</v>
      </c>
      <c r="O21" s="1" t="s">
        <v>175</v>
      </c>
      <c r="P21" s="1" t="s">
        <v>176</v>
      </c>
      <c r="Q21" s="1" t="s">
        <v>177</v>
      </c>
      <c r="R21" s="1" t="s">
        <v>255</v>
      </c>
      <c r="S21" s="1" t="s">
        <v>179</v>
      </c>
      <c r="T21" s="1" t="s">
        <v>180</v>
      </c>
      <c r="U21" s="1" t="s">
        <v>181</v>
      </c>
    </row>
    <row r="22" s="1" customFormat="1" spans="1:21">
      <c r="A22" s="3">
        <v>18278741101</v>
      </c>
      <c r="B22" s="1" t="s">
        <v>167</v>
      </c>
      <c r="C22" s="1" t="s">
        <v>256</v>
      </c>
      <c r="D22" s="1" t="s">
        <v>257</v>
      </c>
      <c r="E22" s="1" t="s">
        <v>66</v>
      </c>
      <c r="F22" s="1" t="s">
        <v>167</v>
      </c>
      <c r="G22" s="1" t="s">
        <v>170</v>
      </c>
      <c r="H22" s="1" t="s">
        <v>171</v>
      </c>
      <c r="I22" s="1" t="s">
        <v>258</v>
      </c>
      <c r="J22" s="1" t="s">
        <v>173</v>
      </c>
      <c r="K22" s="1" t="s">
        <v>258</v>
      </c>
      <c r="L22" s="1" t="s">
        <v>258</v>
      </c>
      <c r="M22" s="1" t="s">
        <v>174</v>
      </c>
      <c r="N22" s="1" t="s">
        <v>174</v>
      </c>
      <c r="O22" s="1" t="s">
        <v>175</v>
      </c>
      <c r="P22" s="1" t="s">
        <v>176</v>
      </c>
      <c r="Q22" s="1" t="s">
        <v>177</v>
      </c>
      <c r="R22" s="1" t="s">
        <v>259</v>
      </c>
      <c r="S22" s="1" t="s">
        <v>179</v>
      </c>
      <c r="T22" s="1" t="s">
        <v>180</v>
      </c>
      <c r="U22" s="1" t="s">
        <v>181</v>
      </c>
    </row>
    <row r="23" s="1" customFormat="1" spans="1:21">
      <c r="A23" s="3">
        <v>18272946593</v>
      </c>
      <c r="B23" s="1" t="s">
        <v>260</v>
      </c>
      <c r="C23" s="1" t="s">
        <v>261</v>
      </c>
      <c r="D23" s="1" t="s">
        <v>262</v>
      </c>
      <c r="E23" s="1" t="s">
        <v>62</v>
      </c>
      <c r="F23" s="1" t="s">
        <v>167</v>
      </c>
      <c r="G23" s="1" t="s">
        <v>170</v>
      </c>
      <c r="H23" s="1" t="s">
        <v>171</v>
      </c>
      <c r="I23" s="1" t="s">
        <v>263</v>
      </c>
      <c r="J23" s="1" t="s">
        <v>173</v>
      </c>
      <c r="K23" s="1" t="s">
        <v>263</v>
      </c>
      <c r="L23" s="1" t="s">
        <v>263</v>
      </c>
      <c r="M23" s="1" t="s">
        <v>174</v>
      </c>
      <c r="N23" s="1" t="s">
        <v>174</v>
      </c>
      <c r="O23" s="1" t="s">
        <v>175</v>
      </c>
      <c r="P23" s="1" t="s">
        <v>176</v>
      </c>
      <c r="Q23" s="1" t="s">
        <v>177</v>
      </c>
      <c r="R23" s="1" t="s">
        <v>264</v>
      </c>
      <c r="S23" s="1" t="s">
        <v>179</v>
      </c>
      <c r="T23" s="1" t="s">
        <v>180</v>
      </c>
      <c r="U23" s="1" t="s">
        <v>181</v>
      </c>
    </row>
    <row r="24" s="1" customFormat="1" spans="1:21">
      <c r="A24" s="3">
        <v>18272827508</v>
      </c>
      <c r="B24" s="1" t="s">
        <v>260</v>
      </c>
      <c r="C24" s="1" t="s">
        <v>265</v>
      </c>
      <c r="D24" s="1" t="s">
        <v>266</v>
      </c>
      <c r="E24" s="1" t="s">
        <v>58</v>
      </c>
      <c r="F24" s="1" t="s">
        <v>260</v>
      </c>
      <c r="G24" s="1" t="s">
        <v>170</v>
      </c>
      <c r="H24" s="1" t="s">
        <v>171</v>
      </c>
      <c r="I24" s="1" t="s">
        <v>267</v>
      </c>
      <c r="J24" s="1" t="s">
        <v>173</v>
      </c>
      <c r="K24" s="1" t="s">
        <v>267</v>
      </c>
      <c r="L24" s="1" t="s">
        <v>267</v>
      </c>
      <c r="M24" s="1" t="s">
        <v>174</v>
      </c>
      <c r="N24" s="1" t="s">
        <v>174</v>
      </c>
      <c r="O24" s="1" t="s">
        <v>175</v>
      </c>
      <c r="P24" s="1" t="s">
        <v>176</v>
      </c>
      <c r="Q24" s="1" t="s">
        <v>177</v>
      </c>
      <c r="R24" s="1" t="s">
        <v>268</v>
      </c>
      <c r="S24" s="1" t="s">
        <v>179</v>
      </c>
      <c r="T24" s="1" t="s">
        <v>180</v>
      </c>
      <c r="U24" s="1" t="s">
        <v>181</v>
      </c>
    </row>
    <row r="25" s="1" customFormat="1" spans="1:21">
      <c r="A25" s="3">
        <v>18270990875</v>
      </c>
      <c r="B25" s="1" t="s">
        <v>260</v>
      </c>
      <c r="C25" s="1" t="s">
        <v>269</v>
      </c>
      <c r="D25" s="1" t="s">
        <v>270</v>
      </c>
      <c r="E25" s="1" t="s">
        <v>54</v>
      </c>
      <c r="F25" s="1" t="s">
        <v>260</v>
      </c>
      <c r="G25" s="1" t="s">
        <v>170</v>
      </c>
      <c r="H25" s="1" t="s">
        <v>171</v>
      </c>
      <c r="I25" s="1" t="s">
        <v>271</v>
      </c>
      <c r="J25" s="1" t="s">
        <v>173</v>
      </c>
      <c r="K25" s="1" t="s">
        <v>271</v>
      </c>
      <c r="L25" s="1" t="s">
        <v>271</v>
      </c>
      <c r="M25" s="1" t="s">
        <v>174</v>
      </c>
      <c r="N25" s="1" t="s">
        <v>174</v>
      </c>
      <c r="O25" s="1" t="s">
        <v>175</v>
      </c>
      <c r="P25" s="1" t="s">
        <v>176</v>
      </c>
      <c r="Q25" s="1" t="s">
        <v>177</v>
      </c>
      <c r="R25" s="1" t="s">
        <v>272</v>
      </c>
      <c r="S25" s="1" t="s">
        <v>179</v>
      </c>
      <c r="T25" s="1" t="s">
        <v>180</v>
      </c>
      <c r="U25" s="1" t="s">
        <v>181</v>
      </c>
    </row>
    <row r="26" s="1" customFormat="1" spans="1:21">
      <c r="A26" s="3">
        <v>18145592540</v>
      </c>
      <c r="B26" s="1" t="s">
        <v>273</v>
      </c>
      <c r="C26" s="1" t="s">
        <v>274</v>
      </c>
      <c r="D26" s="1" t="s">
        <v>275</v>
      </c>
      <c r="E26" s="1" t="s">
        <v>31</v>
      </c>
      <c r="F26" s="1" t="s">
        <v>276</v>
      </c>
      <c r="G26" s="1" t="s">
        <v>170</v>
      </c>
      <c r="H26" s="1" t="s">
        <v>171</v>
      </c>
      <c r="I26" s="1" t="s">
        <v>277</v>
      </c>
      <c r="J26" s="1" t="s">
        <v>173</v>
      </c>
      <c r="K26" s="1" t="s">
        <v>277</v>
      </c>
      <c r="L26" s="1" t="s">
        <v>277</v>
      </c>
      <c r="M26" s="1" t="s">
        <v>174</v>
      </c>
      <c r="N26" s="1" t="s">
        <v>174</v>
      </c>
      <c r="O26" s="1" t="s">
        <v>175</v>
      </c>
      <c r="P26" s="1" t="s">
        <v>176</v>
      </c>
      <c r="Q26" s="1" t="s">
        <v>177</v>
      </c>
      <c r="R26" s="1" t="s">
        <v>278</v>
      </c>
      <c r="S26" s="1" t="s">
        <v>179</v>
      </c>
      <c r="T26" s="1" t="s">
        <v>180</v>
      </c>
      <c r="U26" s="1" t="s">
        <v>181</v>
      </c>
    </row>
    <row r="27" s="1" customFormat="1" spans="1:21">
      <c r="A27" s="3">
        <v>18259938785</v>
      </c>
      <c r="B27" s="1" t="s">
        <v>279</v>
      </c>
      <c r="C27" s="1" t="s">
        <v>280</v>
      </c>
      <c r="D27" s="1" t="s">
        <v>281</v>
      </c>
      <c r="E27" s="1" t="s">
        <v>39</v>
      </c>
      <c r="F27" s="1" t="s">
        <v>260</v>
      </c>
      <c r="G27" s="1" t="s">
        <v>170</v>
      </c>
      <c r="H27" s="1" t="s">
        <v>171</v>
      </c>
      <c r="I27" s="1" t="s">
        <v>282</v>
      </c>
      <c r="J27" s="1" t="s">
        <v>173</v>
      </c>
      <c r="K27" s="1" t="s">
        <v>282</v>
      </c>
      <c r="L27" s="1" t="s">
        <v>282</v>
      </c>
      <c r="M27" s="1" t="s">
        <v>174</v>
      </c>
      <c r="N27" s="1" t="s">
        <v>174</v>
      </c>
      <c r="O27" s="1" t="s">
        <v>175</v>
      </c>
      <c r="P27" s="1" t="s">
        <v>176</v>
      </c>
      <c r="Q27" s="1" t="s">
        <v>177</v>
      </c>
      <c r="R27" s="1" t="s">
        <v>283</v>
      </c>
      <c r="S27" s="1" t="s">
        <v>179</v>
      </c>
      <c r="T27" s="1" t="s">
        <v>180</v>
      </c>
      <c r="U27" s="1" t="s">
        <v>181</v>
      </c>
    </row>
    <row r="28" s="1" customFormat="1" spans="1:21">
      <c r="A28" s="3">
        <v>18264544810</v>
      </c>
      <c r="B28" s="1" t="s">
        <v>284</v>
      </c>
      <c r="C28" s="1" t="s">
        <v>285</v>
      </c>
      <c r="D28" s="1" t="s">
        <v>286</v>
      </c>
      <c r="E28" s="1" t="s">
        <v>47</v>
      </c>
      <c r="F28" s="1" t="s">
        <v>260</v>
      </c>
      <c r="G28" s="1" t="s">
        <v>170</v>
      </c>
      <c r="H28" s="1" t="s">
        <v>171</v>
      </c>
      <c r="I28" s="1" t="s">
        <v>287</v>
      </c>
      <c r="J28" s="1" t="s">
        <v>173</v>
      </c>
      <c r="K28" s="1" t="s">
        <v>287</v>
      </c>
      <c r="L28" s="1" t="s">
        <v>287</v>
      </c>
      <c r="M28" s="1" t="s">
        <v>174</v>
      </c>
      <c r="N28" s="1" t="s">
        <v>174</v>
      </c>
      <c r="O28" s="1" t="s">
        <v>175</v>
      </c>
      <c r="P28" s="1" t="s">
        <v>176</v>
      </c>
      <c r="Q28" s="1" t="s">
        <v>177</v>
      </c>
      <c r="R28" s="1" t="s">
        <v>288</v>
      </c>
      <c r="S28" s="1" t="s">
        <v>179</v>
      </c>
      <c r="T28" s="1" t="s">
        <v>180</v>
      </c>
      <c r="U28" s="1" t="s">
        <v>181</v>
      </c>
    </row>
    <row r="29" s="1" customFormat="1" spans="1:21">
      <c r="A29" s="3">
        <v>18265804411</v>
      </c>
      <c r="B29" s="1" t="s">
        <v>284</v>
      </c>
      <c r="C29" s="1" t="s">
        <v>289</v>
      </c>
      <c r="D29" s="1" t="s">
        <v>290</v>
      </c>
      <c r="E29" s="1" t="s">
        <v>50</v>
      </c>
      <c r="F29" s="1" t="s">
        <v>260</v>
      </c>
      <c r="G29" s="1" t="s">
        <v>170</v>
      </c>
      <c r="H29" s="1" t="s">
        <v>171</v>
      </c>
      <c r="I29" s="1" t="s">
        <v>291</v>
      </c>
      <c r="J29" s="1" t="s">
        <v>173</v>
      </c>
      <c r="K29" s="1" t="s">
        <v>291</v>
      </c>
      <c r="L29" s="1" t="s">
        <v>291</v>
      </c>
      <c r="M29" s="1" t="s">
        <v>174</v>
      </c>
      <c r="N29" s="1" t="s">
        <v>174</v>
      </c>
      <c r="O29" s="1" t="s">
        <v>175</v>
      </c>
      <c r="P29" s="1" t="s">
        <v>176</v>
      </c>
      <c r="Q29" s="1" t="s">
        <v>177</v>
      </c>
      <c r="R29" s="1" t="s">
        <v>292</v>
      </c>
      <c r="S29" s="1" t="s">
        <v>179</v>
      </c>
      <c r="T29" s="1" t="s">
        <v>180</v>
      </c>
      <c r="U29" s="1" t="s">
        <v>181</v>
      </c>
    </row>
    <row r="30" s="1" customFormat="1" spans="1:21">
      <c r="A30" s="3">
        <v>18261971412</v>
      </c>
      <c r="B30" s="1" t="s">
        <v>284</v>
      </c>
      <c r="C30" s="1" t="s">
        <v>293</v>
      </c>
      <c r="D30" s="1" t="s">
        <v>294</v>
      </c>
      <c r="E30" s="1" t="s">
        <v>43</v>
      </c>
      <c r="F30" s="1" t="s">
        <v>284</v>
      </c>
      <c r="G30" s="1" t="s">
        <v>170</v>
      </c>
      <c r="H30" s="1" t="s">
        <v>171</v>
      </c>
      <c r="I30" s="1" t="s">
        <v>295</v>
      </c>
      <c r="J30" s="1" t="s">
        <v>173</v>
      </c>
      <c r="K30" s="1" t="s">
        <v>295</v>
      </c>
      <c r="L30" s="1" t="s">
        <v>295</v>
      </c>
      <c r="M30" s="1" t="s">
        <v>174</v>
      </c>
      <c r="N30" s="1" t="s">
        <v>174</v>
      </c>
      <c r="O30" s="1" t="s">
        <v>175</v>
      </c>
      <c r="P30" s="1" t="s">
        <v>176</v>
      </c>
      <c r="Q30" s="1" t="s">
        <v>177</v>
      </c>
      <c r="R30" s="1" t="s">
        <v>296</v>
      </c>
      <c r="S30" s="1" t="s">
        <v>179</v>
      </c>
      <c r="T30" s="1" t="s">
        <v>180</v>
      </c>
      <c r="U30" s="1" t="s">
        <v>181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2022-07-08T01:55:45Z</dcterms:created>
  <dcterms:modified xsi:type="dcterms:W3CDTF">2022-07-08T02:01:05Z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2AFB833411AA401AAAD502F51F5617E3</vt:lpwstr>
  </property>
  <property fmtid="{D5CDD505-2E9C-101B-9397-08002B2CF9AE}" pid="3" name="KSOProductBuildVer">
    <vt:lpwstr>2052-11.1.0.11830</vt:lpwstr>
  </property>
</Properties>
</file>