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对账!$A$1:$X$41</definedName>
  </definedNames>
  <calcPr calcId="144525"/>
</workbook>
</file>

<file path=xl/sharedStrings.xml><?xml version="1.0" encoding="utf-8"?>
<sst xmlns="http://schemas.openxmlformats.org/spreadsheetml/2006/main" count="1351" uniqueCount="493">
  <si>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</si>
  <si>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</si>
  <si>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</si>
  <si>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</si>
  <si>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</si>
  <si>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</si>
  <si>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</si>
  <si>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</si>
  <si>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</si>
  <si>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</si>
  <si>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</si>
  <si>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</si>
  <si>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</si>
  <si>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</si>
  <si>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</si>
  <si>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</si>
  <si>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</si>
  <si>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</si>
  <si>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</si>
  <si>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</si>
  <si>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</si>
  <si>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</si>
  <si>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</si>
  <si>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</si>
  <si>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</si>
  <si>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17933016315	</t>
  </si>
  <si>
    <t>Ctrip</t>
  </si>
  <si>
    <t>正常</t>
  </si>
  <si>
    <t>[曼谷]S15素坤逸酒店(S15 Sukhumvit Hotel)(45699463)</t>
  </si>
  <si>
    <t>简易套房(至少连住2晚及以上)&lt;特惠专享&gt;&lt;双人入住&gt;&lt;双早&gt;</t>
  </si>
  <si>
    <t>CNY</t>
  </si>
  <si>
    <t>Tan/Liangjun</t>
  </si>
  <si>
    <t>CA2019220709CNY</t>
  </si>
  <si>
    <t>未提现</t>
  </si>
  <si>
    <t>携程开票</t>
  </si>
  <si>
    <t xml:space="preserve">2551096	</t>
  </si>
  <si>
    <t xml:space="preserve">57194773-1	</t>
  </si>
  <si>
    <t xml:space="preserve">17987837486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</si>
  <si>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</si>
  <si>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</si>
  <si>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WONG/RYME,NG/YUN QI SHANICE</t>
  </si>
  <si>
    <t xml:space="preserve">2562783	</t>
  </si>
  <si>
    <t xml:space="preserve">219065	</t>
  </si>
  <si>
    <t xml:space="preserve">17993206802	</t>
  </si>
  <si>
    <t>[长滩岛]水晶沙海滩度假酒店(Henann Crystal Sands Resort)(13178583)</t>
  </si>
  <si>
    <t>尊贵房&lt;三人入住&gt;&lt;特价房&gt;&lt;早餐&gt;</t>
  </si>
  <si>
    <t>Paulino/Jessica,Paulino/Jessica,Paulino/Jessica,Paulino/Jessica,Paulino/Jessica,Paulino/Jessica</t>
  </si>
  <si>
    <t xml:space="preserve">2563729	</t>
  </si>
  <si>
    <t>HPM164-2118</t>
  </si>
  <si>
    <t xml:space="preserve">HPM164-2117	</t>
  </si>
  <si>
    <t xml:space="preserve">18035799216	</t>
  </si>
  <si>
    <t>高级双床房(至少连住2晚及以上)&lt;今日特价 &gt;&lt;双人入住&gt;&lt;适用于除泰国的亚洲客人&gt;&lt;双早&gt;</t>
  </si>
  <si>
    <t>NG/PUAY HONG TERENCE</t>
  </si>
  <si>
    <t xml:space="preserve">2573027	</t>
  </si>
  <si>
    <t xml:space="preserve">219777	</t>
  </si>
  <si>
    <t xml:space="preserve">18035930873	</t>
  </si>
  <si>
    <t>[曼达韦]曼达韦白酒店 -  多用途物业(bai Hotel Cebu - Multiple Use Property)(25321885)</t>
  </si>
  <si>
    <t>豪华房(至少连住2晚及以上)&lt;双人入住&gt;&lt;双早&gt;</t>
  </si>
  <si>
    <t>Sebial/Ray</t>
  </si>
  <si>
    <t xml:space="preserve">2573119	</t>
  </si>
  <si>
    <t xml:space="preserve">R5871E	</t>
  </si>
  <si>
    <t xml:space="preserve">18053813910	</t>
  </si>
  <si>
    <t>[吉隆坡]吉隆坡EQ酒店(EQ Kuala Lumpur)(67313921)</t>
  </si>
  <si>
    <t>豪华特大床房(至少连住2晚及以上)&lt;双人入住&gt;&lt;双早&gt;</t>
  </si>
  <si>
    <t>afiqah/mas,afiqah/mas</t>
  </si>
  <si>
    <t xml:space="preserve">2576808	</t>
  </si>
  <si>
    <t xml:space="preserve">75697362-1	</t>
  </si>
  <si>
    <t xml:space="preserve">18168534985	</t>
  </si>
  <si>
    <t>[碧瑶]海约翰坎普庄园酒店(The Manor at Camp John Hay)(28356473)</t>
  </si>
  <si>
    <t>林景高级房&lt;今日特价 &gt;&lt;三人入住&gt;&lt;无早&gt;</t>
  </si>
  <si>
    <t>Rodriguez/Anna,Rodriguez/Anna</t>
  </si>
  <si>
    <t xml:space="preserve">2598185	</t>
  </si>
  <si>
    <t xml:space="preserve">148524	</t>
  </si>
  <si>
    <t xml:space="preserve">18190944799	</t>
  </si>
  <si>
    <t>[碧瑶]碧瑶阿德利亚公寓酒店(Azalea Residences Baguio)(25691447)</t>
  </si>
  <si>
    <t>两卧室公寓&lt;特价大促销&gt;&lt;四人入住&gt;&lt;早餐&gt;</t>
  </si>
  <si>
    <t>Ann Guico/Michelle,Ann Guico/Michelle,Ann Guico/Michelle,Ann Guico/Michelle</t>
  </si>
  <si>
    <t xml:space="preserve">2600843	</t>
  </si>
  <si>
    <t xml:space="preserve">G062484331	</t>
  </si>
  <si>
    <t xml:space="preserve">18198912829	</t>
  </si>
  <si>
    <t>[甲米]莱利乡村度假村(SHA Plus+)(Railay Village Resort(SHA Plus+))(6253840)</t>
  </si>
  <si>
    <t>池畔豪华房&lt;双人入住&gt;&lt;双早&gt;</t>
  </si>
  <si>
    <t>Moss/Paul,Moss/Paul</t>
  </si>
  <si>
    <t xml:space="preserve">2602056	</t>
  </si>
  <si>
    <t xml:space="preserve">11104	</t>
  </si>
  <si>
    <t xml:space="preserve">18199370204	</t>
  </si>
  <si>
    <t>[普吉岛]普吉岛芭东与我同眠设计酒店 (SHA Extra Plus)(Sleep with ME Hotel Design Hotel @ Patong (SHA Extra Plus))(4649105)</t>
  </si>
  <si>
    <t>高级房&lt;双人入住&gt;&lt;双早&gt;</t>
  </si>
  <si>
    <t>alnaemi/Hamad</t>
  </si>
  <si>
    <t xml:space="preserve">2602178	</t>
  </si>
  <si>
    <t xml:space="preserve">375926	</t>
  </si>
  <si>
    <t xml:space="preserve">18203208091	</t>
  </si>
  <si>
    <t>[曼谷]曼谷盛捷素坤逸通洛服务公寓(Somerset Sukhumvit Thonglor Bangkok)(5073193)</t>
  </si>
  <si>
    <t>豪华一室房&lt;双人入住&gt;&lt;双早&gt;</t>
  </si>
  <si>
    <t>Chen/Jason</t>
  </si>
  <si>
    <t xml:space="preserve">2602570	</t>
  </si>
  <si>
    <t xml:space="preserve">6688906	</t>
  </si>
  <si>
    <t xml:space="preserve">18241908609	</t>
  </si>
  <si>
    <t>[曼谷]克鲁博酒店 (SHA Plus+)(Klub Hotel  (SHA Plus+))(28554942)</t>
  </si>
  <si>
    <t>豪华房&lt;双人入住&gt;&lt;无早&gt;</t>
  </si>
  <si>
    <t>LE/VAN TIEN</t>
  </si>
  <si>
    <t xml:space="preserve">2607050	</t>
  </si>
  <si>
    <t xml:space="preserve">RR22002659	</t>
  </si>
  <si>
    <t xml:space="preserve">18242091915	</t>
  </si>
  <si>
    <t>[曼谷]曼谷水门伯克利酒店(SHA Plus+)(The Berkeley Hotel Pratunam Bangkok (SHA Plus+))(28597407)</t>
  </si>
  <si>
    <t>北塔尊贵家庭房&lt;今日特价 &gt;&lt;三人入住&gt;&lt;早餐&gt;</t>
  </si>
  <si>
    <t>Perez /Colin M</t>
  </si>
  <si>
    <t xml:space="preserve">2607091	</t>
  </si>
  <si>
    <t xml:space="preserve">10010898906	</t>
  </si>
  <si>
    <t xml:space="preserve">18241926950	</t>
  </si>
  <si>
    <t>NGUYEN/LE BA THANG</t>
  </si>
  <si>
    <t xml:space="preserve">2607053	</t>
  </si>
  <si>
    <t xml:space="preserve">RR22002651	</t>
  </si>
  <si>
    <t xml:space="preserve">18247852102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</si>
  <si>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</si>
  <si>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</si>
  <si>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Chiow/Seng pin</t>
  </si>
  <si>
    <t xml:space="preserve">	</t>
  </si>
  <si>
    <t xml:space="preserve">18248040303	</t>
  </si>
  <si>
    <t>[帕赛市]马尼拉金凤凰酒店(Golden Phoenix Hotel-Manila)(5421957)</t>
  </si>
  <si>
    <t>高级房&lt;今日特价 &gt;&lt;三人入住&gt;&lt;早餐&gt;</t>
  </si>
  <si>
    <t>Teves/Kendra Mae</t>
  </si>
  <si>
    <t xml:space="preserve">2607628	</t>
  </si>
  <si>
    <t xml:space="preserve">2207020020	</t>
  </si>
  <si>
    <t xml:space="preserve">18249251042	</t>
  </si>
  <si>
    <t>[曼谷]曼谷华昌传统酒店(Hua Chang Heritage Hotel Bangkok)(4494789)</t>
  </si>
  <si>
    <t>豪华房&lt;全日特价&gt;&lt;双人入住&gt;&lt;无早&gt;</t>
  </si>
  <si>
    <t>Wilbow/Dares,Wilbow/Dares</t>
  </si>
  <si>
    <t xml:space="preserve">2607851	</t>
  </si>
  <si>
    <t xml:space="preserve">142757	</t>
  </si>
  <si>
    <t xml:space="preserve">18250073249	</t>
  </si>
  <si>
    <t>[普吉岛]普吉岛阿诺娜海滨度假村 (SHA Extra Plus)(Anona Beachfront Resort Phuket (SHA Extra Plus))(92354629)</t>
  </si>
  <si>
    <t>豪华房&lt;超值特惠&gt;&lt;双人入住&gt;&lt;不适用泰国客人&gt;&lt;双早&gt;</t>
  </si>
  <si>
    <t>YU/BO,CHEN/CHUANYUAN</t>
  </si>
  <si>
    <t>取消</t>
  </si>
  <si>
    <t xml:space="preserve">18255405228	</t>
  </si>
  <si>
    <t>CHEN/VICHEKA</t>
  </si>
  <si>
    <t xml:space="preserve">2608546	</t>
  </si>
  <si>
    <t xml:space="preserve">222245	</t>
  </si>
  <si>
    <t xml:space="preserve">18260845495	</t>
  </si>
  <si>
    <t>[芭堤雅]芭堤雅阿瓦尼度假酒店 (SHA Extra Plus)(Avani Pattaya Resort (SHA Extra Plus))(5418586)</t>
  </si>
  <si>
    <t>精致套房(带露台)&lt;特惠专享&gt;&lt;双人入住&gt;&lt;双早&gt;</t>
  </si>
  <si>
    <t>Sheikh/Aatif,Sheikh/Aatif</t>
  </si>
  <si>
    <t xml:space="preserve">2608960	</t>
  </si>
  <si>
    <t xml:space="preserve">61724964	</t>
  </si>
  <si>
    <t xml:space="preserve">18266384227	</t>
  </si>
  <si>
    <t>[河内]河内泛太平洋酒店(Pan Pacific Hanoi)(2650605)</t>
  </si>
  <si>
    <t>豪华房&lt;双人入住&gt;&lt;双早&gt;</t>
  </si>
  <si>
    <t>Phan/Huu Duc</t>
  </si>
  <si>
    <t xml:space="preserve">2609438	</t>
  </si>
  <si>
    <t xml:space="preserve">acknowledge	</t>
  </si>
  <si>
    <t xml:space="preserve">18268963545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</si>
  <si>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</si>
  <si>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</si>
  <si>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LIU/Ke</t>
  </si>
  <si>
    <t xml:space="preserve">2609472	</t>
  </si>
  <si>
    <t xml:space="preserve">193964722	</t>
  </si>
  <si>
    <t xml:space="preserve">18269185887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</si>
  <si>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</si>
  <si>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</si>
  <si>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DONGOC/PHUOC</t>
  </si>
  <si>
    <t xml:space="preserve">2609486	</t>
  </si>
  <si>
    <t xml:space="preserve">225121	</t>
  </si>
  <si>
    <t xml:space="preserve">18271091075	</t>
  </si>
  <si>
    <t>Wang/Xi</t>
  </si>
  <si>
    <t xml:space="preserve">2609736	</t>
  </si>
  <si>
    <t xml:space="preserve">222381	</t>
  </si>
  <si>
    <t xml:space="preserve">18272249904	</t>
  </si>
  <si>
    <t>[吉隆坡]吉隆坡丽思卡尔顿酒店(The Ritz-Carlton, Kuala Lumpur)(3799315)</t>
  </si>
  <si>
    <t>豪华特大床房&lt;双人入住&gt;&lt;双早&gt;</t>
  </si>
  <si>
    <t>Deng/Zhaoyabg</t>
  </si>
  <si>
    <t xml:space="preserve">2609879	</t>
  </si>
  <si>
    <t xml:space="preserve">18276157533	</t>
  </si>
  <si>
    <t>[帕拉尼亚克]马尼拉新濠天地凯悦酒店(Hyatt Regency Manila City of Dreams)(5917305)</t>
  </si>
  <si>
    <t>凯悦豪华双床房&lt;特价大促销&gt;&lt;双人入住&gt;&lt;不适用菲律宾客人&gt;&lt;无早&gt;</t>
  </si>
  <si>
    <t>Zheng/Jiawei,POH/HOCK TECK</t>
  </si>
  <si>
    <t xml:space="preserve">2610032	</t>
  </si>
  <si>
    <t xml:space="preserve">25545152	</t>
  </si>
  <si>
    <t xml:space="preserve">18276241306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</si>
  <si>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</si>
  <si>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</si>
  <si>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MAO/SUICHEUNGPAUL</t>
  </si>
  <si>
    <t xml:space="preserve">2610050	</t>
  </si>
  <si>
    <t xml:space="preserve">194123762	</t>
  </si>
  <si>
    <t xml:space="preserve">18277479874	</t>
  </si>
  <si>
    <t>[马里韦莱斯]巴丹东方酒店(The Oriental Hotel Bataan)(28435732)</t>
  </si>
  <si>
    <t>豪华四人房&lt;今日特价 &gt;&lt;四人入住&gt;&lt;无早&gt;</t>
  </si>
  <si>
    <t>Dionisio/Coreen Jhoice</t>
  </si>
  <si>
    <t xml:space="preserve">2610228	</t>
  </si>
  <si>
    <t xml:space="preserve">FO50009211	</t>
  </si>
  <si>
    <t xml:space="preserve">18279224928	</t>
  </si>
  <si>
    <t>[普吉岛]R马尔温泉度假酒店 (SHA Extra Plus)(R-Mar Resort and Spa (SHA Extra Plus))(5736585)</t>
  </si>
  <si>
    <t>豪华间&lt;双人入住&gt;&lt;无早&gt;</t>
  </si>
  <si>
    <t>Mohamad/Khaizel</t>
  </si>
  <si>
    <t xml:space="preserve">2610563	</t>
  </si>
  <si>
    <t xml:space="preserve">10119	</t>
  </si>
  <si>
    <t xml:space="preserve">18283675684	</t>
  </si>
  <si>
    <t>[曼谷]曼谷 JW 万豪酒店 (SHA Plus+)(JW Marriott Hotel Bangkok (SHA Plus+))(3031185)</t>
  </si>
  <si>
    <t>豪华特大床房&lt;双人入住&gt;&lt;不适用中东客人&gt;&lt;无早&gt;&lt;普通会员&gt;</t>
  </si>
  <si>
    <t>LY/VANN</t>
  </si>
  <si>
    <t xml:space="preserve">2610697	</t>
  </si>
  <si>
    <t xml:space="preserve">72102213	</t>
  </si>
  <si>
    <t xml:space="preserve">18283714355	</t>
  </si>
  <si>
    <t>[长滩岛]长滩岛赫南公园度假村(Henann Park Resort Boracay)(90373085)</t>
  </si>
  <si>
    <t>尊贵房(直通泳池)&lt;特价大促销&gt;&lt;三人入住&gt;&lt;早餐&gt;</t>
  </si>
  <si>
    <t>Damasi/Scott,Damasi/Scott,Damasi/Scott</t>
  </si>
  <si>
    <t xml:space="preserve">2610701	</t>
  </si>
  <si>
    <t xml:space="preserve">HPK108-0002539	</t>
  </si>
  <si>
    <t xml:space="preserve">18284925022	</t>
  </si>
  <si>
    <t>[曼谷]素坤逸通罗一号拉珀蒂特莎丽尔酒店(La Petite Salil Sukhumvit Thonglor 1)(95470595)</t>
  </si>
  <si>
    <t>尊贵房（带阳台）&lt;双人入住&gt;&lt;双早&gt;</t>
  </si>
  <si>
    <t>Chokkitdechar/Peet,Chokkitdechar/Peet</t>
  </si>
  <si>
    <t xml:space="preserve">2610881	</t>
  </si>
  <si>
    <t xml:space="preserve">71628	</t>
  </si>
  <si>
    <t xml:space="preserve">18285441019	</t>
  </si>
  <si>
    <t>[Batu Buruk]报春花海滩酒店(Primula Beach Hotel)(89000989)</t>
  </si>
  <si>
    <t>BIN OMAR/ROSMAN,BIN OMAR/ROSMAN</t>
  </si>
  <si>
    <t xml:space="preserve">2610950	</t>
  </si>
  <si>
    <t xml:space="preserve">110524	</t>
  </si>
  <si>
    <t xml:space="preserve">18286016208	</t>
  </si>
  <si>
    <t>[吉隆坡]吉隆坡柏威年酒店 · 悦榕庄管理(Pavilion Hotel Kuala Lumpur Managed by Banyan Tree)(25469067)</t>
  </si>
  <si>
    <t>城市绿洲特大床房&lt;双人入住&gt;&lt;双早&gt;</t>
  </si>
  <si>
    <t>amiraa/nurul</t>
  </si>
  <si>
    <t xml:space="preserve">2611012	</t>
  </si>
  <si>
    <t xml:space="preserve">179568	</t>
  </si>
  <si>
    <t xml:space="preserve">18292328386	</t>
  </si>
  <si>
    <t>[曼谷]曼谷香格里拉大酒店 (SHA Extra Plus)(Shangri-La Bangkok (SHA Extra Plus))(3243791)</t>
  </si>
  <si>
    <t>香格里拉楼豪华双床房&lt;双人入住&gt;&lt;双早&gt;</t>
  </si>
  <si>
    <t>Chen/His fang,Zhu/Ya qing</t>
  </si>
  <si>
    <t xml:space="preserve">2611290	</t>
  </si>
  <si>
    <t xml:space="preserve">11415843	</t>
  </si>
  <si>
    <t xml:space="preserve">18292697670	</t>
  </si>
  <si>
    <t>[曼谷]大华大酒店 (SHA Plus+)(Grand China Hotel (SHA Plus+))(28529495)</t>
  </si>
  <si>
    <t>城景高级房&lt;今日特价 &gt;&lt;双人入住&gt;&lt;无早&gt;</t>
  </si>
  <si>
    <t>LIU/ZHIXIAN</t>
  </si>
  <si>
    <t xml:space="preserve">2611359	</t>
  </si>
  <si>
    <t xml:space="preserve">98954635	</t>
  </si>
  <si>
    <t xml:space="preserve">18292905871	</t>
  </si>
  <si>
    <t>[邦帕利]盖特43机场酒店 (SHA Plus+)(Gate43 Airport Hotel (SHA Plus+))(95453304)</t>
  </si>
  <si>
    <t>湖景豪华三人房&lt;三人入住&gt;&lt;早餐&gt;</t>
  </si>
  <si>
    <t>ZHANG/DENGXIU,ZHOU/LiFENG,ZHOU/LIUQiN</t>
  </si>
  <si>
    <t xml:space="preserve">18293419013	</t>
  </si>
  <si>
    <t>[曼谷]曼谷大将军酒店 (SHA Extra Plus)(Admiral Premier Bangkok (SHA Extra Plus))(85217938)</t>
  </si>
  <si>
    <t>高级一室房&lt;双人入住&gt;&lt;无早&gt;</t>
  </si>
  <si>
    <t>MUNOTH/BHARAT,MUNOTH/BHARAT</t>
  </si>
  <si>
    <t xml:space="preserve">2611527	</t>
  </si>
  <si>
    <t xml:space="preserve">89773	</t>
  </si>
  <si>
    <t xml:space="preserve">18292786707	</t>
  </si>
  <si>
    <t>BUN/RAKSMEY,SEAN/THEARY</t>
  </si>
  <si>
    <t xml:space="preserve">2611383	</t>
  </si>
  <si>
    <t xml:space="preserve">194437327	</t>
  </si>
  <si>
    <t xml:space="preserve">18300057938	</t>
  </si>
  <si>
    <t>[曼谷]曼谷威客3號酒店 (SHA Plus+)(Vic3 Bangkok  (SHA Plus+))(5072852)</t>
  </si>
  <si>
    <t>一室行政特大床房&lt;今日特价 &gt;&lt;双人入住&gt;&lt;无早&gt;</t>
  </si>
  <si>
    <t>Wongsarot/Tadda</t>
  </si>
  <si>
    <t xml:space="preserve">2611918	</t>
  </si>
  <si>
    <t xml:space="preserve">577900	</t>
  </si>
  <si>
    <t>，</t>
  </si>
  <si>
    <t>A220709093603481</t>
  </si>
  <si>
    <t>CNY / HKD 当前参考汇率: 1.174062894</t>
  </si>
  <si>
    <t>总计：38579 CNY/
45294.17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</si>
  <si>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</si>
  <si>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</si>
  <si>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</si>
  <si>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</si>
  <si>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</si>
  <si>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</si>
  <si>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</si>
  <si>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</si>
  <si>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</si>
  <si>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</si>
  <si>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</si>
  <si>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</si>
  <si>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</si>
  <si>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</si>
  <si>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</si>
  <si>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</si>
  <si>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</si>
  <si>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</si>
  <si>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2022-07-05</t>
  </si>
  <si>
    <t>2611918</t>
  </si>
  <si>
    <t>曼谷维3酒店(曼谷威客3号酒店)</t>
  </si>
  <si>
    <t>Wongsarot Tadda</t>
  </si>
  <si>
    <t>2022-07-06</t>
  </si>
  <si>
    <t>退房日周结</t>
  </si>
  <si>
    <t>173.00</t>
  </si>
  <si>
    <t>RMB</t>
  </si>
  <si>
    <t>0</t>
  </si>
  <si>
    <t>0.00</t>
  </si>
  <si>
    <t>携程国际直连(DD)</t>
  </si>
  <si>
    <t>01.011174</t>
  </si>
  <si>
    <t>2022-07-05 17:34:08</t>
  </si>
  <si>
    <t>否</t>
  </si>
  <si>
    <t>汇智国际旅游发展有限公司</t>
  </si>
  <si>
    <t>直采</t>
  </si>
  <si>
    <t>2611527</t>
  </si>
  <si>
    <t>康帕斯酒店集团曼谷大将军酒店</t>
  </si>
  <si>
    <t>MUNOTH BHARAT,MUNOTH BHARAT</t>
  </si>
  <si>
    <t>224.00</t>
  </si>
  <si>
    <t>2022-07-05 10:17:49</t>
  </si>
  <si>
    <t>2611451</t>
  </si>
  <si>
    <t>盖特43机场酒店</t>
  </si>
  <si>
    <t>ZHANG DENGXIU,ZHOU LiFENG,ZHOU LIUQiN</t>
  </si>
  <si>
    <t>385.00</t>
  </si>
  <si>
    <t>2022-07-05 12:15:39</t>
  </si>
  <si>
    <t>2611383</t>
  </si>
  <si>
    <t>曼谷盛泰澜中央世界商业中心酒店  (SHA Plus+)</t>
  </si>
  <si>
    <t>BUN RAKSMEY,SEAN THEARY</t>
  </si>
  <si>
    <t>845.00</t>
  </si>
  <si>
    <t>2022-07-05 10:23:03</t>
  </si>
  <si>
    <t>2611359</t>
  </si>
  <si>
    <t>大华大酒店 (SHA Plus+)</t>
  </si>
  <si>
    <t>LIU ZHIXIAN</t>
  </si>
  <si>
    <t>205.00</t>
  </si>
  <si>
    <t>2022-07-05 08:55:44</t>
  </si>
  <si>
    <t>2022-07-04</t>
  </si>
  <si>
    <t>2611290</t>
  </si>
  <si>
    <t>曼谷香格里拉大酒店</t>
  </si>
  <si>
    <t>Chen His fang,Zhu Ya qing</t>
  </si>
  <si>
    <t>900.00</t>
  </si>
  <si>
    <t>2022-07-05 10:21:41</t>
  </si>
  <si>
    <t>2611012</t>
  </si>
  <si>
    <t>吉隆坡柏威年酒店 · 悦榕庄管理</t>
  </si>
  <si>
    <t>amiraa nurul</t>
  </si>
  <si>
    <t>890.00</t>
  </si>
  <si>
    <t>2022-07-05 10:29:17</t>
  </si>
  <si>
    <t>2610950</t>
  </si>
  <si>
    <t>报春花海滩酒店</t>
  </si>
  <si>
    <t>BIN OMAR ROSMAN,BIN OMAR ROSMAN</t>
  </si>
  <si>
    <t>418.00</t>
  </si>
  <si>
    <t>2022-07-05 08:58:02</t>
  </si>
  <si>
    <t>2610881</t>
  </si>
  <si>
    <t>素坤逸通罗一号拉珀蒂特莎丽尔酒店</t>
  </si>
  <si>
    <t>Chokkitdechar Peet,Chokkitdechar Peet</t>
  </si>
  <si>
    <t>514.00</t>
  </si>
  <si>
    <t>2022-07-04 16:46:50</t>
  </si>
  <si>
    <t>2610701</t>
  </si>
  <si>
    <t>Henann Park Resort</t>
  </si>
  <si>
    <t>Damasi Scott,Damasi Scott,Damasi Scott</t>
  </si>
  <si>
    <t>1870.00</t>
  </si>
  <si>
    <t>2022-07-04 13:59:20</t>
  </si>
  <si>
    <t>2610697</t>
  </si>
  <si>
    <t>曼谷JW万豪酒店</t>
  </si>
  <si>
    <t>LY VANN</t>
  </si>
  <si>
    <t>2060.00</t>
  </si>
  <si>
    <t>2022-07-04 12:35:14</t>
  </si>
  <si>
    <t>2610563</t>
  </si>
  <si>
    <t>R马尔温泉度假酒店</t>
  </si>
  <si>
    <t>Mohamad Khaizel</t>
  </si>
  <si>
    <t>308.00</t>
  </si>
  <si>
    <t>2022-07-04 10:18:41</t>
  </si>
  <si>
    <t>2022-07-03</t>
  </si>
  <si>
    <t>2610228</t>
  </si>
  <si>
    <t>巴丹东方酒店</t>
  </si>
  <si>
    <t>Dionisio Coreen Jhoice</t>
  </si>
  <si>
    <t>767.00</t>
  </si>
  <si>
    <t>2022-07-04 14:37:12</t>
  </si>
  <si>
    <t>2610050</t>
  </si>
  <si>
    <t>MAO SUICHEUNGPAUL</t>
  </si>
  <si>
    <t>2022-07-03 23:46:57</t>
  </si>
  <si>
    <t>2610032</t>
  </si>
  <si>
    <t>马尼拉梦之城凯悦酒店</t>
  </si>
  <si>
    <t>Zheng Jiawei,POH HOCK TECK</t>
  </si>
  <si>
    <t>1276.00</t>
  </si>
  <si>
    <t>2022-07-03 17:42:42</t>
  </si>
  <si>
    <t>2609736</t>
  </si>
  <si>
    <t>曼谷盛泰乐水门酒店</t>
  </si>
  <si>
    <t>Wang Xi</t>
  </si>
  <si>
    <t>1041.00</t>
  </si>
  <si>
    <t>2022-07-03 10:14:25</t>
  </si>
  <si>
    <t>2022-07-02</t>
  </si>
  <si>
    <t>2609486</t>
  </si>
  <si>
    <t>曼谷素坤逸55号通罗中心点大酒店 (SHA Plus+)</t>
  </si>
  <si>
    <t>DONGOC PHUOC</t>
  </si>
  <si>
    <t>1602.00</t>
  </si>
  <si>
    <t>2022-07-03 13:19:13</t>
  </si>
  <si>
    <t>2609472</t>
  </si>
  <si>
    <t>盛泰澜拉普崂中央广场酒店</t>
  </si>
  <si>
    <t>LIU Ke</t>
  </si>
  <si>
    <t>939.00</t>
  </si>
  <si>
    <t>2022-07-03 10:28:44</t>
  </si>
  <si>
    <t>2609438</t>
  </si>
  <si>
    <t>河内泛太平洋酒店</t>
  </si>
  <si>
    <t>Phan Huu Duc</t>
  </si>
  <si>
    <t>1260.00</t>
  </si>
  <si>
    <t>2022-07-04 09:55:51</t>
  </si>
  <si>
    <t>2608960</t>
  </si>
  <si>
    <t>芭堤雅阿瓦尼度假酒店</t>
  </si>
  <si>
    <t>Sheikh Aatif,Sheikh Aatif</t>
  </si>
  <si>
    <t>897.00</t>
  </si>
  <si>
    <t>2022-07-02 12:59:25</t>
  </si>
  <si>
    <t>2022-07-01</t>
  </si>
  <si>
    <t>2608546</t>
  </si>
  <si>
    <t>CHEN VICHEKA</t>
  </si>
  <si>
    <t>2022-07-01 20:49:28</t>
  </si>
  <si>
    <t>2022-06-30</t>
  </si>
  <si>
    <t>2607851</t>
  </si>
  <si>
    <t>曼谷华昌传统酒店</t>
  </si>
  <si>
    <t>Wilbow Dares,Wilbow Dares</t>
  </si>
  <si>
    <t>435.00</t>
  </si>
  <si>
    <t>2022-07-01 11:51:11</t>
  </si>
  <si>
    <t>2607628</t>
  </si>
  <si>
    <t>马尼拉金凤凰酒店-隔离酒店</t>
  </si>
  <si>
    <t>Teves Kendra Mae</t>
  </si>
  <si>
    <t>571.00</t>
  </si>
  <si>
    <t>2022-07-02 09:53:02</t>
  </si>
  <si>
    <t>2022-06-23</t>
  </si>
  <si>
    <t>2600843</t>
  </si>
  <si>
    <t>碧瑶阿德利亚公寓酒店</t>
  </si>
  <si>
    <t>Ann Guico Michelle,Ann Guico Michelle,Ann Guico Michelle,Ann Guico Michelle</t>
  </si>
  <si>
    <t>1735.00</t>
  </si>
  <si>
    <t>2022-06-24 11:08:21</t>
  </si>
  <si>
    <t>2022-06-05</t>
  </si>
  <si>
    <t>2576808</t>
  </si>
  <si>
    <t>吉隆坡EQ酒店</t>
  </si>
  <si>
    <t>afiqah mas,afiqah mas</t>
  </si>
  <si>
    <t>1796.00</t>
  </si>
  <si>
    <t>2022-06-06 15:06:45</t>
  </si>
  <si>
    <t>2022-06-02</t>
  </si>
  <si>
    <t>2573119</t>
  </si>
  <si>
    <t>曼达韦白酒店 -  多用途物业</t>
  </si>
  <si>
    <t>Sebial Ray</t>
  </si>
  <si>
    <t>814.00</t>
  </si>
  <si>
    <t>2022-06-02 10:35:44</t>
  </si>
  <si>
    <t>2607091</t>
  </si>
  <si>
    <t>曼谷水门伯克利酒店</t>
  </si>
  <si>
    <t>Perez Colin M</t>
  </si>
  <si>
    <t>1746.00</t>
  </si>
  <si>
    <t>2022-06-30 10:22:16</t>
  </si>
  <si>
    <t>2607053</t>
  </si>
  <si>
    <t>克鲁博酒店 (SHA Plus+)</t>
  </si>
  <si>
    <t>NGUYEN LE BA THANG</t>
  </si>
  <si>
    <t>381.00</t>
  </si>
  <si>
    <t>2022-06-30 10:27:39</t>
  </si>
  <si>
    <t>2607050</t>
  </si>
  <si>
    <t>LE VAN TIEN</t>
  </si>
  <si>
    <t>2022-06-30 18:19:11</t>
  </si>
  <si>
    <t>2022-06-25</t>
  </si>
  <si>
    <t>2602570</t>
  </si>
  <si>
    <t>曼谷素坤逸通洛萨默塞特酒店</t>
  </si>
  <si>
    <t>Chen Jason</t>
  </si>
  <si>
    <t>580.00</t>
  </si>
  <si>
    <t>2022-06-25 20:55:02</t>
  </si>
  <si>
    <t>2602178</t>
  </si>
  <si>
    <t>芭东伴我入眠设计酒店</t>
  </si>
  <si>
    <t>alnaemi Hamad</t>
  </si>
  <si>
    <t>2022-06-26</t>
  </si>
  <si>
    <t>1265.00</t>
  </si>
  <si>
    <t>2022-06-25 10:35:12</t>
  </si>
  <si>
    <t>2022-06-24</t>
  </si>
  <si>
    <t>2602056</t>
  </si>
  <si>
    <t>甲米莱利乡村Spa度假酒店</t>
  </si>
  <si>
    <t>Moss Paul,Moss Paul</t>
  </si>
  <si>
    <t>1413.00</t>
  </si>
  <si>
    <t>2022-06-25 10:49:16</t>
  </si>
  <si>
    <t>2022-06-21</t>
  </si>
  <si>
    <t>2598185</t>
  </si>
  <si>
    <t>海约翰坎普庄园酒店</t>
  </si>
  <si>
    <t>Rodriguez Anna,Rodriguez Anna</t>
  </si>
  <si>
    <t>1800.00</t>
  </si>
  <si>
    <t>2022-06-21 16:58:16</t>
  </si>
  <si>
    <t>2022-05-25</t>
  </si>
  <si>
    <t>2563729</t>
  </si>
  <si>
    <t>水晶沙海滩度假酒店</t>
  </si>
  <si>
    <t>Paulino Jessica,Paulino Jessica,Paulino Jessica,Paulino Jessica,Paulino Jessica,Paulino Jessica</t>
  </si>
  <si>
    <t>2600.00</t>
  </si>
  <si>
    <t>2022-07-05 11:47:14</t>
  </si>
  <si>
    <t>2022-05-24</t>
  </si>
  <si>
    <t>2562783</t>
  </si>
  <si>
    <t>WONG RYME,NG YUN QI SHANICE</t>
  </si>
  <si>
    <t>2022-05-25 16:39:51</t>
  </si>
  <si>
    <t>2022-04-17</t>
  </si>
  <si>
    <t>2514433</t>
  </si>
  <si>
    <t>斯攀瓦芭芭沙滩俱乐部攀牙店</t>
  </si>
  <si>
    <t>bin huwaymil abdulrahman,bin huwaymil abdulrahman,bin huwaymil abdulrahman,bin huwaymil abdulrahman</t>
  </si>
  <si>
    <t>14344.00</t>
  </si>
  <si>
    <t>2022-04-19 18:22:32</t>
  </si>
  <si>
    <t>2022-03-26</t>
  </si>
  <si>
    <t>2483811</t>
  </si>
  <si>
    <t>民丹岛悦榕庄</t>
  </si>
  <si>
    <t>Hing Lun Tsang,Hing Lun Tsang</t>
  </si>
  <si>
    <t>4262.00</t>
  </si>
  <si>
    <t>2022-03-26 14:39:43</t>
  </si>
  <si>
    <t>2022-06-01</t>
  </si>
  <si>
    <t>2573027</t>
  </si>
  <si>
    <t>NG PUAY HONG TERENCE</t>
  </si>
  <si>
    <t>2022-06-02 16:29:46</t>
  </si>
  <si>
    <t>2022-05-14</t>
  </si>
  <si>
    <t>2551096</t>
  </si>
  <si>
    <t>素坤逸15巷酒店</t>
  </si>
  <si>
    <t>Tan Liangjun</t>
  </si>
  <si>
    <t>1132.00</t>
  </si>
  <si>
    <t>2022-05-14 16:38:25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</si>
</sst>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44744</v>
      </c>
      <c r="G2" s="6">
        <v>44748</v>
      </c>
      <c r="H2" s="4">
        <v>1</v>
      </c>
      <c r="I2" s="4">
        <v>4</v>
      </c>
      <c r="J2" s="4">
        <v>4</v>
      </c>
      <c r="K2" s="4" t="s">
        <v>30</v>
      </c>
      <c r="L2" s="4">
        <v>1132</v>
      </c>
      <c r="M2" s="4">
        <v>1132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44695</v>
      </c>
      <c r="S2" s="6">
        <v>44751</v>
      </c>
      <c r="T2" s="4" t="s">
        <v>34</v>
      </c>
      <c r="U2" s="4">
        <v>1132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44743</v>
      </c>
      <c r="G3" s="6">
        <v>44748</v>
      </c>
      <c r="H3" s="4">
        <v>1</v>
      </c>
      <c r="I3" s="4">
        <v>5</v>
      </c>
      <c r="J3" s="4">
        <v>5</v>
      </c>
      <c r="K3" s="4" t="s">
        <v>30</v>
      </c>
      <c r="L3" s="4">
        <v>1735</v>
      </c>
      <c r="M3" s="4">
        <v>1735</v>
      </c>
      <c r="N3" s="4" t="s">
        <v>40</v>
      </c>
      <c r="O3" s="4" t="s">
        <v>32</v>
      </c>
      <c r="P3" s="4" t="s">
        <v>33</v>
      </c>
      <c r="Q3" s="4">
        <v>0</v>
      </c>
      <c r="R3" s="7">
        <v>44705</v>
      </c>
      <c r="S3" s="6">
        <v>44751</v>
      </c>
      <c r="T3" s="4" t="s">
        <v>34</v>
      </c>
      <c r="U3" s="4">
        <v>1735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44747</v>
      </c>
      <c r="G4" s="6">
        <v>44748</v>
      </c>
      <c r="H4" s="4">
        <v>2</v>
      </c>
      <c r="I4" s="4">
        <v>1</v>
      </c>
      <c r="J4" s="4">
        <v>2</v>
      </c>
      <c r="K4" s="4" t="s">
        <v>30</v>
      </c>
      <c r="L4" s="4">
        <v>2600</v>
      </c>
      <c r="M4" s="4">
        <v>2600</v>
      </c>
      <c r="N4" s="4" t="s">
        <v>46</v>
      </c>
      <c r="O4" s="4" t="s">
        <v>32</v>
      </c>
      <c r="P4" s="4" t="s">
        <v>33</v>
      </c>
      <c r="Q4" s="4">
        <v>0</v>
      </c>
      <c r="R4" s="7">
        <v>44706</v>
      </c>
      <c r="S4" s="6">
        <v>44751</v>
      </c>
      <c r="T4" s="4" t="s">
        <v>34</v>
      </c>
      <c r="U4" s="4">
        <v>2600</v>
      </c>
      <c r="V4" s="4">
        <v>0</v>
      </c>
      <c r="W4" s="4">
        <v>0</v>
      </c>
      <c r="X4" s="4" t="s">
        <v>47</v>
      </c>
      <c r="Y4" s="4" t="s">
        <v>48</v>
      </c>
      <c r="Z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38</v>
      </c>
      <c r="E5" s="4" t="s">
        <v>51</v>
      </c>
      <c r="F5" s="6">
        <v>44743</v>
      </c>
      <c r="G5" s="6">
        <v>44748</v>
      </c>
      <c r="H5" s="4">
        <v>1</v>
      </c>
      <c r="I5" s="4">
        <v>5</v>
      </c>
      <c r="J5" s="4">
        <v>5</v>
      </c>
      <c r="K5" s="4" t="s">
        <v>30</v>
      </c>
      <c r="L5" s="4">
        <v>1735</v>
      </c>
      <c r="M5" s="4">
        <v>1735</v>
      </c>
      <c r="N5" s="4" t="s">
        <v>52</v>
      </c>
      <c r="O5" s="4" t="s">
        <v>32</v>
      </c>
      <c r="P5" s="4" t="s">
        <v>33</v>
      </c>
      <c r="Q5" s="4">
        <v>0</v>
      </c>
      <c r="R5" s="7">
        <v>44713</v>
      </c>
      <c r="S5" s="6">
        <v>44751</v>
      </c>
      <c r="T5" s="4" t="s">
        <v>34</v>
      </c>
      <c r="U5" s="4">
        <v>1735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44746</v>
      </c>
      <c r="G6" s="6">
        <v>44748</v>
      </c>
      <c r="H6" s="4">
        <v>1</v>
      </c>
      <c r="I6" s="4">
        <v>2</v>
      </c>
      <c r="J6" s="4">
        <v>2</v>
      </c>
      <c r="K6" s="4" t="s">
        <v>30</v>
      </c>
      <c r="L6" s="4">
        <v>814</v>
      </c>
      <c r="M6" s="4">
        <v>814</v>
      </c>
      <c r="N6" s="4" t="s">
        <v>58</v>
      </c>
      <c r="O6" s="4" t="s">
        <v>32</v>
      </c>
      <c r="P6" s="4" t="s">
        <v>33</v>
      </c>
      <c r="Q6" s="4">
        <v>0</v>
      </c>
      <c r="R6" s="7">
        <v>44714</v>
      </c>
      <c r="S6" s="6">
        <v>44751</v>
      </c>
      <c r="T6" s="4" t="s">
        <v>34</v>
      </c>
      <c r="U6" s="4">
        <v>814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44746</v>
      </c>
      <c r="G7" s="6">
        <v>44748</v>
      </c>
      <c r="H7" s="4">
        <v>1</v>
      </c>
      <c r="I7" s="4">
        <v>2</v>
      </c>
      <c r="J7" s="4">
        <v>2</v>
      </c>
      <c r="K7" s="4" t="s">
        <v>30</v>
      </c>
      <c r="L7" s="4">
        <v>1796</v>
      </c>
      <c r="M7" s="4">
        <v>1796</v>
      </c>
      <c r="N7" s="4" t="s">
        <v>64</v>
      </c>
      <c r="O7" s="4" t="s">
        <v>32</v>
      </c>
      <c r="P7" s="4" t="s">
        <v>33</v>
      </c>
      <c r="Q7" s="4">
        <v>0</v>
      </c>
      <c r="R7" s="7">
        <v>44717</v>
      </c>
      <c r="S7" s="6">
        <v>44751</v>
      </c>
      <c r="T7" s="4" t="s">
        <v>34</v>
      </c>
      <c r="U7" s="4">
        <v>1796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44747</v>
      </c>
      <c r="G8" s="6">
        <v>44748</v>
      </c>
      <c r="H8" s="4">
        <v>2</v>
      </c>
      <c r="I8" s="4">
        <v>1</v>
      </c>
      <c r="J8" s="4">
        <v>2</v>
      </c>
      <c r="K8" s="4" t="s">
        <v>30</v>
      </c>
      <c r="L8" s="4">
        <v>1800</v>
      </c>
      <c r="M8" s="4">
        <v>1800</v>
      </c>
      <c r="N8" s="4" t="s">
        <v>70</v>
      </c>
      <c r="O8" s="4" t="s">
        <v>32</v>
      </c>
      <c r="P8" s="4" t="s">
        <v>33</v>
      </c>
      <c r="Q8" s="4">
        <v>0</v>
      </c>
      <c r="R8" s="7">
        <v>44733</v>
      </c>
      <c r="S8" s="6">
        <v>44751</v>
      </c>
      <c r="T8" s="4" t="s">
        <v>34</v>
      </c>
      <c r="U8" s="4">
        <v>1800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44746</v>
      </c>
      <c r="G9" s="6">
        <v>44748</v>
      </c>
      <c r="H9" s="4">
        <v>1</v>
      </c>
      <c r="I9" s="4">
        <v>2</v>
      </c>
      <c r="J9" s="4">
        <v>2</v>
      </c>
      <c r="K9" s="4" t="s">
        <v>30</v>
      </c>
      <c r="L9" s="4">
        <v>1735</v>
      </c>
      <c r="M9" s="4">
        <v>1735</v>
      </c>
      <c r="N9" s="4" t="s">
        <v>76</v>
      </c>
      <c r="O9" s="4" t="s">
        <v>32</v>
      </c>
      <c r="P9" s="4" t="s">
        <v>33</v>
      </c>
      <c r="Q9" s="4">
        <v>0</v>
      </c>
      <c r="R9" s="7">
        <v>44735</v>
      </c>
      <c r="S9" s="6">
        <v>44751</v>
      </c>
      <c r="T9" s="4" t="s">
        <v>34</v>
      </c>
      <c r="U9" s="4">
        <v>1735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44745</v>
      </c>
      <c r="G10" s="6">
        <v>44748</v>
      </c>
      <c r="H10" s="4">
        <v>1</v>
      </c>
      <c r="I10" s="4">
        <v>3</v>
      </c>
      <c r="J10" s="4">
        <v>3</v>
      </c>
      <c r="K10" s="4" t="s">
        <v>30</v>
      </c>
      <c r="L10" s="4">
        <v>1413</v>
      </c>
      <c r="M10" s="4">
        <v>1413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44736</v>
      </c>
      <c r="S10" s="6">
        <v>44751</v>
      </c>
      <c r="T10" s="4" t="s">
        <v>34</v>
      </c>
      <c r="U10" s="4">
        <v>1413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44738</v>
      </c>
      <c r="G11" s="6">
        <v>44748</v>
      </c>
      <c r="H11" s="4">
        <v>1</v>
      </c>
      <c r="I11" s="4">
        <v>10</v>
      </c>
      <c r="J11" s="4">
        <v>10</v>
      </c>
      <c r="K11" s="4" t="s">
        <v>30</v>
      </c>
      <c r="L11" s="4">
        <v>1265</v>
      </c>
      <c r="M11" s="4">
        <v>1265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44737</v>
      </c>
      <c r="S11" s="6">
        <v>44751</v>
      </c>
      <c r="T11" s="4" t="s">
        <v>34</v>
      </c>
      <c r="U11" s="4">
        <v>1265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44747</v>
      </c>
      <c r="G12" s="6">
        <v>44748</v>
      </c>
      <c r="H12" s="4">
        <v>1</v>
      </c>
      <c r="I12" s="4">
        <v>1</v>
      </c>
      <c r="J12" s="4">
        <v>1</v>
      </c>
      <c r="K12" s="4" t="s">
        <v>30</v>
      </c>
      <c r="L12" s="4">
        <v>580</v>
      </c>
      <c r="M12" s="4">
        <v>580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44737</v>
      </c>
      <c r="S12" s="6">
        <v>44751</v>
      </c>
      <c r="T12" s="4" t="s">
        <v>34</v>
      </c>
      <c r="U12" s="4">
        <v>580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44745</v>
      </c>
      <c r="G13" s="6">
        <v>44748</v>
      </c>
      <c r="H13" s="4">
        <v>1</v>
      </c>
      <c r="I13" s="4">
        <v>3</v>
      </c>
      <c r="J13" s="4">
        <v>3</v>
      </c>
      <c r="K13" s="4" t="s">
        <v>30</v>
      </c>
      <c r="L13" s="4">
        <v>381</v>
      </c>
      <c r="M13" s="4">
        <v>381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44742</v>
      </c>
      <c r="S13" s="6">
        <v>44751</v>
      </c>
      <c r="T13" s="4" t="s">
        <v>34</v>
      </c>
      <c r="U13" s="4">
        <v>381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44745</v>
      </c>
      <c r="G14" s="6">
        <v>44748</v>
      </c>
      <c r="H14" s="4">
        <v>1</v>
      </c>
      <c r="I14" s="4">
        <v>3</v>
      </c>
      <c r="J14" s="4">
        <v>3</v>
      </c>
      <c r="K14" s="4" t="s">
        <v>30</v>
      </c>
      <c r="L14" s="4">
        <v>1746</v>
      </c>
      <c r="M14" s="4">
        <v>1746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44742</v>
      </c>
      <c r="S14" s="6">
        <v>44751</v>
      </c>
      <c r="T14" s="4" t="s">
        <v>34</v>
      </c>
      <c r="U14" s="4">
        <v>1746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44745</v>
      </c>
      <c r="G15" s="6">
        <v>44748</v>
      </c>
      <c r="H15" s="4">
        <v>1</v>
      </c>
      <c r="I15" s="4">
        <v>3</v>
      </c>
      <c r="J15" s="4">
        <v>3</v>
      </c>
      <c r="K15" s="4" t="s">
        <v>30</v>
      </c>
      <c r="L15" s="4">
        <v>381</v>
      </c>
      <c r="M15" s="4">
        <v>381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44742</v>
      </c>
      <c r="S15" s="6">
        <v>44751</v>
      </c>
      <c r="T15" s="4" t="s">
        <v>34</v>
      </c>
      <c r="U15" s="4">
        <v>381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44743</v>
      </c>
      <c r="G16" s="6">
        <v>44748</v>
      </c>
      <c r="H16" s="4">
        <v>1</v>
      </c>
      <c r="I16" s="4">
        <v>5</v>
      </c>
      <c r="J16" s="4">
        <v>5</v>
      </c>
      <c r="K16" s="4" t="s">
        <v>30</v>
      </c>
      <c r="L16" s="4">
        <v>1370</v>
      </c>
      <c r="M16" s="4">
        <v>1370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44742</v>
      </c>
      <c r="S16" s="6">
        <v>44751</v>
      </c>
      <c r="T16" s="4" t="s">
        <v>34</v>
      </c>
      <c r="U16" s="4">
        <v>1370</v>
      </c>
      <c r="V16" s="4">
        <v>0</v>
      </c>
      <c r="W16" s="4">
        <v>0</v>
      </c>
      <c r="X16" s="4" t="s">
        <v>117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44747</v>
      </c>
      <c r="G17" s="6">
        <v>44748</v>
      </c>
      <c r="H17" s="4">
        <v>1</v>
      </c>
      <c r="I17" s="4">
        <v>1</v>
      </c>
      <c r="J17" s="4">
        <v>1</v>
      </c>
      <c r="K17" s="4" t="s">
        <v>30</v>
      </c>
      <c r="L17" s="4">
        <v>571</v>
      </c>
      <c r="M17" s="4">
        <v>571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44742</v>
      </c>
      <c r="S17" s="6">
        <v>44751</v>
      </c>
      <c r="T17" s="4" t="s">
        <v>34</v>
      </c>
      <c r="U17" s="4">
        <v>571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44747</v>
      </c>
      <c r="G18" s="6">
        <v>44748</v>
      </c>
      <c r="H18" s="4">
        <v>1</v>
      </c>
      <c r="I18" s="4">
        <v>1</v>
      </c>
      <c r="J18" s="4">
        <v>1</v>
      </c>
      <c r="K18" s="4" t="s">
        <v>30</v>
      </c>
      <c r="L18" s="4">
        <v>435</v>
      </c>
      <c r="M18" s="4">
        <v>435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44742</v>
      </c>
      <c r="S18" s="6">
        <v>44751</v>
      </c>
      <c r="T18" s="4" t="s">
        <v>34</v>
      </c>
      <c r="U18" s="4">
        <v>435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44747</v>
      </c>
      <c r="G19" s="6">
        <v>44748</v>
      </c>
      <c r="H19" s="4">
        <v>1</v>
      </c>
      <c r="I19" s="4">
        <v>1</v>
      </c>
      <c r="J19" s="4">
        <v>1</v>
      </c>
      <c r="K19" s="4" t="s">
        <v>30</v>
      </c>
      <c r="L19" s="4">
        <v>284</v>
      </c>
      <c r="M19" s="4">
        <v>284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44743</v>
      </c>
      <c r="S19" s="6">
        <v>44751</v>
      </c>
      <c r="T19" s="4" t="s">
        <v>34</v>
      </c>
      <c r="U19" s="4">
        <v>284</v>
      </c>
      <c r="V19" s="4">
        <v>0</v>
      </c>
      <c r="W19" s="4">
        <v>0</v>
      </c>
      <c r="X19" s="4" t="s">
        <v>117</v>
      </c>
      <c r="Y19" s="4" t="s">
        <v>117</v>
      </c>
    </row>
    <row r="20" s="4" customFormat="1" spans="1:25">
      <c r="A20" s="4" t="s">
        <v>113</v>
      </c>
      <c r="B20" s="4" t="s">
        <v>26</v>
      </c>
      <c r="C20" s="4" t="s">
        <v>134</v>
      </c>
      <c r="D20" s="4" t="s">
        <v>114</v>
      </c>
      <c r="E20" s="4" t="s">
        <v>115</v>
      </c>
      <c r="F20" s="6">
        <v>44743</v>
      </c>
      <c r="G20" s="6">
        <v>44748</v>
      </c>
      <c r="H20" s="4">
        <v>1</v>
      </c>
      <c r="I20" s="4">
        <v>5</v>
      </c>
      <c r="J20" s="4">
        <v>5</v>
      </c>
      <c r="K20" s="4" t="s">
        <v>30</v>
      </c>
      <c r="L20" s="4">
        <v>-1370</v>
      </c>
      <c r="M20" s="4">
        <v>-1370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44742</v>
      </c>
      <c r="S20" s="6">
        <v>44751</v>
      </c>
      <c r="T20" s="4" t="s">
        <v>34</v>
      </c>
      <c r="U20" s="4">
        <v>-1370</v>
      </c>
      <c r="V20" s="4">
        <v>0</v>
      </c>
      <c r="W20" s="4">
        <v>0</v>
      </c>
      <c r="X20" s="4" t="s">
        <v>117</v>
      </c>
      <c r="Y20" s="4" t="s">
        <v>117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38</v>
      </c>
      <c r="E21" s="4" t="s">
        <v>51</v>
      </c>
      <c r="F21" s="6">
        <v>44745</v>
      </c>
      <c r="G21" s="6">
        <v>44748</v>
      </c>
      <c r="H21" s="4">
        <v>1</v>
      </c>
      <c r="I21" s="4">
        <v>3</v>
      </c>
      <c r="J21" s="4">
        <v>3</v>
      </c>
      <c r="K21" s="4" t="s">
        <v>30</v>
      </c>
      <c r="L21" s="4">
        <v>1041</v>
      </c>
      <c r="M21" s="4">
        <v>1041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44743</v>
      </c>
      <c r="S21" s="6">
        <v>44751</v>
      </c>
      <c r="T21" s="4" t="s">
        <v>34</v>
      </c>
      <c r="U21" s="4">
        <v>1041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44747</v>
      </c>
      <c r="G22" s="6">
        <v>44748</v>
      </c>
      <c r="H22" s="4">
        <v>1</v>
      </c>
      <c r="I22" s="4">
        <v>1</v>
      </c>
      <c r="J22" s="4">
        <v>1</v>
      </c>
      <c r="K22" s="4" t="s">
        <v>30</v>
      </c>
      <c r="L22" s="4">
        <v>897</v>
      </c>
      <c r="M22" s="4">
        <v>897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44744</v>
      </c>
      <c r="S22" s="6">
        <v>44751</v>
      </c>
      <c r="T22" s="4" t="s">
        <v>34</v>
      </c>
      <c r="U22" s="4">
        <v>897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130</v>
      </c>
      <c r="B23" s="4" t="s">
        <v>26</v>
      </c>
      <c r="C23" s="4" t="s">
        <v>134</v>
      </c>
      <c r="D23" s="4" t="s">
        <v>131</v>
      </c>
      <c r="E23" s="4" t="s">
        <v>132</v>
      </c>
      <c r="F23" s="6">
        <v>44747</v>
      </c>
      <c r="G23" s="6">
        <v>44748</v>
      </c>
      <c r="H23" s="4">
        <v>1</v>
      </c>
      <c r="I23" s="4">
        <v>1</v>
      </c>
      <c r="J23" s="4">
        <v>1</v>
      </c>
      <c r="K23" s="4" t="s">
        <v>30</v>
      </c>
      <c r="L23" s="4">
        <v>-284</v>
      </c>
      <c r="M23" s="4">
        <v>-284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44743</v>
      </c>
      <c r="S23" s="6">
        <v>44751</v>
      </c>
      <c r="T23" s="4" t="s">
        <v>34</v>
      </c>
      <c r="U23" s="4">
        <v>-284</v>
      </c>
      <c r="V23" s="4">
        <v>0</v>
      </c>
      <c r="W23" s="4">
        <v>0</v>
      </c>
      <c r="X23" s="4" t="s">
        <v>117</v>
      </c>
      <c r="Y23" s="4" t="s">
        <v>117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44746</v>
      </c>
      <c r="G24" s="6">
        <v>44748</v>
      </c>
      <c r="H24" s="4">
        <v>1</v>
      </c>
      <c r="I24" s="4">
        <v>2</v>
      </c>
      <c r="J24" s="4">
        <v>2</v>
      </c>
      <c r="K24" s="4" t="s">
        <v>30</v>
      </c>
      <c r="L24" s="4">
        <v>1260</v>
      </c>
      <c r="M24" s="4">
        <v>1260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44744</v>
      </c>
      <c r="S24" s="6">
        <v>44751</v>
      </c>
      <c r="T24" s="4" t="s">
        <v>34</v>
      </c>
      <c r="U24" s="4">
        <v>1260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44745</v>
      </c>
      <c r="G25" s="6">
        <v>44748</v>
      </c>
      <c r="H25" s="4">
        <v>1</v>
      </c>
      <c r="I25" s="4">
        <v>3</v>
      </c>
      <c r="J25" s="4">
        <v>3</v>
      </c>
      <c r="K25" s="4" t="s">
        <v>30</v>
      </c>
      <c r="L25" s="4">
        <v>939</v>
      </c>
      <c r="M25" s="4">
        <v>939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44744</v>
      </c>
      <c r="S25" s="6">
        <v>44751</v>
      </c>
      <c r="T25" s="4" t="s">
        <v>34</v>
      </c>
      <c r="U25" s="4">
        <v>939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44745</v>
      </c>
      <c r="G26" s="6">
        <v>44748</v>
      </c>
      <c r="H26" s="4">
        <v>1</v>
      </c>
      <c r="I26" s="4">
        <v>3</v>
      </c>
      <c r="J26" s="4">
        <v>3</v>
      </c>
      <c r="K26" s="4" t="s">
        <v>30</v>
      </c>
      <c r="L26" s="4">
        <v>1602</v>
      </c>
      <c r="M26" s="4">
        <v>1602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44744</v>
      </c>
      <c r="S26" s="6">
        <v>44751</v>
      </c>
      <c r="T26" s="4" t="s">
        <v>34</v>
      </c>
      <c r="U26" s="4">
        <v>1602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38</v>
      </c>
      <c r="E27" s="4" t="s">
        <v>39</v>
      </c>
      <c r="F27" s="6">
        <v>44745</v>
      </c>
      <c r="G27" s="6">
        <v>44748</v>
      </c>
      <c r="H27" s="4">
        <v>1</v>
      </c>
      <c r="I27" s="4">
        <v>3</v>
      </c>
      <c r="J27" s="4">
        <v>3</v>
      </c>
      <c r="K27" s="4" t="s">
        <v>30</v>
      </c>
      <c r="L27" s="4">
        <v>1041</v>
      </c>
      <c r="M27" s="4">
        <v>1041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44745</v>
      </c>
      <c r="S27" s="6">
        <v>44751</v>
      </c>
      <c r="T27" s="4" t="s">
        <v>34</v>
      </c>
      <c r="U27" s="4">
        <v>1041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44745</v>
      </c>
      <c r="G28" s="6">
        <v>44748</v>
      </c>
      <c r="H28" s="4">
        <v>1</v>
      </c>
      <c r="I28" s="4">
        <v>3</v>
      </c>
      <c r="J28" s="4">
        <v>3</v>
      </c>
      <c r="K28" s="4" t="s">
        <v>30</v>
      </c>
      <c r="L28" s="4">
        <v>3009</v>
      </c>
      <c r="M28" s="4">
        <v>3009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44745</v>
      </c>
      <c r="S28" s="6">
        <v>44751</v>
      </c>
      <c r="T28" s="4" t="s">
        <v>34</v>
      </c>
      <c r="U28" s="4">
        <v>3009</v>
      </c>
      <c r="V28" s="4">
        <v>0</v>
      </c>
      <c r="W28" s="4">
        <v>0</v>
      </c>
      <c r="X28" s="4" t="s">
        <v>171</v>
      </c>
      <c r="Y28" s="4" t="s">
        <v>117</v>
      </c>
    </row>
    <row r="29" s="4" customFormat="1" spans="1:25">
      <c r="A29" s="4" t="s">
        <v>167</v>
      </c>
      <c r="B29" s="4" t="s">
        <v>26</v>
      </c>
      <c r="C29" s="4" t="s">
        <v>134</v>
      </c>
      <c r="D29" s="4" t="s">
        <v>168</v>
      </c>
      <c r="E29" s="4" t="s">
        <v>169</v>
      </c>
      <c r="F29" s="6">
        <v>44745</v>
      </c>
      <c r="G29" s="6">
        <v>44748</v>
      </c>
      <c r="H29" s="4">
        <v>1</v>
      </c>
      <c r="I29" s="4">
        <v>3</v>
      </c>
      <c r="J29" s="4">
        <v>3</v>
      </c>
      <c r="K29" s="4" t="s">
        <v>30</v>
      </c>
      <c r="L29" s="4">
        <v>-3009</v>
      </c>
      <c r="M29" s="4">
        <v>-3009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44745</v>
      </c>
      <c r="S29" s="6">
        <v>44751</v>
      </c>
      <c r="T29" s="4" t="s">
        <v>34</v>
      </c>
      <c r="U29" s="4">
        <v>-3009</v>
      </c>
      <c r="V29" s="4">
        <v>0</v>
      </c>
      <c r="W29" s="4">
        <v>0</v>
      </c>
      <c r="X29" s="4" t="s">
        <v>171</v>
      </c>
      <c r="Y29" s="4" t="s">
        <v>117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44747</v>
      </c>
      <c r="G30" s="6">
        <v>44748</v>
      </c>
      <c r="H30" s="4">
        <v>1</v>
      </c>
      <c r="I30" s="4">
        <v>1</v>
      </c>
      <c r="J30" s="4">
        <v>1</v>
      </c>
      <c r="K30" s="4" t="s">
        <v>30</v>
      </c>
      <c r="L30" s="4">
        <v>1276</v>
      </c>
      <c r="M30" s="4">
        <v>1276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44745</v>
      </c>
      <c r="S30" s="6">
        <v>44751</v>
      </c>
      <c r="T30" s="4" t="s">
        <v>34</v>
      </c>
      <c r="U30" s="4">
        <v>1276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44747</v>
      </c>
      <c r="G31" s="6">
        <v>44748</v>
      </c>
      <c r="H31" s="4">
        <v>1</v>
      </c>
      <c r="I31" s="4">
        <v>1</v>
      </c>
      <c r="J31" s="4">
        <v>1</v>
      </c>
      <c r="K31" s="4" t="s">
        <v>30</v>
      </c>
      <c r="L31" s="4">
        <v>845</v>
      </c>
      <c r="M31" s="4">
        <v>845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44745</v>
      </c>
      <c r="S31" s="6">
        <v>44751</v>
      </c>
      <c r="T31" s="4" t="s">
        <v>34</v>
      </c>
      <c r="U31" s="4">
        <v>845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44747</v>
      </c>
      <c r="G32" s="6">
        <v>44748</v>
      </c>
      <c r="H32" s="4">
        <v>1</v>
      </c>
      <c r="I32" s="4">
        <v>1</v>
      </c>
      <c r="J32" s="4">
        <v>1</v>
      </c>
      <c r="K32" s="4" t="s">
        <v>30</v>
      </c>
      <c r="L32" s="4">
        <v>767</v>
      </c>
      <c r="M32" s="4">
        <v>767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44745</v>
      </c>
      <c r="S32" s="6">
        <v>44751</v>
      </c>
      <c r="T32" s="4" t="s">
        <v>34</v>
      </c>
      <c r="U32" s="4">
        <v>767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44746</v>
      </c>
      <c r="G33" s="6">
        <v>44748</v>
      </c>
      <c r="H33" s="4">
        <v>1</v>
      </c>
      <c r="I33" s="4">
        <v>2</v>
      </c>
      <c r="J33" s="4">
        <v>2</v>
      </c>
      <c r="K33" s="4" t="s">
        <v>30</v>
      </c>
      <c r="L33" s="4">
        <v>308</v>
      </c>
      <c r="M33" s="4">
        <v>308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44746</v>
      </c>
      <c r="S33" s="6">
        <v>44751</v>
      </c>
      <c r="T33" s="4" t="s">
        <v>34</v>
      </c>
      <c r="U33" s="4">
        <v>308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44746</v>
      </c>
      <c r="G34" s="6">
        <v>44748</v>
      </c>
      <c r="H34" s="4">
        <v>1</v>
      </c>
      <c r="I34" s="4">
        <v>2</v>
      </c>
      <c r="J34" s="4">
        <v>2</v>
      </c>
      <c r="K34" s="4" t="s">
        <v>30</v>
      </c>
      <c r="L34" s="4">
        <v>2060</v>
      </c>
      <c r="M34" s="4">
        <v>2060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44746</v>
      </c>
      <c r="S34" s="6">
        <v>44751</v>
      </c>
      <c r="T34" s="4" t="s">
        <v>34</v>
      </c>
      <c r="U34" s="4">
        <v>2060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44746</v>
      </c>
      <c r="G35" s="6">
        <v>44748</v>
      </c>
      <c r="H35" s="4">
        <v>1</v>
      </c>
      <c r="I35" s="4">
        <v>2</v>
      </c>
      <c r="J35" s="4">
        <v>2</v>
      </c>
      <c r="K35" s="4" t="s">
        <v>30</v>
      </c>
      <c r="L35" s="4">
        <v>1870</v>
      </c>
      <c r="M35" s="4">
        <v>1870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44746</v>
      </c>
      <c r="S35" s="6">
        <v>44751</v>
      </c>
      <c r="T35" s="4" t="s">
        <v>34</v>
      </c>
      <c r="U35" s="4">
        <v>1870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44746</v>
      </c>
      <c r="G36" s="6">
        <v>44748</v>
      </c>
      <c r="H36" s="4">
        <v>1</v>
      </c>
      <c r="I36" s="4">
        <v>2</v>
      </c>
      <c r="J36" s="4">
        <v>2</v>
      </c>
      <c r="K36" s="4" t="s">
        <v>30</v>
      </c>
      <c r="L36" s="4">
        <v>514</v>
      </c>
      <c r="M36" s="4">
        <v>514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44746</v>
      </c>
      <c r="S36" s="6">
        <v>44751</v>
      </c>
      <c r="T36" s="4" t="s">
        <v>34</v>
      </c>
      <c r="U36" s="4">
        <v>514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147</v>
      </c>
      <c r="F37" s="6">
        <v>44747</v>
      </c>
      <c r="G37" s="6">
        <v>44748</v>
      </c>
      <c r="H37" s="4">
        <v>1</v>
      </c>
      <c r="I37" s="4">
        <v>1</v>
      </c>
      <c r="J37" s="4">
        <v>1</v>
      </c>
      <c r="K37" s="4" t="s">
        <v>30</v>
      </c>
      <c r="L37" s="4">
        <v>418</v>
      </c>
      <c r="M37" s="4">
        <v>418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44746</v>
      </c>
      <c r="S37" s="6">
        <v>44751</v>
      </c>
      <c r="T37" s="4" t="s">
        <v>34</v>
      </c>
      <c r="U37" s="4">
        <v>418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44747</v>
      </c>
      <c r="G38" s="6">
        <v>44748</v>
      </c>
      <c r="H38" s="4">
        <v>1</v>
      </c>
      <c r="I38" s="4">
        <v>1</v>
      </c>
      <c r="J38" s="4">
        <v>1</v>
      </c>
      <c r="K38" s="4" t="s">
        <v>30</v>
      </c>
      <c r="L38" s="4">
        <v>890</v>
      </c>
      <c r="M38" s="4">
        <v>890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44746</v>
      </c>
      <c r="S38" s="6">
        <v>44751</v>
      </c>
      <c r="T38" s="4" t="s">
        <v>34</v>
      </c>
      <c r="U38" s="4">
        <v>890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44747</v>
      </c>
      <c r="G39" s="6">
        <v>44748</v>
      </c>
      <c r="H39" s="4">
        <v>1</v>
      </c>
      <c r="I39" s="4">
        <v>1</v>
      </c>
      <c r="J39" s="4">
        <v>1</v>
      </c>
      <c r="K39" s="4" t="s">
        <v>30</v>
      </c>
      <c r="L39" s="4">
        <v>900</v>
      </c>
      <c r="M39" s="4">
        <v>900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44746</v>
      </c>
      <c r="S39" s="6">
        <v>44751</v>
      </c>
      <c r="T39" s="4" t="s">
        <v>34</v>
      </c>
      <c r="U39" s="4">
        <v>900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44747</v>
      </c>
      <c r="G40" s="6">
        <v>44748</v>
      </c>
      <c r="H40" s="4">
        <v>1</v>
      </c>
      <c r="I40" s="4">
        <v>1</v>
      </c>
      <c r="J40" s="4">
        <v>1</v>
      </c>
      <c r="K40" s="4" t="s">
        <v>30</v>
      </c>
      <c r="L40" s="4">
        <v>205</v>
      </c>
      <c r="M40" s="4">
        <v>205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44747</v>
      </c>
      <c r="S40" s="6">
        <v>44751</v>
      </c>
      <c r="T40" s="4" t="s">
        <v>34</v>
      </c>
      <c r="U40" s="4">
        <v>205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44747</v>
      </c>
      <c r="G41" s="6">
        <v>44748</v>
      </c>
      <c r="H41" s="4">
        <v>1</v>
      </c>
      <c r="I41" s="4">
        <v>1</v>
      </c>
      <c r="J41" s="4">
        <v>1</v>
      </c>
      <c r="K41" s="4" t="s">
        <v>30</v>
      </c>
      <c r="L41" s="4">
        <v>385</v>
      </c>
      <c r="M41" s="4">
        <v>385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44747</v>
      </c>
      <c r="S41" s="6">
        <v>44751</v>
      </c>
      <c r="T41" s="4" t="s">
        <v>34</v>
      </c>
      <c r="U41" s="4">
        <v>385</v>
      </c>
      <c r="V41" s="4">
        <v>0</v>
      </c>
      <c r="W41" s="4">
        <v>0</v>
      </c>
      <c r="X41" s="4" t="s">
        <v>117</v>
      </c>
      <c r="Y41" s="4" t="s">
        <v>117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44747</v>
      </c>
      <c r="G42" s="6">
        <v>44748</v>
      </c>
      <c r="H42" s="4">
        <v>1</v>
      </c>
      <c r="I42" s="4">
        <v>1</v>
      </c>
      <c r="J42" s="4">
        <v>1</v>
      </c>
      <c r="K42" s="4" t="s">
        <v>30</v>
      </c>
      <c r="L42" s="4">
        <v>224</v>
      </c>
      <c r="M42" s="4">
        <v>224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44747</v>
      </c>
      <c r="S42" s="6">
        <v>44751</v>
      </c>
      <c r="T42" s="4" t="s">
        <v>34</v>
      </c>
      <c r="U42" s="4">
        <v>224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179</v>
      </c>
      <c r="E43" s="4" t="s">
        <v>180</v>
      </c>
      <c r="F43" s="6">
        <v>44747</v>
      </c>
      <c r="G43" s="6">
        <v>44748</v>
      </c>
      <c r="H43" s="4">
        <v>1</v>
      </c>
      <c r="I43" s="4">
        <v>1</v>
      </c>
      <c r="J43" s="4">
        <v>1</v>
      </c>
      <c r="K43" s="4" t="s">
        <v>30</v>
      </c>
      <c r="L43" s="4">
        <v>845</v>
      </c>
      <c r="M43" s="4">
        <v>845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44747</v>
      </c>
      <c r="S43" s="6">
        <v>44751</v>
      </c>
      <c r="T43" s="4" t="s">
        <v>34</v>
      </c>
      <c r="U43" s="4">
        <v>845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44747</v>
      </c>
      <c r="G44" s="6">
        <v>44748</v>
      </c>
      <c r="H44" s="4">
        <v>1</v>
      </c>
      <c r="I44" s="4">
        <v>1</v>
      </c>
      <c r="J44" s="4">
        <v>1</v>
      </c>
      <c r="K44" s="4" t="s">
        <v>30</v>
      </c>
      <c r="L44" s="4">
        <v>173</v>
      </c>
      <c r="M44" s="4">
        <v>173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44747</v>
      </c>
      <c r="S44" s="6">
        <v>44751</v>
      </c>
      <c r="T44" s="4" t="s">
        <v>34</v>
      </c>
      <c r="U44" s="4">
        <v>173</v>
      </c>
      <c r="V44" s="4">
        <v>0</v>
      </c>
      <c r="W44" s="4">
        <v>0</v>
      </c>
      <c r="X44" s="4" t="s">
        <v>255</v>
      </c>
      <c r="Y44" s="4" t="s">
        <v>256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topLeftCell="A36" workbookViewId="0">
      <selection activeCell="A50" sqref="A50:A5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257</v>
      </c>
    </row>
    <row r="2" s="4" customFormat="1" spans="1:9">
      <c r="A2" s="5">
        <v>17933016315</v>
      </c>
      <c r="B2" s="6">
        <v>44744</v>
      </c>
      <c r="C2" s="6">
        <v>44748</v>
      </c>
      <c r="D2" s="4">
        <v>1132</v>
      </c>
      <c r="E2" s="4" t="str">
        <f>VLOOKUP(A2,HOP!A:L,12,0)</f>
        <v>1132.00</v>
      </c>
      <c r="F2" s="4" t="str">
        <f>VLOOKUP(A2,HOP!A:C,3,0)</f>
        <v>2551096</v>
      </c>
      <c r="G2" s="4">
        <f>D2-E2</f>
        <v>0</v>
      </c>
      <c r="H2" s="4" t="str">
        <f>$H$1&amp;F2</f>
        <v>，2551096</v>
      </c>
      <c r="I2" s="4" t="str">
        <f>VLOOKUP(A2,HOP!A:U,21,0)</f>
        <v>直采</v>
      </c>
    </row>
    <row r="3" s="4" customFormat="1" spans="1:9">
      <c r="A3" s="5">
        <v>17987837486</v>
      </c>
      <c r="B3" s="6">
        <v>44743</v>
      </c>
      <c r="C3" s="6">
        <v>44748</v>
      </c>
      <c r="D3" s="4">
        <v>1735</v>
      </c>
      <c r="E3" s="4" t="str">
        <f>VLOOKUP(A3,HOP!A:L,12,0)</f>
        <v>1735.00</v>
      </c>
      <c r="F3" s="4" t="str">
        <f>VLOOKUP(A3,HOP!A:C,3,0)</f>
        <v>2562783</v>
      </c>
      <c r="G3" s="4">
        <f t="shared" ref="G3:G41" si="0">D3-E3</f>
        <v>0</v>
      </c>
      <c r="H3" s="4" t="str">
        <f t="shared" ref="H3:H41" si="1">$H$1&amp;F3</f>
        <v>，2562783</v>
      </c>
      <c r="I3" s="4" t="str">
        <f>VLOOKUP(A3,HOP!A:U,21,0)</f>
        <v>直采</v>
      </c>
    </row>
    <row r="4" s="4" customFormat="1" spans="1:9">
      <c r="A4" s="5">
        <v>17993206802</v>
      </c>
      <c r="B4" s="6">
        <v>44747</v>
      </c>
      <c r="C4" s="6">
        <v>44748</v>
      </c>
      <c r="D4" s="4">
        <v>2600</v>
      </c>
      <c r="E4" s="4" t="str">
        <f>VLOOKUP(A4,HOP!A:L,12,0)</f>
        <v>2600.00</v>
      </c>
      <c r="F4" s="4" t="str">
        <f>VLOOKUP(A4,HOP!A:C,3,0)</f>
        <v>2563729</v>
      </c>
      <c r="G4" s="4">
        <f t="shared" si="0"/>
        <v>0</v>
      </c>
      <c r="H4" s="4" t="str">
        <f t="shared" si="1"/>
        <v>，2563729</v>
      </c>
      <c r="I4" s="4" t="str">
        <f>VLOOKUP(A4,HOP!A:U,21,0)</f>
        <v>直采</v>
      </c>
    </row>
    <row r="5" s="4" customFormat="1" spans="1:9">
      <c r="A5" s="5">
        <v>18035799216</v>
      </c>
      <c r="B5" s="6">
        <v>44743</v>
      </c>
      <c r="C5" s="6">
        <v>44748</v>
      </c>
      <c r="D5" s="4">
        <v>1735</v>
      </c>
      <c r="E5" s="4" t="str">
        <f>VLOOKUP(A5,HOP!A:L,12,0)</f>
        <v>1735.00</v>
      </c>
      <c r="F5" s="4" t="str">
        <f>VLOOKUP(A5,HOP!A:C,3,0)</f>
        <v>2573027</v>
      </c>
      <c r="G5" s="4">
        <f t="shared" si="0"/>
        <v>0</v>
      </c>
      <c r="H5" s="4" t="str">
        <f t="shared" si="1"/>
        <v>，2573027</v>
      </c>
      <c r="I5" s="4" t="str">
        <f>VLOOKUP(A5,HOP!A:U,21,0)</f>
        <v>直采</v>
      </c>
    </row>
    <row r="6" s="4" customFormat="1" spans="1:9">
      <c r="A6" s="5">
        <v>18035930873</v>
      </c>
      <c r="B6" s="6">
        <v>44746</v>
      </c>
      <c r="C6" s="6">
        <v>44748</v>
      </c>
      <c r="D6" s="4">
        <v>814</v>
      </c>
      <c r="E6" s="4" t="str">
        <f>VLOOKUP(A6,HOP!A:L,12,0)</f>
        <v>814.00</v>
      </c>
      <c r="F6" s="4" t="str">
        <f>VLOOKUP(A6,HOP!A:C,3,0)</f>
        <v>2573119</v>
      </c>
      <c r="G6" s="4">
        <f t="shared" si="0"/>
        <v>0</v>
      </c>
      <c r="H6" s="4" t="str">
        <f t="shared" si="1"/>
        <v>，2573119</v>
      </c>
      <c r="I6" s="4" t="str">
        <f>VLOOKUP(A6,HOP!A:U,21,0)</f>
        <v>直采</v>
      </c>
    </row>
    <row r="7" s="4" customFormat="1" spans="1:9">
      <c r="A7" s="5">
        <v>18053813910</v>
      </c>
      <c r="B7" s="6">
        <v>44746</v>
      </c>
      <c r="C7" s="6">
        <v>44748</v>
      </c>
      <c r="D7" s="4">
        <v>1796</v>
      </c>
      <c r="E7" s="4" t="str">
        <f>VLOOKUP(A7,HOP!A:L,12,0)</f>
        <v>1796.00</v>
      </c>
      <c r="F7" s="4" t="str">
        <f>VLOOKUP(A7,HOP!A:C,3,0)</f>
        <v>2576808</v>
      </c>
      <c r="G7" s="4">
        <f t="shared" si="0"/>
        <v>0</v>
      </c>
      <c r="H7" s="4" t="str">
        <f t="shared" si="1"/>
        <v>，2576808</v>
      </c>
      <c r="I7" s="4" t="str">
        <f>VLOOKUP(A7,HOP!A:U,21,0)</f>
        <v>直采</v>
      </c>
    </row>
    <row r="8" s="4" customFormat="1" spans="1:9">
      <c r="A8" s="5">
        <v>18168534985</v>
      </c>
      <c r="B8" s="6">
        <v>44747</v>
      </c>
      <c r="C8" s="6">
        <v>44748</v>
      </c>
      <c r="D8" s="4">
        <v>1800</v>
      </c>
      <c r="E8" s="4" t="str">
        <f>VLOOKUP(A8,HOP!A:L,12,0)</f>
        <v>1800.00</v>
      </c>
      <c r="F8" s="4" t="str">
        <f>VLOOKUP(A8,HOP!A:C,3,0)</f>
        <v>2598185</v>
      </c>
      <c r="G8" s="4">
        <f t="shared" si="0"/>
        <v>0</v>
      </c>
      <c r="H8" s="4" t="str">
        <f t="shared" si="1"/>
        <v>，2598185</v>
      </c>
      <c r="I8" s="4" t="str">
        <f>VLOOKUP(A8,HOP!A:U,21,0)</f>
        <v>直采</v>
      </c>
    </row>
    <row r="9" s="4" customFormat="1" spans="1:9">
      <c r="A9" s="5">
        <v>18190944799</v>
      </c>
      <c r="B9" s="6">
        <v>44746</v>
      </c>
      <c r="C9" s="6">
        <v>44748</v>
      </c>
      <c r="D9" s="4">
        <v>1735</v>
      </c>
      <c r="E9" s="4" t="str">
        <f>VLOOKUP(A9,HOP!A:L,12,0)</f>
        <v>1735.00</v>
      </c>
      <c r="F9" s="4" t="str">
        <f>VLOOKUP(A9,HOP!A:C,3,0)</f>
        <v>2600843</v>
      </c>
      <c r="G9" s="4">
        <f t="shared" si="0"/>
        <v>0</v>
      </c>
      <c r="H9" s="4" t="str">
        <f t="shared" si="1"/>
        <v>，2600843</v>
      </c>
      <c r="I9" s="4" t="str">
        <f>VLOOKUP(A9,HOP!A:U,21,0)</f>
        <v>直采</v>
      </c>
    </row>
    <row r="10" s="4" customFormat="1" spans="1:9">
      <c r="A10" s="5">
        <v>18198912829</v>
      </c>
      <c r="B10" s="6">
        <v>44745</v>
      </c>
      <c r="C10" s="6">
        <v>44748</v>
      </c>
      <c r="D10" s="4">
        <v>1413</v>
      </c>
      <c r="E10" s="4" t="str">
        <f>VLOOKUP(A10,HOP!A:L,12,0)</f>
        <v>1413.00</v>
      </c>
      <c r="F10" s="4" t="str">
        <f>VLOOKUP(A10,HOP!A:C,3,0)</f>
        <v>2602056</v>
      </c>
      <c r="G10" s="4">
        <f t="shared" si="0"/>
        <v>0</v>
      </c>
      <c r="H10" s="4" t="str">
        <f t="shared" si="1"/>
        <v>，2602056</v>
      </c>
      <c r="I10" s="4" t="str">
        <f>VLOOKUP(A10,HOP!A:U,21,0)</f>
        <v>直采</v>
      </c>
    </row>
    <row r="11" s="4" customFormat="1" spans="1:9">
      <c r="A11" s="5">
        <v>18199370204</v>
      </c>
      <c r="B11" s="6">
        <v>44738</v>
      </c>
      <c r="C11" s="6">
        <v>44748</v>
      </c>
      <c r="D11" s="4">
        <v>1265</v>
      </c>
      <c r="E11" s="4" t="str">
        <f>VLOOKUP(A11,HOP!A:L,12,0)</f>
        <v>1265.00</v>
      </c>
      <c r="F11" s="4" t="str">
        <f>VLOOKUP(A11,HOP!A:C,3,0)</f>
        <v>2602178</v>
      </c>
      <c r="G11" s="4">
        <f t="shared" si="0"/>
        <v>0</v>
      </c>
      <c r="H11" s="4" t="str">
        <f t="shared" si="1"/>
        <v>，2602178</v>
      </c>
      <c r="I11" s="4" t="str">
        <f>VLOOKUP(A11,HOP!A:U,21,0)</f>
        <v>直采</v>
      </c>
    </row>
    <row r="12" s="4" customFormat="1" spans="1:9">
      <c r="A12" s="5">
        <v>18203208091</v>
      </c>
      <c r="B12" s="6">
        <v>44747</v>
      </c>
      <c r="C12" s="6">
        <v>44748</v>
      </c>
      <c r="D12" s="4">
        <v>580</v>
      </c>
      <c r="E12" s="4" t="str">
        <f>VLOOKUP(A12,HOP!A:L,12,0)</f>
        <v>580.00</v>
      </c>
      <c r="F12" s="4" t="str">
        <f>VLOOKUP(A12,HOP!A:C,3,0)</f>
        <v>2602570</v>
      </c>
      <c r="G12" s="4">
        <f t="shared" si="0"/>
        <v>0</v>
      </c>
      <c r="H12" s="4" t="str">
        <f t="shared" si="1"/>
        <v>，2602570</v>
      </c>
      <c r="I12" s="4" t="str">
        <f>VLOOKUP(A12,HOP!A:U,21,0)</f>
        <v>直采</v>
      </c>
    </row>
    <row r="13" s="4" customFormat="1" spans="1:9">
      <c r="A13" s="5">
        <v>18241908609</v>
      </c>
      <c r="B13" s="6">
        <v>44745</v>
      </c>
      <c r="C13" s="6">
        <v>44748</v>
      </c>
      <c r="D13" s="4">
        <v>381</v>
      </c>
      <c r="E13" s="4" t="str">
        <f>VLOOKUP(A13,HOP!A:L,12,0)</f>
        <v>381.00</v>
      </c>
      <c r="F13" s="4" t="str">
        <f>VLOOKUP(A13,HOP!A:C,3,0)</f>
        <v>2607050</v>
      </c>
      <c r="G13" s="4">
        <f t="shared" si="0"/>
        <v>0</v>
      </c>
      <c r="H13" s="4" t="str">
        <f t="shared" si="1"/>
        <v>，2607050</v>
      </c>
      <c r="I13" s="4" t="str">
        <f>VLOOKUP(A13,HOP!A:U,21,0)</f>
        <v>直采</v>
      </c>
    </row>
    <row r="14" s="4" customFormat="1" spans="1:9">
      <c r="A14" s="5">
        <v>18242091915</v>
      </c>
      <c r="B14" s="6">
        <v>44745</v>
      </c>
      <c r="C14" s="6">
        <v>44748</v>
      </c>
      <c r="D14" s="4">
        <v>1746</v>
      </c>
      <c r="E14" s="4" t="str">
        <f>VLOOKUP(A14,HOP!A:L,12,0)</f>
        <v>1746.00</v>
      </c>
      <c r="F14" s="4" t="str">
        <f>VLOOKUP(A14,HOP!A:C,3,0)</f>
        <v>2607091</v>
      </c>
      <c r="G14" s="4">
        <f t="shared" si="0"/>
        <v>0</v>
      </c>
      <c r="H14" s="4" t="str">
        <f t="shared" si="1"/>
        <v>，2607091</v>
      </c>
      <c r="I14" s="4" t="str">
        <f>VLOOKUP(A14,HOP!A:U,21,0)</f>
        <v>直采</v>
      </c>
    </row>
    <row r="15" s="4" customFormat="1" spans="1:9">
      <c r="A15" s="5">
        <v>18241926950</v>
      </c>
      <c r="B15" s="6">
        <v>44745</v>
      </c>
      <c r="C15" s="6">
        <v>44748</v>
      </c>
      <c r="D15" s="4">
        <v>381</v>
      </c>
      <c r="E15" s="4" t="str">
        <f>VLOOKUP(A15,HOP!A:L,12,0)</f>
        <v>381.00</v>
      </c>
      <c r="F15" s="4" t="str">
        <f>VLOOKUP(A15,HOP!A:C,3,0)</f>
        <v>2607053</v>
      </c>
      <c r="G15" s="4">
        <f t="shared" si="0"/>
        <v>0</v>
      </c>
      <c r="H15" s="4" t="str">
        <f t="shared" si="1"/>
        <v>，2607053</v>
      </c>
      <c r="I15" s="4" t="str">
        <f>VLOOKUP(A15,HOP!A:U,21,0)</f>
        <v>直采</v>
      </c>
    </row>
    <row r="16" s="4" customFormat="1" hidden="1" spans="1:9">
      <c r="A16" s="5">
        <v>18247852102</v>
      </c>
      <c r="B16" s="6">
        <v>44743</v>
      </c>
      <c r="C16" s="6">
        <v>44748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18248040303</v>
      </c>
      <c r="B17" s="6">
        <v>44747</v>
      </c>
      <c r="C17" s="6">
        <v>44748</v>
      </c>
      <c r="D17" s="4">
        <v>571</v>
      </c>
      <c r="E17" s="4" t="str">
        <f>VLOOKUP(A17,HOP!A:L,12,0)</f>
        <v>571.00</v>
      </c>
      <c r="F17" s="4" t="str">
        <f>VLOOKUP(A17,HOP!A:C,3,0)</f>
        <v>2607628</v>
      </c>
      <c r="G17" s="4">
        <f t="shared" si="0"/>
        <v>0</v>
      </c>
      <c r="H17" s="4" t="str">
        <f t="shared" si="1"/>
        <v>，2607628</v>
      </c>
      <c r="I17" s="4" t="str">
        <f>VLOOKUP(A17,HOP!A:U,21,0)</f>
        <v>直采</v>
      </c>
    </row>
    <row r="18" s="4" customFormat="1" spans="1:9">
      <c r="A18" s="5">
        <v>18249251042</v>
      </c>
      <c r="B18" s="6">
        <v>44747</v>
      </c>
      <c r="C18" s="6">
        <v>44748</v>
      </c>
      <c r="D18" s="4">
        <v>435</v>
      </c>
      <c r="E18" s="4" t="str">
        <f>VLOOKUP(A18,HOP!A:L,12,0)</f>
        <v>435.00</v>
      </c>
      <c r="F18" s="4" t="str">
        <f>VLOOKUP(A18,HOP!A:C,3,0)</f>
        <v>2607851</v>
      </c>
      <c r="G18" s="4">
        <f t="shared" si="0"/>
        <v>0</v>
      </c>
      <c r="H18" s="4" t="str">
        <f t="shared" si="1"/>
        <v>，2607851</v>
      </c>
      <c r="I18" s="4" t="str">
        <f>VLOOKUP(A18,HOP!A:U,21,0)</f>
        <v>直采</v>
      </c>
    </row>
    <row r="19" s="4" customFormat="1" hidden="1" spans="1:9">
      <c r="A19" s="5">
        <v>18250073249</v>
      </c>
      <c r="B19" s="6">
        <v>44747</v>
      </c>
      <c r="C19" s="6">
        <v>44748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18255405228</v>
      </c>
      <c r="B20" s="6">
        <v>44745</v>
      </c>
      <c r="C20" s="6">
        <v>44748</v>
      </c>
      <c r="D20" s="4">
        <v>1041</v>
      </c>
      <c r="E20" s="4" t="str">
        <f>VLOOKUP(A20,HOP!A:L,12,0)</f>
        <v>1041.00</v>
      </c>
      <c r="F20" s="4" t="str">
        <f>VLOOKUP(A20,HOP!A:C,3,0)</f>
        <v>2608546</v>
      </c>
      <c r="G20" s="4">
        <f t="shared" si="0"/>
        <v>0</v>
      </c>
      <c r="H20" s="4" t="str">
        <f t="shared" si="1"/>
        <v>，2608546</v>
      </c>
      <c r="I20" s="4" t="str">
        <f>VLOOKUP(A20,HOP!A:U,21,0)</f>
        <v>直采</v>
      </c>
    </row>
    <row r="21" s="4" customFormat="1" spans="1:9">
      <c r="A21" s="5">
        <v>18260845495</v>
      </c>
      <c r="B21" s="6">
        <v>44747</v>
      </c>
      <c r="C21" s="6">
        <v>44748</v>
      </c>
      <c r="D21" s="4">
        <v>897</v>
      </c>
      <c r="E21" s="4" t="str">
        <f>VLOOKUP(A21,HOP!A:L,12,0)</f>
        <v>897.00</v>
      </c>
      <c r="F21" s="4" t="str">
        <f>VLOOKUP(A21,HOP!A:C,3,0)</f>
        <v>2608960</v>
      </c>
      <c r="G21" s="4">
        <f t="shared" si="0"/>
        <v>0</v>
      </c>
      <c r="H21" s="4" t="str">
        <f t="shared" si="1"/>
        <v>，2608960</v>
      </c>
      <c r="I21" s="4" t="str">
        <f>VLOOKUP(A21,HOP!A:U,21,0)</f>
        <v>直采</v>
      </c>
    </row>
    <row r="22" s="4" customFormat="1" spans="1:9">
      <c r="A22" s="5">
        <v>18266384227</v>
      </c>
      <c r="B22" s="6">
        <v>44746</v>
      </c>
      <c r="C22" s="6">
        <v>44748</v>
      </c>
      <c r="D22" s="4">
        <v>1260</v>
      </c>
      <c r="E22" s="4" t="str">
        <f>VLOOKUP(A22,HOP!A:L,12,0)</f>
        <v>1260.00</v>
      </c>
      <c r="F22" s="4" t="str">
        <f>VLOOKUP(A22,HOP!A:C,3,0)</f>
        <v>2609438</v>
      </c>
      <c r="G22" s="4">
        <f t="shared" si="0"/>
        <v>0</v>
      </c>
      <c r="H22" s="4" t="str">
        <f t="shared" si="1"/>
        <v>，2609438</v>
      </c>
      <c r="I22" s="4" t="str">
        <f>VLOOKUP(A22,HOP!A:U,21,0)</f>
        <v>直采</v>
      </c>
    </row>
    <row r="23" s="4" customFormat="1" spans="1:9">
      <c r="A23" s="5">
        <v>18268963545</v>
      </c>
      <c r="B23" s="6">
        <v>44745</v>
      </c>
      <c r="C23" s="6">
        <v>44748</v>
      </c>
      <c r="D23" s="4">
        <v>939</v>
      </c>
      <c r="E23" s="4" t="str">
        <f>VLOOKUP(A23,HOP!A:L,12,0)</f>
        <v>939.00</v>
      </c>
      <c r="F23" s="4" t="str">
        <f>VLOOKUP(A23,HOP!A:C,3,0)</f>
        <v>2609472</v>
      </c>
      <c r="G23" s="4">
        <f t="shared" si="0"/>
        <v>0</v>
      </c>
      <c r="H23" s="4" t="str">
        <f t="shared" si="1"/>
        <v>，2609472</v>
      </c>
      <c r="I23" s="4" t="str">
        <f>VLOOKUP(A23,HOP!A:U,21,0)</f>
        <v>直采</v>
      </c>
    </row>
    <row r="24" s="4" customFormat="1" spans="1:9">
      <c r="A24" s="5">
        <v>18269185887</v>
      </c>
      <c r="B24" s="6">
        <v>44745</v>
      </c>
      <c r="C24" s="6">
        <v>44748</v>
      </c>
      <c r="D24" s="4">
        <v>1602</v>
      </c>
      <c r="E24" s="4" t="str">
        <f>VLOOKUP(A24,HOP!A:L,12,0)</f>
        <v>1602.00</v>
      </c>
      <c r="F24" s="4" t="str">
        <f>VLOOKUP(A24,HOP!A:C,3,0)</f>
        <v>2609486</v>
      </c>
      <c r="G24" s="4">
        <f t="shared" si="0"/>
        <v>0</v>
      </c>
      <c r="H24" s="4" t="str">
        <f t="shared" si="1"/>
        <v>，2609486</v>
      </c>
      <c r="I24" s="4" t="str">
        <f>VLOOKUP(A24,HOP!A:U,21,0)</f>
        <v>直采</v>
      </c>
    </row>
    <row r="25" s="4" customFormat="1" spans="1:9">
      <c r="A25" s="5">
        <v>18271091075</v>
      </c>
      <c r="B25" s="6">
        <v>44745</v>
      </c>
      <c r="C25" s="6">
        <v>44748</v>
      </c>
      <c r="D25" s="4">
        <v>1041</v>
      </c>
      <c r="E25" s="4" t="str">
        <f>VLOOKUP(A25,HOP!A:L,12,0)</f>
        <v>1041.00</v>
      </c>
      <c r="F25" s="4" t="str">
        <f>VLOOKUP(A25,HOP!A:C,3,0)</f>
        <v>2609736</v>
      </c>
      <c r="G25" s="4">
        <f t="shared" si="0"/>
        <v>0</v>
      </c>
      <c r="H25" s="4" t="str">
        <f t="shared" si="1"/>
        <v>，2609736</v>
      </c>
      <c r="I25" s="4" t="str">
        <f>VLOOKUP(A25,HOP!A:U,21,0)</f>
        <v>直采</v>
      </c>
    </row>
    <row r="26" s="4" customFormat="1" hidden="1" spans="1:9">
      <c r="A26" s="5">
        <v>18272249904</v>
      </c>
      <c r="B26" s="6">
        <v>44745</v>
      </c>
      <c r="C26" s="6">
        <v>44748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18276157533</v>
      </c>
      <c r="B27" s="6">
        <v>44747</v>
      </c>
      <c r="C27" s="6">
        <v>44748</v>
      </c>
      <c r="D27" s="4">
        <v>1276</v>
      </c>
      <c r="E27" s="4" t="str">
        <f>VLOOKUP(A27,HOP!A:L,12,0)</f>
        <v>1276.00</v>
      </c>
      <c r="F27" s="4" t="str">
        <f>VLOOKUP(A27,HOP!A:C,3,0)</f>
        <v>2610032</v>
      </c>
      <c r="G27" s="4">
        <f t="shared" si="0"/>
        <v>0</v>
      </c>
      <c r="H27" s="4" t="str">
        <f t="shared" si="1"/>
        <v>，2610032</v>
      </c>
      <c r="I27" s="4" t="str">
        <f>VLOOKUP(A27,HOP!A:U,21,0)</f>
        <v>直采</v>
      </c>
    </row>
    <row r="28" s="4" customFormat="1" spans="1:9">
      <c r="A28" s="5">
        <v>18276241306</v>
      </c>
      <c r="B28" s="6">
        <v>44747</v>
      </c>
      <c r="C28" s="6">
        <v>44748</v>
      </c>
      <c r="D28" s="4">
        <v>845</v>
      </c>
      <c r="E28" s="4" t="str">
        <f>VLOOKUP(A28,HOP!A:L,12,0)</f>
        <v>845.00</v>
      </c>
      <c r="F28" s="4" t="str">
        <f>VLOOKUP(A28,HOP!A:C,3,0)</f>
        <v>2610050</v>
      </c>
      <c r="G28" s="4">
        <f t="shared" si="0"/>
        <v>0</v>
      </c>
      <c r="H28" s="4" t="str">
        <f t="shared" si="1"/>
        <v>，2610050</v>
      </c>
      <c r="I28" s="4" t="str">
        <f>VLOOKUP(A28,HOP!A:U,21,0)</f>
        <v>直采</v>
      </c>
    </row>
    <row r="29" s="4" customFormat="1" spans="1:9">
      <c r="A29" s="5">
        <v>18277479874</v>
      </c>
      <c r="B29" s="6">
        <v>44747</v>
      </c>
      <c r="C29" s="6">
        <v>44748</v>
      </c>
      <c r="D29" s="4">
        <v>767</v>
      </c>
      <c r="E29" s="4" t="str">
        <f>VLOOKUP(A29,HOP!A:L,12,0)</f>
        <v>767.00</v>
      </c>
      <c r="F29" s="4" t="str">
        <f>VLOOKUP(A29,HOP!A:C,3,0)</f>
        <v>2610228</v>
      </c>
      <c r="G29" s="4">
        <f t="shared" si="0"/>
        <v>0</v>
      </c>
      <c r="H29" s="4" t="str">
        <f t="shared" si="1"/>
        <v>，2610228</v>
      </c>
      <c r="I29" s="4" t="str">
        <f>VLOOKUP(A29,HOP!A:U,21,0)</f>
        <v>直采</v>
      </c>
    </row>
    <row r="30" s="4" customFormat="1" spans="1:9">
      <c r="A30" s="5">
        <v>18279224928</v>
      </c>
      <c r="B30" s="6">
        <v>44746</v>
      </c>
      <c r="C30" s="6">
        <v>44748</v>
      </c>
      <c r="D30" s="4">
        <v>308</v>
      </c>
      <c r="E30" s="4" t="str">
        <f>VLOOKUP(A30,HOP!A:L,12,0)</f>
        <v>308.00</v>
      </c>
      <c r="F30" s="4" t="str">
        <f>VLOOKUP(A30,HOP!A:C,3,0)</f>
        <v>2610563</v>
      </c>
      <c r="G30" s="4">
        <f t="shared" si="0"/>
        <v>0</v>
      </c>
      <c r="H30" s="4" t="str">
        <f t="shared" si="1"/>
        <v>，2610563</v>
      </c>
      <c r="I30" s="4" t="str">
        <f>VLOOKUP(A30,HOP!A:U,21,0)</f>
        <v>直采</v>
      </c>
    </row>
    <row r="31" s="4" customFormat="1" spans="1:9">
      <c r="A31" s="5">
        <v>18283675684</v>
      </c>
      <c r="B31" s="6">
        <v>44746</v>
      </c>
      <c r="C31" s="6">
        <v>44748</v>
      </c>
      <c r="D31" s="4">
        <v>2060</v>
      </c>
      <c r="E31" s="4" t="str">
        <f>VLOOKUP(A31,HOP!A:L,12,0)</f>
        <v>2060.00</v>
      </c>
      <c r="F31" s="4" t="str">
        <f>VLOOKUP(A31,HOP!A:C,3,0)</f>
        <v>2610697</v>
      </c>
      <c r="G31" s="4">
        <f t="shared" si="0"/>
        <v>0</v>
      </c>
      <c r="H31" s="4" t="str">
        <f t="shared" si="1"/>
        <v>，2610697</v>
      </c>
      <c r="I31" s="4" t="str">
        <f>VLOOKUP(A31,HOP!A:U,21,0)</f>
        <v>直采</v>
      </c>
    </row>
    <row r="32" s="4" customFormat="1" spans="1:9">
      <c r="A32" s="5">
        <v>18283714355</v>
      </c>
      <c r="B32" s="6">
        <v>44746</v>
      </c>
      <c r="C32" s="6">
        <v>44748</v>
      </c>
      <c r="D32" s="4">
        <v>1870</v>
      </c>
      <c r="E32" s="4" t="str">
        <f>VLOOKUP(A32,HOP!A:L,12,0)</f>
        <v>1870.00</v>
      </c>
      <c r="F32" s="4" t="str">
        <f>VLOOKUP(A32,HOP!A:C,3,0)</f>
        <v>2610701</v>
      </c>
      <c r="G32" s="4">
        <f t="shared" si="0"/>
        <v>0</v>
      </c>
      <c r="H32" s="4" t="str">
        <f t="shared" si="1"/>
        <v>，2610701</v>
      </c>
      <c r="I32" s="4" t="str">
        <f>VLOOKUP(A32,HOP!A:U,21,0)</f>
        <v>直采</v>
      </c>
    </row>
    <row r="33" s="4" customFormat="1" spans="1:9">
      <c r="A33" s="5">
        <v>18284925022</v>
      </c>
      <c r="B33" s="6">
        <v>44746</v>
      </c>
      <c r="C33" s="6">
        <v>44748</v>
      </c>
      <c r="D33" s="4">
        <v>514</v>
      </c>
      <c r="E33" s="4" t="str">
        <f>VLOOKUP(A33,HOP!A:L,12,0)</f>
        <v>514.00</v>
      </c>
      <c r="F33" s="4" t="str">
        <f>VLOOKUP(A33,HOP!A:C,3,0)</f>
        <v>2610881</v>
      </c>
      <c r="G33" s="4">
        <f t="shared" si="0"/>
        <v>0</v>
      </c>
      <c r="H33" s="4" t="str">
        <f t="shared" si="1"/>
        <v>，2610881</v>
      </c>
      <c r="I33" s="4" t="str">
        <f>VLOOKUP(A33,HOP!A:U,21,0)</f>
        <v>直采</v>
      </c>
    </row>
    <row r="34" s="4" customFormat="1" spans="1:9">
      <c r="A34" s="5">
        <v>18285441019</v>
      </c>
      <c r="B34" s="6">
        <v>44747</v>
      </c>
      <c r="C34" s="6">
        <v>44748</v>
      </c>
      <c r="D34" s="4">
        <v>418</v>
      </c>
      <c r="E34" s="4" t="str">
        <f>VLOOKUP(A34,HOP!A:L,12,0)</f>
        <v>418.00</v>
      </c>
      <c r="F34" s="4" t="str">
        <f>VLOOKUP(A34,HOP!A:C,3,0)</f>
        <v>2610950</v>
      </c>
      <c r="G34" s="4">
        <f t="shared" si="0"/>
        <v>0</v>
      </c>
      <c r="H34" s="4" t="str">
        <f t="shared" si="1"/>
        <v>，2610950</v>
      </c>
      <c r="I34" s="4" t="str">
        <f>VLOOKUP(A34,HOP!A:U,21,0)</f>
        <v>直采</v>
      </c>
    </row>
    <row r="35" s="4" customFormat="1" spans="1:9">
      <c r="A35" s="5">
        <v>18286016208</v>
      </c>
      <c r="B35" s="6">
        <v>44747</v>
      </c>
      <c r="C35" s="6">
        <v>44748</v>
      </c>
      <c r="D35" s="4">
        <v>890</v>
      </c>
      <c r="E35" s="4" t="str">
        <f>VLOOKUP(A35,HOP!A:L,12,0)</f>
        <v>890.00</v>
      </c>
      <c r="F35" s="4" t="str">
        <f>VLOOKUP(A35,HOP!A:C,3,0)</f>
        <v>2611012</v>
      </c>
      <c r="G35" s="4">
        <f t="shared" si="0"/>
        <v>0</v>
      </c>
      <c r="H35" s="4" t="str">
        <f t="shared" si="1"/>
        <v>，2611012</v>
      </c>
      <c r="I35" s="4" t="str">
        <f>VLOOKUP(A35,HOP!A:U,21,0)</f>
        <v>直采</v>
      </c>
    </row>
    <row r="36" s="4" customFormat="1" spans="1:9">
      <c r="A36" s="5">
        <v>18292328386</v>
      </c>
      <c r="B36" s="6">
        <v>44747</v>
      </c>
      <c r="C36" s="6">
        <v>44748</v>
      </c>
      <c r="D36" s="4">
        <v>900</v>
      </c>
      <c r="E36" s="4" t="str">
        <f>VLOOKUP(A36,HOP!A:L,12,0)</f>
        <v>900.00</v>
      </c>
      <c r="F36" s="4" t="str">
        <f>VLOOKUP(A36,HOP!A:C,3,0)</f>
        <v>2611290</v>
      </c>
      <c r="G36" s="4">
        <f t="shared" si="0"/>
        <v>0</v>
      </c>
      <c r="H36" s="4" t="str">
        <f t="shared" si="1"/>
        <v>，2611290</v>
      </c>
      <c r="I36" s="4" t="str">
        <f>VLOOKUP(A36,HOP!A:U,21,0)</f>
        <v>直采</v>
      </c>
    </row>
    <row r="37" s="4" customFormat="1" spans="1:9">
      <c r="A37" s="5">
        <v>18292697670</v>
      </c>
      <c r="B37" s="6">
        <v>44747</v>
      </c>
      <c r="C37" s="6">
        <v>44748</v>
      </c>
      <c r="D37" s="4">
        <v>205</v>
      </c>
      <c r="E37" s="4" t="str">
        <f>VLOOKUP(A37,HOP!A:L,12,0)</f>
        <v>205.00</v>
      </c>
      <c r="F37" s="4" t="str">
        <f>VLOOKUP(A37,HOP!A:C,3,0)</f>
        <v>2611359</v>
      </c>
      <c r="G37" s="4">
        <f t="shared" si="0"/>
        <v>0</v>
      </c>
      <c r="H37" s="4" t="str">
        <f t="shared" si="1"/>
        <v>，2611359</v>
      </c>
      <c r="I37" s="4" t="str">
        <f>VLOOKUP(A37,HOP!A:U,21,0)</f>
        <v>直采</v>
      </c>
    </row>
    <row r="38" s="4" customFormat="1" spans="1:9">
      <c r="A38" s="5">
        <v>18292905871</v>
      </c>
      <c r="B38" s="6">
        <v>44747</v>
      </c>
      <c r="C38" s="6">
        <v>44748</v>
      </c>
      <c r="D38" s="4">
        <v>385</v>
      </c>
      <c r="E38" s="4" t="str">
        <f>VLOOKUP(A38,HOP!A:L,12,0)</f>
        <v>385.00</v>
      </c>
      <c r="F38" s="4" t="str">
        <f>VLOOKUP(A38,HOP!A:C,3,0)</f>
        <v>2611451</v>
      </c>
      <c r="G38" s="4">
        <f t="shared" si="0"/>
        <v>0</v>
      </c>
      <c r="H38" s="4" t="str">
        <f t="shared" si="1"/>
        <v>，2611451</v>
      </c>
      <c r="I38" s="4" t="str">
        <f>VLOOKUP(A38,HOP!A:U,21,0)</f>
        <v>直采</v>
      </c>
    </row>
    <row r="39" s="4" customFormat="1" spans="1:9">
      <c r="A39" s="5">
        <v>18293419013</v>
      </c>
      <c r="B39" s="6">
        <v>44747</v>
      </c>
      <c r="C39" s="6">
        <v>44748</v>
      </c>
      <c r="D39" s="4">
        <v>224</v>
      </c>
      <c r="E39" s="4" t="str">
        <f>VLOOKUP(A39,HOP!A:L,12,0)</f>
        <v>224.00</v>
      </c>
      <c r="F39" s="4" t="str">
        <f>VLOOKUP(A39,HOP!A:C,3,0)</f>
        <v>2611527</v>
      </c>
      <c r="G39" s="4">
        <f t="shared" si="0"/>
        <v>0</v>
      </c>
      <c r="H39" s="4" t="str">
        <f t="shared" si="1"/>
        <v>，2611527</v>
      </c>
      <c r="I39" s="4" t="str">
        <f>VLOOKUP(A39,HOP!A:U,21,0)</f>
        <v>直采</v>
      </c>
    </row>
    <row r="40" s="4" customFormat="1" spans="1:9">
      <c r="A40" s="5">
        <v>18292786707</v>
      </c>
      <c r="B40" s="6">
        <v>44747</v>
      </c>
      <c r="C40" s="6">
        <v>44748</v>
      </c>
      <c r="D40" s="4">
        <v>845</v>
      </c>
      <c r="E40" s="4" t="str">
        <f>VLOOKUP(A40,HOP!A:L,12,0)</f>
        <v>845.00</v>
      </c>
      <c r="F40" s="4" t="str">
        <f>VLOOKUP(A40,HOP!A:C,3,0)</f>
        <v>2611383</v>
      </c>
      <c r="G40" s="4">
        <f t="shared" si="0"/>
        <v>0</v>
      </c>
      <c r="H40" s="4" t="str">
        <f t="shared" si="1"/>
        <v>，2611383</v>
      </c>
      <c r="I40" s="4" t="str">
        <f>VLOOKUP(A40,HOP!A:U,21,0)</f>
        <v>直采</v>
      </c>
    </row>
    <row r="41" s="4" customFormat="1" spans="1:9">
      <c r="A41" s="5">
        <v>18300057938</v>
      </c>
      <c r="B41" s="6">
        <v>44747</v>
      </c>
      <c r="C41" s="6">
        <v>44748</v>
      </c>
      <c r="D41" s="4">
        <v>173</v>
      </c>
      <c r="E41" s="4" t="str">
        <f>VLOOKUP(A41,HOP!A:L,12,0)</f>
        <v>173.00</v>
      </c>
      <c r="F41" s="4" t="str">
        <f>VLOOKUP(A41,HOP!A:C,3,0)</f>
        <v>2611918</v>
      </c>
      <c r="G41" s="4">
        <f t="shared" si="0"/>
        <v>0</v>
      </c>
      <c r="H41" s="4" t="str">
        <f t="shared" si="1"/>
        <v>，2611918</v>
      </c>
      <c r="I41" s="4" t="str">
        <f>VLOOKUP(A41,HOP!A:U,21,0)</f>
        <v>直采</v>
      </c>
    </row>
    <row r="43" spans="4:4">
      <c r="D43" s="4">
        <f>SUM(D2:D42)</f>
        <v>38579</v>
      </c>
    </row>
    <row r="50" spans="1:1">
      <c r="A50" s="4" t="s">
        <v>258</v>
      </c>
    </row>
    <row r="51" spans="1:1">
      <c r="A51" s="4" t="s">
        <v>259</v>
      </c>
    </row>
    <row r="52" spans="1:1">
      <c r="A52" s="4" t="s">
        <v>260</v>
      </c>
    </row>
  </sheetData>
  <autoFilter ref="A1:X41">
    <filterColumn colId="3">
      <filters>
        <filter val="890"/>
        <filter val="1413"/>
        <filter val="514"/>
        <filter val="814"/>
        <filter val="1796"/>
        <filter val="897"/>
        <filter val="418"/>
        <filter val="1260"/>
        <filter val="2060"/>
        <filter val="224"/>
        <filter val="1265"/>
        <filter val="767"/>
        <filter val="1870"/>
        <filter val="571"/>
        <filter val="1132"/>
        <filter val="173"/>
        <filter val="435"/>
        <filter val="1735"/>
        <filter val="1276"/>
        <filter val="939"/>
        <filter val="580"/>
        <filter val="900"/>
        <filter val="1800"/>
        <filter val="2600"/>
        <filter val="381"/>
        <filter val="1041"/>
        <filter val="1602"/>
        <filter val="205"/>
        <filter val="385"/>
        <filter val="845"/>
        <filter val="1746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261</v>
      </c>
      <c r="B1" s="2" t="s">
        <v>262</v>
      </c>
      <c r="C1" s="2" t="s">
        <v>263</v>
      </c>
      <c r="D1" s="2" t="s">
        <v>264</v>
      </c>
      <c r="E1" s="2" t="s">
        <v>13</v>
      </c>
      <c r="F1" s="2" t="s">
        <v>5</v>
      </c>
      <c r="G1" s="2" t="s">
        <v>6</v>
      </c>
      <c r="H1" s="2" t="s">
        <v>265</v>
      </c>
      <c r="I1" s="2" t="s">
        <v>266</v>
      </c>
      <c r="J1" s="2" t="s">
        <v>267</v>
      </c>
      <c r="K1" s="2" t="s">
        <v>268</v>
      </c>
      <c r="L1" s="2" t="s">
        <v>269</v>
      </c>
      <c r="M1" s="2" t="s">
        <v>270</v>
      </c>
      <c r="N1" s="2" t="s">
        <v>271</v>
      </c>
      <c r="O1" s="2" t="s">
        <v>272</v>
      </c>
      <c r="P1" s="2" t="s">
        <v>273</v>
      </c>
      <c r="Q1" s="2" t="s">
        <v>274</v>
      </c>
      <c r="R1" s="2" t="s">
        <v>275</v>
      </c>
      <c r="S1" s="2" t="s">
        <v>276</v>
      </c>
      <c r="T1" s="2" t="s">
        <v>277</v>
      </c>
      <c r="U1" s="2" t="s">
        <v>278</v>
      </c>
    </row>
    <row r="2" s="1" customFormat="1" spans="1:21">
      <c r="A2" s="3">
        <v>18300057938</v>
      </c>
      <c r="B2" s="1" t="s">
        <v>279</v>
      </c>
      <c r="C2" s="1" t="s">
        <v>280</v>
      </c>
      <c r="D2" s="1" t="s">
        <v>281</v>
      </c>
      <c r="E2" s="1" t="s">
        <v>282</v>
      </c>
      <c r="F2" s="1" t="s">
        <v>279</v>
      </c>
      <c r="G2" s="1" t="s">
        <v>283</v>
      </c>
      <c r="H2" s="1" t="s">
        <v>284</v>
      </c>
      <c r="I2" s="1" t="s">
        <v>285</v>
      </c>
      <c r="J2" s="1" t="s">
        <v>286</v>
      </c>
      <c r="K2" s="1" t="s">
        <v>285</v>
      </c>
      <c r="L2" s="1" t="s">
        <v>285</v>
      </c>
      <c r="M2" s="1" t="s">
        <v>287</v>
      </c>
      <c r="N2" s="1" t="s">
        <v>287</v>
      </c>
      <c r="O2" s="1" t="s">
        <v>288</v>
      </c>
      <c r="P2" s="1" t="s">
        <v>289</v>
      </c>
      <c r="Q2" s="1" t="s">
        <v>290</v>
      </c>
      <c r="R2" s="1" t="s">
        <v>291</v>
      </c>
      <c r="S2" s="1" t="s">
        <v>292</v>
      </c>
      <c r="T2" s="1" t="s">
        <v>293</v>
      </c>
      <c r="U2" s="1" t="s">
        <v>294</v>
      </c>
    </row>
    <row r="3" s="1" customFormat="1" spans="1:21">
      <c r="A3" s="3">
        <v>18293419013</v>
      </c>
      <c r="B3" s="1" t="s">
        <v>279</v>
      </c>
      <c r="C3" s="1" t="s">
        <v>295</v>
      </c>
      <c r="D3" s="1" t="s">
        <v>296</v>
      </c>
      <c r="E3" s="1" t="s">
        <v>297</v>
      </c>
      <c r="F3" s="1" t="s">
        <v>279</v>
      </c>
      <c r="G3" s="1" t="s">
        <v>283</v>
      </c>
      <c r="H3" s="1" t="s">
        <v>284</v>
      </c>
      <c r="I3" s="1" t="s">
        <v>298</v>
      </c>
      <c r="J3" s="1" t="s">
        <v>286</v>
      </c>
      <c r="K3" s="1" t="s">
        <v>298</v>
      </c>
      <c r="L3" s="1" t="s">
        <v>298</v>
      </c>
      <c r="M3" s="1" t="s">
        <v>287</v>
      </c>
      <c r="N3" s="1" t="s">
        <v>287</v>
      </c>
      <c r="O3" s="1" t="s">
        <v>288</v>
      </c>
      <c r="P3" s="1" t="s">
        <v>289</v>
      </c>
      <c r="Q3" s="1" t="s">
        <v>290</v>
      </c>
      <c r="R3" s="1" t="s">
        <v>299</v>
      </c>
      <c r="S3" s="1" t="s">
        <v>292</v>
      </c>
      <c r="T3" s="1" t="s">
        <v>293</v>
      </c>
      <c r="U3" s="1" t="s">
        <v>294</v>
      </c>
    </row>
    <row r="4" s="1" customFormat="1" spans="1:21">
      <c r="A4" s="3">
        <v>18292905871</v>
      </c>
      <c r="B4" s="1" t="s">
        <v>279</v>
      </c>
      <c r="C4" s="1" t="s">
        <v>300</v>
      </c>
      <c r="D4" s="1" t="s">
        <v>301</v>
      </c>
      <c r="E4" s="1" t="s">
        <v>302</v>
      </c>
      <c r="F4" s="1" t="s">
        <v>279</v>
      </c>
      <c r="G4" s="1" t="s">
        <v>283</v>
      </c>
      <c r="H4" s="1" t="s">
        <v>284</v>
      </c>
      <c r="I4" s="1" t="s">
        <v>303</v>
      </c>
      <c r="J4" s="1" t="s">
        <v>286</v>
      </c>
      <c r="K4" s="1" t="s">
        <v>303</v>
      </c>
      <c r="L4" s="1" t="s">
        <v>303</v>
      </c>
      <c r="M4" s="1" t="s">
        <v>287</v>
      </c>
      <c r="N4" s="1" t="s">
        <v>287</v>
      </c>
      <c r="O4" s="1" t="s">
        <v>288</v>
      </c>
      <c r="P4" s="1" t="s">
        <v>289</v>
      </c>
      <c r="Q4" s="1" t="s">
        <v>290</v>
      </c>
      <c r="R4" s="1" t="s">
        <v>304</v>
      </c>
      <c r="S4" s="1" t="s">
        <v>292</v>
      </c>
      <c r="T4" s="1" t="s">
        <v>293</v>
      </c>
      <c r="U4" s="1" t="s">
        <v>294</v>
      </c>
    </row>
    <row r="5" s="1" customFormat="1" spans="1:21">
      <c r="A5" s="3">
        <v>18292786707</v>
      </c>
      <c r="B5" s="1" t="s">
        <v>279</v>
      </c>
      <c r="C5" s="1" t="s">
        <v>305</v>
      </c>
      <c r="D5" s="1" t="s">
        <v>306</v>
      </c>
      <c r="E5" s="1" t="s">
        <v>307</v>
      </c>
      <c r="F5" s="1" t="s">
        <v>279</v>
      </c>
      <c r="G5" s="1" t="s">
        <v>283</v>
      </c>
      <c r="H5" s="1" t="s">
        <v>284</v>
      </c>
      <c r="I5" s="1" t="s">
        <v>308</v>
      </c>
      <c r="J5" s="1" t="s">
        <v>286</v>
      </c>
      <c r="K5" s="1" t="s">
        <v>308</v>
      </c>
      <c r="L5" s="1" t="s">
        <v>308</v>
      </c>
      <c r="M5" s="1" t="s">
        <v>287</v>
      </c>
      <c r="N5" s="1" t="s">
        <v>287</v>
      </c>
      <c r="O5" s="1" t="s">
        <v>288</v>
      </c>
      <c r="P5" s="1" t="s">
        <v>289</v>
      </c>
      <c r="Q5" s="1" t="s">
        <v>290</v>
      </c>
      <c r="R5" s="1" t="s">
        <v>309</v>
      </c>
      <c r="S5" s="1" t="s">
        <v>292</v>
      </c>
      <c r="T5" s="1" t="s">
        <v>293</v>
      </c>
      <c r="U5" s="1" t="s">
        <v>294</v>
      </c>
    </row>
    <row r="6" s="1" customFormat="1" spans="1:21">
      <c r="A6" s="3">
        <v>18292697670</v>
      </c>
      <c r="B6" s="1" t="s">
        <v>279</v>
      </c>
      <c r="C6" s="1" t="s">
        <v>310</v>
      </c>
      <c r="D6" s="1" t="s">
        <v>311</v>
      </c>
      <c r="E6" s="1" t="s">
        <v>312</v>
      </c>
      <c r="F6" s="1" t="s">
        <v>279</v>
      </c>
      <c r="G6" s="1" t="s">
        <v>283</v>
      </c>
      <c r="H6" s="1" t="s">
        <v>284</v>
      </c>
      <c r="I6" s="1" t="s">
        <v>313</v>
      </c>
      <c r="J6" s="1" t="s">
        <v>286</v>
      </c>
      <c r="K6" s="1" t="s">
        <v>313</v>
      </c>
      <c r="L6" s="1" t="s">
        <v>313</v>
      </c>
      <c r="M6" s="1" t="s">
        <v>287</v>
      </c>
      <c r="N6" s="1" t="s">
        <v>287</v>
      </c>
      <c r="O6" s="1" t="s">
        <v>288</v>
      </c>
      <c r="P6" s="1" t="s">
        <v>289</v>
      </c>
      <c r="Q6" s="1" t="s">
        <v>290</v>
      </c>
      <c r="R6" s="1" t="s">
        <v>314</v>
      </c>
      <c r="S6" s="1" t="s">
        <v>292</v>
      </c>
      <c r="T6" s="1" t="s">
        <v>293</v>
      </c>
      <c r="U6" s="1" t="s">
        <v>294</v>
      </c>
    </row>
    <row r="7" s="1" customFormat="1" spans="1:21">
      <c r="A7" s="3">
        <v>18292328386</v>
      </c>
      <c r="B7" s="1" t="s">
        <v>315</v>
      </c>
      <c r="C7" s="1" t="s">
        <v>316</v>
      </c>
      <c r="D7" s="1" t="s">
        <v>317</v>
      </c>
      <c r="E7" s="1" t="s">
        <v>318</v>
      </c>
      <c r="F7" s="1" t="s">
        <v>279</v>
      </c>
      <c r="G7" s="1" t="s">
        <v>283</v>
      </c>
      <c r="H7" s="1" t="s">
        <v>284</v>
      </c>
      <c r="I7" s="1" t="s">
        <v>319</v>
      </c>
      <c r="J7" s="1" t="s">
        <v>286</v>
      </c>
      <c r="K7" s="1" t="s">
        <v>319</v>
      </c>
      <c r="L7" s="1" t="s">
        <v>319</v>
      </c>
      <c r="M7" s="1" t="s">
        <v>287</v>
      </c>
      <c r="N7" s="1" t="s">
        <v>287</v>
      </c>
      <c r="O7" s="1" t="s">
        <v>288</v>
      </c>
      <c r="P7" s="1" t="s">
        <v>289</v>
      </c>
      <c r="Q7" s="1" t="s">
        <v>290</v>
      </c>
      <c r="R7" s="1" t="s">
        <v>320</v>
      </c>
      <c r="S7" s="1" t="s">
        <v>292</v>
      </c>
      <c r="T7" s="1" t="s">
        <v>293</v>
      </c>
      <c r="U7" s="1" t="s">
        <v>294</v>
      </c>
    </row>
    <row r="8" s="1" customFormat="1" spans="1:21">
      <c r="A8" s="3">
        <v>18286016208</v>
      </c>
      <c r="B8" s="1" t="s">
        <v>315</v>
      </c>
      <c r="C8" s="1" t="s">
        <v>321</v>
      </c>
      <c r="D8" s="1" t="s">
        <v>322</v>
      </c>
      <c r="E8" s="1" t="s">
        <v>323</v>
      </c>
      <c r="F8" s="1" t="s">
        <v>279</v>
      </c>
      <c r="G8" s="1" t="s">
        <v>283</v>
      </c>
      <c r="H8" s="1" t="s">
        <v>284</v>
      </c>
      <c r="I8" s="1" t="s">
        <v>324</v>
      </c>
      <c r="J8" s="1" t="s">
        <v>286</v>
      </c>
      <c r="K8" s="1" t="s">
        <v>324</v>
      </c>
      <c r="L8" s="1" t="s">
        <v>324</v>
      </c>
      <c r="M8" s="1" t="s">
        <v>287</v>
      </c>
      <c r="N8" s="1" t="s">
        <v>287</v>
      </c>
      <c r="O8" s="1" t="s">
        <v>288</v>
      </c>
      <c r="P8" s="1" t="s">
        <v>289</v>
      </c>
      <c r="Q8" s="1" t="s">
        <v>290</v>
      </c>
      <c r="R8" s="1" t="s">
        <v>325</v>
      </c>
      <c r="S8" s="1" t="s">
        <v>292</v>
      </c>
      <c r="T8" s="1" t="s">
        <v>293</v>
      </c>
      <c r="U8" s="1" t="s">
        <v>294</v>
      </c>
    </row>
    <row r="9" s="1" customFormat="1" spans="1:21">
      <c r="A9" s="3">
        <v>18285441019</v>
      </c>
      <c r="B9" s="1" t="s">
        <v>315</v>
      </c>
      <c r="C9" s="1" t="s">
        <v>326</v>
      </c>
      <c r="D9" s="1" t="s">
        <v>327</v>
      </c>
      <c r="E9" s="1" t="s">
        <v>328</v>
      </c>
      <c r="F9" s="1" t="s">
        <v>279</v>
      </c>
      <c r="G9" s="1" t="s">
        <v>283</v>
      </c>
      <c r="H9" s="1" t="s">
        <v>284</v>
      </c>
      <c r="I9" s="1" t="s">
        <v>329</v>
      </c>
      <c r="J9" s="1" t="s">
        <v>286</v>
      </c>
      <c r="K9" s="1" t="s">
        <v>329</v>
      </c>
      <c r="L9" s="1" t="s">
        <v>329</v>
      </c>
      <c r="M9" s="1" t="s">
        <v>287</v>
      </c>
      <c r="N9" s="1" t="s">
        <v>287</v>
      </c>
      <c r="O9" s="1" t="s">
        <v>288</v>
      </c>
      <c r="P9" s="1" t="s">
        <v>289</v>
      </c>
      <c r="Q9" s="1" t="s">
        <v>290</v>
      </c>
      <c r="R9" s="1" t="s">
        <v>330</v>
      </c>
      <c r="S9" s="1" t="s">
        <v>292</v>
      </c>
      <c r="T9" s="1" t="s">
        <v>293</v>
      </c>
      <c r="U9" s="1" t="s">
        <v>294</v>
      </c>
    </row>
    <row r="10" s="1" customFormat="1" spans="1:21">
      <c r="A10" s="3">
        <v>18284925022</v>
      </c>
      <c r="B10" s="1" t="s">
        <v>315</v>
      </c>
      <c r="C10" s="1" t="s">
        <v>331</v>
      </c>
      <c r="D10" s="1" t="s">
        <v>332</v>
      </c>
      <c r="E10" s="1" t="s">
        <v>333</v>
      </c>
      <c r="F10" s="1" t="s">
        <v>315</v>
      </c>
      <c r="G10" s="1" t="s">
        <v>283</v>
      </c>
      <c r="H10" s="1" t="s">
        <v>284</v>
      </c>
      <c r="I10" s="1" t="s">
        <v>334</v>
      </c>
      <c r="J10" s="1" t="s">
        <v>286</v>
      </c>
      <c r="K10" s="1" t="s">
        <v>334</v>
      </c>
      <c r="L10" s="1" t="s">
        <v>334</v>
      </c>
      <c r="M10" s="1" t="s">
        <v>287</v>
      </c>
      <c r="N10" s="1" t="s">
        <v>287</v>
      </c>
      <c r="O10" s="1" t="s">
        <v>288</v>
      </c>
      <c r="P10" s="1" t="s">
        <v>289</v>
      </c>
      <c r="Q10" s="1" t="s">
        <v>290</v>
      </c>
      <c r="R10" s="1" t="s">
        <v>335</v>
      </c>
      <c r="S10" s="1" t="s">
        <v>292</v>
      </c>
      <c r="T10" s="1" t="s">
        <v>293</v>
      </c>
      <c r="U10" s="1" t="s">
        <v>294</v>
      </c>
    </row>
    <row r="11" s="1" customFormat="1" spans="1:21">
      <c r="A11" s="3">
        <v>18283714355</v>
      </c>
      <c r="B11" s="1" t="s">
        <v>315</v>
      </c>
      <c r="C11" s="1" t="s">
        <v>336</v>
      </c>
      <c r="D11" s="1" t="s">
        <v>337</v>
      </c>
      <c r="E11" s="1" t="s">
        <v>338</v>
      </c>
      <c r="F11" s="1" t="s">
        <v>315</v>
      </c>
      <c r="G11" s="1" t="s">
        <v>283</v>
      </c>
      <c r="H11" s="1" t="s">
        <v>284</v>
      </c>
      <c r="I11" s="1" t="s">
        <v>339</v>
      </c>
      <c r="J11" s="1" t="s">
        <v>286</v>
      </c>
      <c r="K11" s="1" t="s">
        <v>339</v>
      </c>
      <c r="L11" s="1" t="s">
        <v>339</v>
      </c>
      <c r="M11" s="1" t="s">
        <v>287</v>
      </c>
      <c r="N11" s="1" t="s">
        <v>287</v>
      </c>
      <c r="O11" s="1" t="s">
        <v>288</v>
      </c>
      <c r="P11" s="1" t="s">
        <v>289</v>
      </c>
      <c r="Q11" s="1" t="s">
        <v>290</v>
      </c>
      <c r="R11" s="1" t="s">
        <v>340</v>
      </c>
      <c r="S11" s="1" t="s">
        <v>292</v>
      </c>
      <c r="T11" s="1" t="s">
        <v>293</v>
      </c>
      <c r="U11" s="1" t="s">
        <v>294</v>
      </c>
    </row>
    <row r="12" s="1" customFormat="1" spans="1:21">
      <c r="A12" s="3">
        <v>18283675684</v>
      </c>
      <c r="B12" s="1" t="s">
        <v>315</v>
      </c>
      <c r="C12" s="1" t="s">
        <v>341</v>
      </c>
      <c r="D12" s="1" t="s">
        <v>342</v>
      </c>
      <c r="E12" s="1" t="s">
        <v>343</v>
      </c>
      <c r="F12" s="1" t="s">
        <v>315</v>
      </c>
      <c r="G12" s="1" t="s">
        <v>283</v>
      </c>
      <c r="H12" s="1" t="s">
        <v>284</v>
      </c>
      <c r="I12" s="1" t="s">
        <v>344</v>
      </c>
      <c r="J12" s="1" t="s">
        <v>286</v>
      </c>
      <c r="K12" s="1" t="s">
        <v>344</v>
      </c>
      <c r="L12" s="1" t="s">
        <v>344</v>
      </c>
      <c r="M12" s="1" t="s">
        <v>287</v>
      </c>
      <c r="N12" s="1" t="s">
        <v>287</v>
      </c>
      <c r="O12" s="1" t="s">
        <v>288</v>
      </c>
      <c r="P12" s="1" t="s">
        <v>289</v>
      </c>
      <c r="Q12" s="1" t="s">
        <v>290</v>
      </c>
      <c r="R12" s="1" t="s">
        <v>345</v>
      </c>
      <c r="S12" s="1" t="s">
        <v>292</v>
      </c>
      <c r="T12" s="1" t="s">
        <v>293</v>
      </c>
      <c r="U12" s="1" t="s">
        <v>294</v>
      </c>
    </row>
    <row r="13" s="1" customFormat="1" spans="1:21">
      <c r="A13" s="3">
        <v>18279224928</v>
      </c>
      <c r="B13" s="1" t="s">
        <v>315</v>
      </c>
      <c r="C13" s="1" t="s">
        <v>346</v>
      </c>
      <c r="D13" s="1" t="s">
        <v>347</v>
      </c>
      <c r="E13" s="1" t="s">
        <v>348</v>
      </c>
      <c r="F13" s="1" t="s">
        <v>315</v>
      </c>
      <c r="G13" s="1" t="s">
        <v>283</v>
      </c>
      <c r="H13" s="1" t="s">
        <v>284</v>
      </c>
      <c r="I13" s="1" t="s">
        <v>349</v>
      </c>
      <c r="J13" s="1" t="s">
        <v>286</v>
      </c>
      <c r="K13" s="1" t="s">
        <v>349</v>
      </c>
      <c r="L13" s="1" t="s">
        <v>349</v>
      </c>
      <c r="M13" s="1" t="s">
        <v>287</v>
      </c>
      <c r="N13" s="1" t="s">
        <v>287</v>
      </c>
      <c r="O13" s="1" t="s">
        <v>288</v>
      </c>
      <c r="P13" s="1" t="s">
        <v>289</v>
      </c>
      <c r="Q13" s="1" t="s">
        <v>290</v>
      </c>
      <c r="R13" s="1" t="s">
        <v>350</v>
      </c>
      <c r="S13" s="1" t="s">
        <v>292</v>
      </c>
      <c r="T13" s="1" t="s">
        <v>293</v>
      </c>
      <c r="U13" s="1" t="s">
        <v>294</v>
      </c>
    </row>
    <row r="14" s="1" customFormat="1" spans="1:21">
      <c r="A14" s="3">
        <v>18277479874</v>
      </c>
      <c r="B14" s="1" t="s">
        <v>351</v>
      </c>
      <c r="C14" s="1" t="s">
        <v>352</v>
      </c>
      <c r="D14" s="1" t="s">
        <v>353</v>
      </c>
      <c r="E14" s="1" t="s">
        <v>354</v>
      </c>
      <c r="F14" s="1" t="s">
        <v>279</v>
      </c>
      <c r="G14" s="1" t="s">
        <v>283</v>
      </c>
      <c r="H14" s="1" t="s">
        <v>284</v>
      </c>
      <c r="I14" s="1" t="s">
        <v>355</v>
      </c>
      <c r="J14" s="1" t="s">
        <v>286</v>
      </c>
      <c r="K14" s="1" t="s">
        <v>355</v>
      </c>
      <c r="L14" s="1" t="s">
        <v>355</v>
      </c>
      <c r="M14" s="1" t="s">
        <v>287</v>
      </c>
      <c r="N14" s="1" t="s">
        <v>287</v>
      </c>
      <c r="O14" s="1" t="s">
        <v>288</v>
      </c>
      <c r="P14" s="1" t="s">
        <v>289</v>
      </c>
      <c r="Q14" s="1" t="s">
        <v>290</v>
      </c>
      <c r="R14" s="1" t="s">
        <v>356</v>
      </c>
      <c r="S14" s="1" t="s">
        <v>292</v>
      </c>
      <c r="T14" s="1" t="s">
        <v>293</v>
      </c>
      <c r="U14" s="1" t="s">
        <v>294</v>
      </c>
    </row>
    <row r="15" s="1" customFormat="1" spans="1:21">
      <c r="A15" s="3">
        <v>18276241306</v>
      </c>
      <c r="B15" s="1" t="s">
        <v>351</v>
      </c>
      <c r="C15" s="1" t="s">
        <v>357</v>
      </c>
      <c r="D15" s="1" t="s">
        <v>306</v>
      </c>
      <c r="E15" s="1" t="s">
        <v>358</v>
      </c>
      <c r="F15" s="1" t="s">
        <v>279</v>
      </c>
      <c r="G15" s="1" t="s">
        <v>283</v>
      </c>
      <c r="H15" s="1" t="s">
        <v>284</v>
      </c>
      <c r="I15" s="1" t="s">
        <v>308</v>
      </c>
      <c r="J15" s="1" t="s">
        <v>286</v>
      </c>
      <c r="K15" s="1" t="s">
        <v>308</v>
      </c>
      <c r="L15" s="1" t="s">
        <v>308</v>
      </c>
      <c r="M15" s="1" t="s">
        <v>287</v>
      </c>
      <c r="N15" s="1" t="s">
        <v>287</v>
      </c>
      <c r="O15" s="1" t="s">
        <v>288</v>
      </c>
      <c r="P15" s="1" t="s">
        <v>289</v>
      </c>
      <c r="Q15" s="1" t="s">
        <v>290</v>
      </c>
      <c r="R15" s="1" t="s">
        <v>359</v>
      </c>
      <c r="S15" s="1" t="s">
        <v>292</v>
      </c>
      <c r="T15" s="1" t="s">
        <v>293</v>
      </c>
      <c r="U15" s="1" t="s">
        <v>294</v>
      </c>
    </row>
    <row r="16" s="1" customFormat="1" spans="1:21">
      <c r="A16" s="3">
        <v>18276157533</v>
      </c>
      <c r="B16" s="1" t="s">
        <v>351</v>
      </c>
      <c r="C16" s="1" t="s">
        <v>360</v>
      </c>
      <c r="D16" s="1" t="s">
        <v>361</v>
      </c>
      <c r="E16" s="1" t="s">
        <v>362</v>
      </c>
      <c r="F16" s="1" t="s">
        <v>279</v>
      </c>
      <c r="G16" s="1" t="s">
        <v>283</v>
      </c>
      <c r="H16" s="1" t="s">
        <v>284</v>
      </c>
      <c r="I16" s="1" t="s">
        <v>363</v>
      </c>
      <c r="J16" s="1" t="s">
        <v>286</v>
      </c>
      <c r="K16" s="1" t="s">
        <v>363</v>
      </c>
      <c r="L16" s="1" t="s">
        <v>363</v>
      </c>
      <c r="M16" s="1" t="s">
        <v>287</v>
      </c>
      <c r="N16" s="1" t="s">
        <v>287</v>
      </c>
      <c r="O16" s="1" t="s">
        <v>288</v>
      </c>
      <c r="P16" s="1" t="s">
        <v>289</v>
      </c>
      <c r="Q16" s="1" t="s">
        <v>290</v>
      </c>
      <c r="R16" s="1" t="s">
        <v>364</v>
      </c>
      <c r="S16" s="1" t="s">
        <v>292</v>
      </c>
      <c r="T16" s="1" t="s">
        <v>293</v>
      </c>
      <c r="U16" s="1" t="s">
        <v>294</v>
      </c>
    </row>
    <row r="17" s="1" customFormat="1" spans="1:21">
      <c r="A17" s="3">
        <v>18271091075</v>
      </c>
      <c r="B17" s="1" t="s">
        <v>351</v>
      </c>
      <c r="C17" s="1" t="s">
        <v>365</v>
      </c>
      <c r="D17" s="1" t="s">
        <v>366</v>
      </c>
      <c r="E17" s="1" t="s">
        <v>367</v>
      </c>
      <c r="F17" s="1" t="s">
        <v>351</v>
      </c>
      <c r="G17" s="1" t="s">
        <v>283</v>
      </c>
      <c r="H17" s="1" t="s">
        <v>284</v>
      </c>
      <c r="I17" s="1" t="s">
        <v>368</v>
      </c>
      <c r="J17" s="1" t="s">
        <v>286</v>
      </c>
      <c r="K17" s="1" t="s">
        <v>368</v>
      </c>
      <c r="L17" s="1" t="s">
        <v>368</v>
      </c>
      <c r="M17" s="1" t="s">
        <v>287</v>
      </c>
      <c r="N17" s="1" t="s">
        <v>287</v>
      </c>
      <c r="O17" s="1" t="s">
        <v>288</v>
      </c>
      <c r="P17" s="1" t="s">
        <v>289</v>
      </c>
      <c r="Q17" s="1" t="s">
        <v>290</v>
      </c>
      <c r="R17" s="1" t="s">
        <v>369</v>
      </c>
      <c r="S17" s="1" t="s">
        <v>292</v>
      </c>
      <c r="T17" s="1" t="s">
        <v>293</v>
      </c>
      <c r="U17" s="1" t="s">
        <v>294</v>
      </c>
    </row>
    <row r="18" s="1" customFormat="1" spans="1:21">
      <c r="A18" s="3">
        <v>18269185887</v>
      </c>
      <c r="B18" s="1" t="s">
        <v>370</v>
      </c>
      <c r="C18" s="1" t="s">
        <v>371</v>
      </c>
      <c r="D18" s="1" t="s">
        <v>372</v>
      </c>
      <c r="E18" s="1" t="s">
        <v>373</v>
      </c>
      <c r="F18" s="1" t="s">
        <v>351</v>
      </c>
      <c r="G18" s="1" t="s">
        <v>283</v>
      </c>
      <c r="H18" s="1" t="s">
        <v>284</v>
      </c>
      <c r="I18" s="1" t="s">
        <v>374</v>
      </c>
      <c r="J18" s="1" t="s">
        <v>286</v>
      </c>
      <c r="K18" s="1" t="s">
        <v>374</v>
      </c>
      <c r="L18" s="1" t="s">
        <v>374</v>
      </c>
      <c r="M18" s="1" t="s">
        <v>287</v>
      </c>
      <c r="N18" s="1" t="s">
        <v>287</v>
      </c>
      <c r="O18" s="1" t="s">
        <v>288</v>
      </c>
      <c r="P18" s="1" t="s">
        <v>289</v>
      </c>
      <c r="Q18" s="1" t="s">
        <v>290</v>
      </c>
      <c r="R18" s="1" t="s">
        <v>375</v>
      </c>
      <c r="S18" s="1" t="s">
        <v>292</v>
      </c>
      <c r="T18" s="1" t="s">
        <v>293</v>
      </c>
      <c r="U18" s="1" t="s">
        <v>294</v>
      </c>
    </row>
    <row r="19" s="1" customFormat="1" spans="1:21">
      <c r="A19" s="3">
        <v>18268963545</v>
      </c>
      <c r="B19" s="1" t="s">
        <v>370</v>
      </c>
      <c r="C19" s="1" t="s">
        <v>376</v>
      </c>
      <c r="D19" s="1" t="s">
        <v>377</v>
      </c>
      <c r="E19" s="1" t="s">
        <v>378</v>
      </c>
      <c r="F19" s="1" t="s">
        <v>351</v>
      </c>
      <c r="G19" s="1" t="s">
        <v>283</v>
      </c>
      <c r="H19" s="1" t="s">
        <v>284</v>
      </c>
      <c r="I19" s="1" t="s">
        <v>379</v>
      </c>
      <c r="J19" s="1" t="s">
        <v>286</v>
      </c>
      <c r="K19" s="1" t="s">
        <v>379</v>
      </c>
      <c r="L19" s="1" t="s">
        <v>379</v>
      </c>
      <c r="M19" s="1" t="s">
        <v>287</v>
      </c>
      <c r="N19" s="1" t="s">
        <v>287</v>
      </c>
      <c r="O19" s="1" t="s">
        <v>288</v>
      </c>
      <c r="P19" s="1" t="s">
        <v>289</v>
      </c>
      <c r="Q19" s="1" t="s">
        <v>290</v>
      </c>
      <c r="R19" s="1" t="s">
        <v>380</v>
      </c>
      <c r="S19" s="1" t="s">
        <v>292</v>
      </c>
      <c r="T19" s="1" t="s">
        <v>293</v>
      </c>
      <c r="U19" s="1" t="s">
        <v>294</v>
      </c>
    </row>
    <row r="20" s="1" customFormat="1" spans="1:21">
      <c r="A20" s="3">
        <v>18266384227</v>
      </c>
      <c r="B20" s="1" t="s">
        <v>370</v>
      </c>
      <c r="C20" s="1" t="s">
        <v>381</v>
      </c>
      <c r="D20" s="1" t="s">
        <v>382</v>
      </c>
      <c r="E20" s="1" t="s">
        <v>383</v>
      </c>
      <c r="F20" s="1" t="s">
        <v>315</v>
      </c>
      <c r="G20" s="1" t="s">
        <v>283</v>
      </c>
      <c r="H20" s="1" t="s">
        <v>284</v>
      </c>
      <c r="I20" s="1" t="s">
        <v>384</v>
      </c>
      <c r="J20" s="1" t="s">
        <v>286</v>
      </c>
      <c r="K20" s="1" t="s">
        <v>384</v>
      </c>
      <c r="L20" s="1" t="s">
        <v>384</v>
      </c>
      <c r="M20" s="1" t="s">
        <v>287</v>
      </c>
      <c r="N20" s="1" t="s">
        <v>287</v>
      </c>
      <c r="O20" s="1" t="s">
        <v>288</v>
      </c>
      <c r="P20" s="1" t="s">
        <v>289</v>
      </c>
      <c r="Q20" s="1" t="s">
        <v>290</v>
      </c>
      <c r="R20" s="1" t="s">
        <v>385</v>
      </c>
      <c r="S20" s="1" t="s">
        <v>292</v>
      </c>
      <c r="T20" s="1" t="s">
        <v>293</v>
      </c>
      <c r="U20" s="1" t="s">
        <v>294</v>
      </c>
    </row>
    <row r="21" s="1" customFormat="1" spans="1:21">
      <c r="A21" s="3">
        <v>18260845495</v>
      </c>
      <c r="B21" s="1" t="s">
        <v>370</v>
      </c>
      <c r="C21" s="1" t="s">
        <v>386</v>
      </c>
      <c r="D21" s="1" t="s">
        <v>387</v>
      </c>
      <c r="E21" s="1" t="s">
        <v>388</v>
      </c>
      <c r="F21" s="1" t="s">
        <v>279</v>
      </c>
      <c r="G21" s="1" t="s">
        <v>283</v>
      </c>
      <c r="H21" s="1" t="s">
        <v>284</v>
      </c>
      <c r="I21" s="1" t="s">
        <v>389</v>
      </c>
      <c r="J21" s="1" t="s">
        <v>286</v>
      </c>
      <c r="K21" s="1" t="s">
        <v>389</v>
      </c>
      <c r="L21" s="1" t="s">
        <v>389</v>
      </c>
      <c r="M21" s="1" t="s">
        <v>287</v>
      </c>
      <c r="N21" s="1" t="s">
        <v>287</v>
      </c>
      <c r="O21" s="1" t="s">
        <v>288</v>
      </c>
      <c r="P21" s="1" t="s">
        <v>289</v>
      </c>
      <c r="Q21" s="1" t="s">
        <v>290</v>
      </c>
      <c r="R21" s="1" t="s">
        <v>390</v>
      </c>
      <c r="S21" s="1" t="s">
        <v>292</v>
      </c>
      <c r="T21" s="1" t="s">
        <v>293</v>
      </c>
      <c r="U21" s="1" t="s">
        <v>294</v>
      </c>
    </row>
    <row r="22" s="1" customFormat="1" spans="1:21">
      <c r="A22" s="3">
        <v>18255405228</v>
      </c>
      <c r="B22" s="1" t="s">
        <v>391</v>
      </c>
      <c r="C22" s="1" t="s">
        <v>392</v>
      </c>
      <c r="D22" s="1" t="s">
        <v>366</v>
      </c>
      <c r="E22" s="1" t="s">
        <v>393</v>
      </c>
      <c r="F22" s="1" t="s">
        <v>351</v>
      </c>
      <c r="G22" s="1" t="s">
        <v>283</v>
      </c>
      <c r="H22" s="1" t="s">
        <v>284</v>
      </c>
      <c r="I22" s="1" t="s">
        <v>368</v>
      </c>
      <c r="J22" s="1" t="s">
        <v>286</v>
      </c>
      <c r="K22" s="1" t="s">
        <v>368</v>
      </c>
      <c r="L22" s="1" t="s">
        <v>368</v>
      </c>
      <c r="M22" s="1" t="s">
        <v>287</v>
      </c>
      <c r="N22" s="1" t="s">
        <v>287</v>
      </c>
      <c r="O22" s="1" t="s">
        <v>288</v>
      </c>
      <c r="P22" s="1" t="s">
        <v>289</v>
      </c>
      <c r="Q22" s="1" t="s">
        <v>290</v>
      </c>
      <c r="R22" s="1" t="s">
        <v>394</v>
      </c>
      <c r="S22" s="1" t="s">
        <v>292</v>
      </c>
      <c r="T22" s="1" t="s">
        <v>293</v>
      </c>
      <c r="U22" s="1" t="s">
        <v>294</v>
      </c>
    </row>
    <row r="23" s="1" customFormat="1" spans="1:21">
      <c r="A23" s="3">
        <v>18249251042</v>
      </c>
      <c r="B23" s="1" t="s">
        <v>395</v>
      </c>
      <c r="C23" s="1" t="s">
        <v>396</v>
      </c>
      <c r="D23" s="1" t="s">
        <v>397</v>
      </c>
      <c r="E23" s="1" t="s">
        <v>398</v>
      </c>
      <c r="F23" s="1" t="s">
        <v>279</v>
      </c>
      <c r="G23" s="1" t="s">
        <v>283</v>
      </c>
      <c r="H23" s="1" t="s">
        <v>284</v>
      </c>
      <c r="I23" s="1" t="s">
        <v>399</v>
      </c>
      <c r="J23" s="1" t="s">
        <v>286</v>
      </c>
      <c r="K23" s="1" t="s">
        <v>399</v>
      </c>
      <c r="L23" s="1" t="s">
        <v>399</v>
      </c>
      <c r="M23" s="1" t="s">
        <v>287</v>
      </c>
      <c r="N23" s="1" t="s">
        <v>287</v>
      </c>
      <c r="O23" s="1" t="s">
        <v>288</v>
      </c>
      <c r="P23" s="1" t="s">
        <v>289</v>
      </c>
      <c r="Q23" s="1" t="s">
        <v>290</v>
      </c>
      <c r="R23" s="1" t="s">
        <v>400</v>
      </c>
      <c r="S23" s="1" t="s">
        <v>292</v>
      </c>
      <c r="T23" s="1" t="s">
        <v>293</v>
      </c>
      <c r="U23" s="1" t="s">
        <v>294</v>
      </c>
    </row>
    <row r="24" s="1" customFormat="1" spans="1:21">
      <c r="A24" s="3">
        <v>18248040303</v>
      </c>
      <c r="B24" s="1" t="s">
        <v>395</v>
      </c>
      <c r="C24" s="1" t="s">
        <v>401</v>
      </c>
      <c r="D24" s="1" t="s">
        <v>402</v>
      </c>
      <c r="E24" s="1" t="s">
        <v>403</v>
      </c>
      <c r="F24" s="1" t="s">
        <v>279</v>
      </c>
      <c r="G24" s="1" t="s">
        <v>283</v>
      </c>
      <c r="H24" s="1" t="s">
        <v>284</v>
      </c>
      <c r="I24" s="1" t="s">
        <v>404</v>
      </c>
      <c r="J24" s="1" t="s">
        <v>286</v>
      </c>
      <c r="K24" s="1" t="s">
        <v>404</v>
      </c>
      <c r="L24" s="1" t="s">
        <v>404</v>
      </c>
      <c r="M24" s="1" t="s">
        <v>287</v>
      </c>
      <c r="N24" s="1" t="s">
        <v>287</v>
      </c>
      <c r="O24" s="1" t="s">
        <v>288</v>
      </c>
      <c r="P24" s="1" t="s">
        <v>289</v>
      </c>
      <c r="Q24" s="1" t="s">
        <v>290</v>
      </c>
      <c r="R24" s="1" t="s">
        <v>405</v>
      </c>
      <c r="S24" s="1" t="s">
        <v>292</v>
      </c>
      <c r="T24" s="1" t="s">
        <v>293</v>
      </c>
      <c r="U24" s="1" t="s">
        <v>294</v>
      </c>
    </row>
    <row r="25" s="1" customFormat="1" spans="1:21">
      <c r="A25" s="3">
        <v>18190944799</v>
      </c>
      <c r="B25" s="1" t="s">
        <v>406</v>
      </c>
      <c r="C25" s="1" t="s">
        <v>407</v>
      </c>
      <c r="D25" s="1" t="s">
        <v>408</v>
      </c>
      <c r="E25" s="1" t="s">
        <v>409</v>
      </c>
      <c r="F25" s="1" t="s">
        <v>315</v>
      </c>
      <c r="G25" s="1" t="s">
        <v>283</v>
      </c>
      <c r="H25" s="1" t="s">
        <v>284</v>
      </c>
      <c r="I25" s="1" t="s">
        <v>410</v>
      </c>
      <c r="J25" s="1" t="s">
        <v>286</v>
      </c>
      <c r="K25" s="1" t="s">
        <v>410</v>
      </c>
      <c r="L25" s="1" t="s">
        <v>410</v>
      </c>
      <c r="M25" s="1" t="s">
        <v>287</v>
      </c>
      <c r="N25" s="1" t="s">
        <v>287</v>
      </c>
      <c r="O25" s="1" t="s">
        <v>288</v>
      </c>
      <c r="P25" s="1" t="s">
        <v>289</v>
      </c>
      <c r="Q25" s="1" t="s">
        <v>290</v>
      </c>
      <c r="R25" s="1" t="s">
        <v>411</v>
      </c>
      <c r="S25" s="1" t="s">
        <v>292</v>
      </c>
      <c r="T25" s="1" t="s">
        <v>293</v>
      </c>
      <c r="U25" s="1" t="s">
        <v>294</v>
      </c>
    </row>
    <row r="26" s="1" customFormat="1" spans="1:21">
      <c r="A26" s="3">
        <v>18053813910</v>
      </c>
      <c r="B26" s="1" t="s">
        <v>412</v>
      </c>
      <c r="C26" s="1" t="s">
        <v>413</v>
      </c>
      <c r="D26" s="1" t="s">
        <v>414</v>
      </c>
      <c r="E26" s="1" t="s">
        <v>415</v>
      </c>
      <c r="F26" s="1" t="s">
        <v>315</v>
      </c>
      <c r="G26" s="1" t="s">
        <v>283</v>
      </c>
      <c r="H26" s="1" t="s">
        <v>284</v>
      </c>
      <c r="I26" s="1" t="s">
        <v>416</v>
      </c>
      <c r="J26" s="1" t="s">
        <v>286</v>
      </c>
      <c r="K26" s="1" t="s">
        <v>416</v>
      </c>
      <c r="L26" s="1" t="s">
        <v>416</v>
      </c>
      <c r="M26" s="1" t="s">
        <v>287</v>
      </c>
      <c r="N26" s="1" t="s">
        <v>287</v>
      </c>
      <c r="O26" s="1" t="s">
        <v>288</v>
      </c>
      <c r="P26" s="1" t="s">
        <v>289</v>
      </c>
      <c r="Q26" s="1" t="s">
        <v>290</v>
      </c>
      <c r="R26" s="1" t="s">
        <v>417</v>
      </c>
      <c r="S26" s="1" t="s">
        <v>292</v>
      </c>
      <c r="T26" s="1" t="s">
        <v>293</v>
      </c>
      <c r="U26" s="1" t="s">
        <v>294</v>
      </c>
    </row>
    <row r="27" s="1" customFormat="1" spans="1:21">
      <c r="A27" s="3">
        <v>18035930873</v>
      </c>
      <c r="B27" s="1" t="s">
        <v>418</v>
      </c>
      <c r="C27" s="1" t="s">
        <v>419</v>
      </c>
      <c r="D27" s="1" t="s">
        <v>420</v>
      </c>
      <c r="E27" s="1" t="s">
        <v>421</v>
      </c>
      <c r="F27" s="1" t="s">
        <v>315</v>
      </c>
      <c r="G27" s="1" t="s">
        <v>283</v>
      </c>
      <c r="H27" s="1" t="s">
        <v>284</v>
      </c>
      <c r="I27" s="1" t="s">
        <v>422</v>
      </c>
      <c r="J27" s="1" t="s">
        <v>286</v>
      </c>
      <c r="K27" s="1" t="s">
        <v>422</v>
      </c>
      <c r="L27" s="1" t="s">
        <v>422</v>
      </c>
      <c r="M27" s="1" t="s">
        <v>287</v>
      </c>
      <c r="N27" s="1" t="s">
        <v>287</v>
      </c>
      <c r="O27" s="1" t="s">
        <v>288</v>
      </c>
      <c r="P27" s="1" t="s">
        <v>289</v>
      </c>
      <c r="Q27" s="1" t="s">
        <v>290</v>
      </c>
      <c r="R27" s="1" t="s">
        <v>423</v>
      </c>
      <c r="S27" s="1" t="s">
        <v>292</v>
      </c>
      <c r="T27" s="1" t="s">
        <v>293</v>
      </c>
      <c r="U27" s="1" t="s">
        <v>294</v>
      </c>
    </row>
    <row r="28" s="1" customFormat="1" spans="1:21">
      <c r="A28" s="3">
        <v>18242091915</v>
      </c>
      <c r="B28" s="1" t="s">
        <v>395</v>
      </c>
      <c r="C28" s="1" t="s">
        <v>424</v>
      </c>
      <c r="D28" s="1" t="s">
        <v>425</v>
      </c>
      <c r="E28" s="1" t="s">
        <v>426</v>
      </c>
      <c r="F28" s="1" t="s">
        <v>351</v>
      </c>
      <c r="G28" s="1" t="s">
        <v>283</v>
      </c>
      <c r="H28" s="1" t="s">
        <v>284</v>
      </c>
      <c r="I28" s="1" t="s">
        <v>427</v>
      </c>
      <c r="J28" s="1" t="s">
        <v>286</v>
      </c>
      <c r="K28" s="1" t="s">
        <v>427</v>
      </c>
      <c r="L28" s="1" t="s">
        <v>427</v>
      </c>
      <c r="M28" s="1" t="s">
        <v>287</v>
      </c>
      <c r="N28" s="1" t="s">
        <v>287</v>
      </c>
      <c r="O28" s="1" t="s">
        <v>288</v>
      </c>
      <c r="P28" s="1" t="s">
        <v>289</v>
      </c>
      <c r="Q28" s="1" t="s">
        <v>290</v>
      </c>
      <c r="R28" s="1" t="s">
        <v>428</v>
      </c>
      <c r="S28" s="1" t="s">
        <v>292</v>
      </c>
      <c r="T28" s="1" t="s">
        <v>293</v>
      </c>
      <c r="U28" s="1" t="s">
        <v>294</v>
      </c>
    </row>
    <row r="29" s="1" customFormat="1" spans="1:21">
      <c r="A29" s="3">
        <v>18241926950</v>
      </c>
      <c r="B29" s="1" t="s">
        <v>395</v>
      </c>
      <c r="C29" s="1" t="s">
        <v>429</v>
      </c>
      <c r="D29" s="1" t="s">
        <v>430</v>
      </c>
      <c r="E29" s="1" t="s">
        <v>431</v>
      </c>
      <c r="F29" s="1" t="s">
        <v>351</v>
      </c>
      <c r="G29" s="1" t="s">
        <v>283</v>
      </c>
      <c r="H29" s="1" t="s">
        <v>284</v>
      </c>
      <c r="I29" s="1" t="s">
        <v>432</v>
      </c>
      <c r="J29" s="1" t="s">
        <v>286</v>
      </c>
      <c r="K29" s="1" t="s">
        <v>432</v>
      </c>
      <c r="L29" s="1" t="s">
        <v>432</v>
      </c>
      <c r="M29" s="1" t="s">
        <v>287</v>
      </c>
      <c r="N29" s="1" t="s">
        <v>287</v>
      </c>
      <c r="O29" s="1" t="s">
        <v>288</v>
      </c>
      <c r="P29" s="1" t="s">
        <v>289</v>
      </c>
      <c r="Q29" s="1" t="s">
        <v>290</v>
      </c>
      <c r="R29" s="1" t="s">
        <v>433</v>
      </c>
      <c r="S29" s="1" t="s">
        <v>292</v>
      </c>
      <c r="T29" s="1" t="s">
        <v>293</v>
      </c>
      <c r="U29" s="1" t="s">
        <v>294</v>
      </c>
    </row>
    <row r="30" s="1" customFormat="1" spans="1:21">
      <c r="A30" s="3">
        <v>18241908609</v>
      </c>
      <c r="B30" s="1" t="s">
        <v>395</v>
      </c>
      <c r="C30" s="1" t="s">
        <v>434</v>
      </c>
      <c r="D30" s="1" t="s">
        <v>430</v>
      </c>
      <c r="E30" s="1" t="s">
        <v>435</v>
      </c>
      <c r="F30" s="1" t="s">
        <v>351</v>
      </c>
      <c r="G30" s="1" t="s">
        <v>283</v>
      </c>
      <c r="H30" s="1" t="s">
        <v>284</v>
      </c>
      <c r="I30" s="1" t="s">
        <v>432</v>
      </c>
      <c r="J30" s="1" t="s">
        <v>286</v>
      </c>
      <c r="K30" s="1" t="s">
        <v>432</v>
      </c>
      <c r="L30" s="1" t="s">
        <v>432</v>
      </c>
      <c r="M30" s="1" t="s">
        <v>287</v>
      </c>
      <c r="N30" s="1" t="s">
        <v>287</v>
      </c>
      <c r="O30" s="1" t="s">
        <v>288</v>
      </c>
      <c r="P30" s="1" t="s">
        <v>289</v>
      </c>
      <c r="Q30" s="1" t="s">
        <v>290</v>
      </c>
      <c r="R30" s="1" t="s">
        <v>436</v>
      </c>
      <c r="S30" s="1" t="s">
        <v>292</v>
      </c>
      <c r="T30" s="1" t="s">
        <v>293</v>
      </c>
      <c r="U30" s="1" t="s">
        <v>294</v>
      </c>
    </row>
    <row r="31" s="1" customFormat="1" spans="1:21">
      <c r="A31" s="3">
        <v>18203208091</v>
      </c>
      <c r="B31" s="1" t="s">
        <v>437</v>
      </c>
      <c r="C31" s="1" t="s">
        <v>438</v>
      </c>
      <c r="D31" s="1" t="s">
        <v>439</v>
      </c>
      <c r="E31" s="1" t="s">
        <v>440</v>
      </c>
      <c r="F31" s="1" t="s">
        <v>279</v>
      </c>
      <c r="G31" s="1" t="s">
        <v>283</v>
      </c>
      <c r="H31" s="1" t="s">
        <v>284</v>
      </c>
      <c r="I31" s="1" t="s">
        <v>441</v>
      </c>
      <c r="J31" s="1" t="s">
        <v>286</v>
      </c>
      <c r="K31" s="1" t="s">
        <v>441</v>
      </c>
      <c r="L31" s="1" t="s">
        <v>441</v>
      </c>
      <c r="M31" s="1" t="s">
        <v>287</v>
      </c>
      <c r="N31" s="1" t="s">
        <v>287</v>
      </c>
      <c r="O31" s="1" t="s">
        <v>288</v>
      </c>
      <c r="P31" s="1" t="s">
        <v>289</v>
      </c>
      <c r="Q31" s="1" t="s">
        <v>290</v>
      </c>
      <c r="R31" s="1" t="s">
        <v>442</v>
      </c>
      <c r="S31" s="1" t="s">
        <v>292</v>
      </c>
      <c r="T31" s="1" t="s">
        <v>293</v>
      </c>
      <c r="U31" s="1" t="s">
        <v>294</v>
      </c>
    </row>
    <row r="32" s="1" customFormat="1" spans="1:21">
      <c r="A32" s="3">
        <v>18199370204</v>
      </c>
      <c r="B32" s="1" t="s">
        <v>437</v>
      </c>
      <c r="C32" s="1" t="s">
        <v>443</v>
      </c>
      <c r="D32" s="1" t="s">
        <v>444</v>
      </c>
      <c r="E32" s="1" t="s">
        <v>445</v>
      </c>
      <c r="F32" s="1" t="s">
        <v>446</v>
      </c>
      <c r="G32" s="1" t="s">
        <v>283</v>
      </c>
      <c r="H32" s="1" t="s">
        <v>284</v>
      </c>
      <c r="I32" s="1" t="s">
        <v>447</v>
      </c>
      <c r="J32" s="1" t="s">
        <v>286</v>
      </c>
      <c r="K32" s="1" t="s">
        <v>447</v>
      </c>
      <c r="L32" s="1" t="s">
        <v>447</v>
      </c>
      <c r="M32" s="1" t="s">
        <v>287</v>
      </c>
      <c r="N32" s="1" t="s">
        <v>287</v>
      </c>
      <c r="O32" s="1" t="s">
        <v>288</v>
      </c>
      <c r="P32" s="1" t="s">
        <v>289</v>
      </c>
      <c r="Q32" s="1" t="s">
        <v>290</v>
      </c>
      <c r="R32" s="1" t="s">
        <v>448</v>
      </c>
      <c r="S32" s="1" t="s">
        <v>292</v>
      </c>
      <c r="T32" s="1" t="s">
        <v>293</v>
      </c>
      <c r="U32" s="1" t="s">
        <v>294</v>
      </c>
    </row>
    <row r="33" s="1" customFormat="1" spans="1:21">
      <c r="A33" s="3">
        <v>18198912829</v>
      </c>
      <c r="B33" s="1" t="s">
        <v>449</v>
      </c>
      <c r="C33" s="1" t="s">
        <v>450</v>
      </c>
      <c r="D33" s="1" t="s">
        <v>451</v>
      </c>
      <c r="E33" s="1" t="s">
        <v>452</v>
      </c>
      <c r="F33" s="1" t="s">
        <v>351</v>
      </c>
      <c r="G33" s="1" t="s">
        <v>283</v>
      </c>
      <c r="H33" s="1" t="s">
        <v>284</v>
      </c>
      <c r="I33" s="1" t="s">
        <v>453</v>
      </c>
      <c r="J33" s="1" t="s">
        <v>286</v>
      </c>
      <c r="K33" s="1" t="s">
        <v>453</v>
      </c>
      <c r="L33" s="1" t="s">
        <v>453</v>
      </c>
      <c r="M33" s="1" t="s">
        <v>287</v>
      </c>
      <c r="N33" s="1" t="s">
        <v>287</v>
      </c>
      <c r="O33" s="1" t="s">
        <v>288</v>
      </c>
      <c r="P33" s="1" t="s">
        <v>289</v>
      </c>
      <c r="Q33" s="1" t="s">
        <v>290</v>
      </c>
      <c r="R33" s="1" t="s">
        <v>454</v>
      </c>
      <c r="S33" s="1" t="s">
        <v>292</v>
      </c>
      <c r="T33" s="1" t="s">
        <v>293</v>
      </c>
      <c r="U33" s="1" t="s">
        <v>294</v>
      </c>
    </row>
    <row r="34" s="1" customFormat="1" spans="1:21">
      <c r="A34" s="3">
        <v>18168534985</v>
      </c>
      <c r="B34" s="1" t="s">
        <v>455</v>
      </c>
      <c r="C34" s="1" t="s">
        <v>456</v>
      </c>
      <c r="D34" s="1" t="s">
        <v>457</v>
      </c>
      <c r="E34" s="1" t="s">
        <v>458</v>
      </c>
      <c r="F34" s="1" t="s">
        <v>279</v>
      </c>
      <c r="G34" s="1" t="s">
        <v>283</v>
      </c>
      <c r="H34" s="1" t="s">
        <v>284</v>
      </c>
      <c r="I34" s="1" t="s">
        <v>459</v>
      </c>
      <c r="J34" s="1" t="s">
        <v>286</v>
      </c>
      <c r="K34" s="1" t="s">
        <v>459</v>
      </c>
      <c r="L34" s="1" t="s">
        <v>459</v>
      </c>
      <c r="M34" s="1" t="s">
        <v>287</v>
      </c>
      <c r="N34" s="1" t="s">
        <v>287</v>
      </c>
      <c r="O34" s="1" t="s">
        <v>288</v>
      </c>
      <c r="P34" s="1" t="s">
        <v>289</v>
      </c>
      <c r="Q34" s="1" t="s">
        <v>290</v>
      </c>
      <c r="R34" s="1" t="s">
        <v>460</v>
      </c>
      <c r="S34" s="1" t="s">
        <v>292</v>
      </c>
      <c r="T34" s="1" t="s">
        <v>293</v>
      </c>
      <c r="U34" s="1" t="s">
        <v>294</v>
      </c>
    </row>
    <row r="35" s="1" customFormat="1" spans="1:21">
      <c r="A35" s="3">
        <v>17993206802</v>
      </c>
      <c r="B35" s="1" t="s">
        <v>461</v>
      </c>
      <c r="C35" s="1" t="s">
        <v>462</v>
      </c>
      <c r="D35" s="1" t="s">
        <v>463</v>
      </c>
      <c r="E35" s="1" t="s">
        <v>464</v>
      </c>
      <c r="F35" s="1" t="s">
        <v>279</v>
      </c>
      <c r="G35" s="1" t="s">
        <v>283</v>
      </c>
      <c r="H35" s="1" t="s">
        <v>284</v>
      </c>
      <c r="I35" s="1" t="s">
        <v>465</v>
      </c>
      <c r="J35" s="1" t="s">
        <v>286</v>
      </c>
      <c r="K35" s="1" t="s">
        <v>465</v>
      </c>
      <c r="L35" s="1" t="s">
        <v>465</v>
      </c>
      <c r="M35" s="1" t="s">
        <v>287</v>
      </c>
      <c r="N35" s="1" t="s">
        <v>287</v>
      </c>
      <c r="O35" s="1" t="s">
        <v>288</v>
      </c>
      <c r="P35" s="1" t="s">
        <v>289</v>
      </c>
      <c r="Q35" s="1" t="s">
        <v>290</v>
      </c>
      <c r="R35" s="1" t="s">
        <v>466</v>
      </c>
      <c r="S35" s="1" t="s">
        <v>292</v>
      </c>
      <c r="T35" s="1" t="s">
        <v>293</v>
      </c>
      <c r="U35" s="1" t="s">
        <v>294</v>
      </c>
    </row>
    <row r="36" s="1" customFormat="1" spans="1:21">
      <c r="A36" s="3">
        <v>17987837486</v>
      </c>
      <c r="B36" s="1" t="s">
        <v>467</v>
      </c>
      <c r="C36" s="1" t="s">
        <v>468</v>
      </c>
      <c r="D36" s="1" t="s">
        <v>366</v>
      </c>
      <c r="E36" s="1" t="s">
        <v>469</v>
      </c>
      <c r="F36" s="1" t="s">
        <v>391</v>
      </c>
      <c r="G36" s="1" t="s">
        <v>283</v>
      </c>
      <c r="H36" s="1" t="s">
        <v>284</v>
      </c>
      <c r="I36" s="1" t="s">
        <v>410</v>
      </c>
      <c r="J36" s="1" t="s">
        <v>286</v>
      </c>
      <c r="K36" s="1" t="s">
        <v>410</v>
      </c>
      <c r="L36" s="1" t="s">
        <v>410</v>
      </c>
      <c r="M36" s="1" t="s">
        <v>287</v>
      </c>
      <c r="N36" s="1" t="s">
        <v>287</v>
      </c>
      <c r="O36" s="1" t="s">
        <v>288</v>
      </c>
      <c r="P36" s="1" t="s">
        <v>289</v>
      </c>
      <c r="Q36" s="1" t="s">
        <v>290</v>
      </c>
      <c r="R36" s="1" t="s">
        <v>470</v>
      </c>
      <c r="S36" s="1" t="s">
        <v>292</v>
      </c>
      <c r="T36" s="1" t="s">
        <v>293</v>
      </c>
      <c r="U36" s="1" t="s">
        <v>294</v>
      </c>
    </row>
    <row r="37" s="1" customFormat="1" spans="1:21">
      <c r="A37" s="3">
        <v>17812106170</v>
      </c>
      <c r="B37" s="1" t="s">
        <v>471</v>
      </c>
      <c r="C37" s="1" t="s">
        <v>472</v>
      </c>
      <c r="D37" s="1" t="s">
        <v>473</v>
      </c>
      <c r="E37" s="1" t="s">
        <v>474</v>
      </c>
      <c r="F37" s="1" t="s">
        <v>395</v>
      </c>
      <c r="G37" s="1" t="s">
        <v>283</v>
      </c>
      <c r="H37" s="1" t="s">
        <v>284</v>
      </c>
      <c r="I37" s="1" t="s">
        <v>475</v>
      </c>
      <c r="J37" s="1" t="s">
        <v>286</v>
      </c>
      <c r="K37" s="1" t="s">
        <v>475</v>
      </c>
      <c r="L37" s="1" t="s">
        <v>475</v>
      </c>
      <c r="M37" s="1" t="s">
        <v>287</v>
      </c>
      <c r="N37" s="1" t="s">
        <v>287</v>
      </c>
      <c r="O37" s="1" t="s">
        <v>288</v>
      </c>
      <c r="P37" s="1" t="s">
        <v>289</v>
      </c>
      <c r="Q37" s="1" t="s">
        <v>290</v>
      </c>
      <c r="R37" s="1" t="s">
        <v>476</v>
      </c>
      <c r="S37" s="1" t="s">
        <v>292</v>
      </c>
      <c r="T37" s="1" t="s">
        <v>293</v>
      </c>
      <c r="U37" s="1" t="s">
        <v>294</v>
      </c>
    </row>
    <row r="38" s="1" customFormat="1" spans="1:21">
      <c r="A38" s="3">
        <v>17717477319</v>
      </c>
      <c r="B38" s="1" t="s">
        <v>477</v>
      </c>
      <c r="C38" s="1" t="s">
        <v>478</v>
      </c>
      <c r="D38" s="1" t="s">
        <v>479</v>
      </c>
      <c r="E38" s="1" t="s">
        <v>480</v>
      </c>
      <c r="F38" s="1" t="s">
        <v>315</v>
      </c>
      <c r="G38" s="1" t="s">
        <v>283</v>
      </c>
      <c r="H38" s="1" t="s">
        <v>284</v>
      </c>
      <c r="I38" s="1" t="s">
        <v>481</v>
      </c>
      <c r="J38" s="1" t="s">
        <v>286</v>
      </c>
      <c r="K38" s="1" t="s">
        <v>481</v>
      </c>
      <c r="L38" s="1" t="s">
        <v>481</v>
      </c>
      <c r="M38" s="1" t="s">
        <v>287</v>
      </c>
      <c r="N38" s="1" t="s">
        <v>287</v>
      </c>
      <c r="O38" s="1" t="s">
        <v>288</v>
      </c>
      <c r="P38" s="1" t="s">
        <v>289</v>
      </c>
      <c r="Q38" s="1" t="s">
        <v>290</v>
      </c>
      <c r="R38" s="1" t="s">
        <v>482</v>
      </c>
      <c r="S38" s="1" t="s">
        <v>292</v>
      </c>
      <c r="T38" s="1" t="s">
        <v>293</v>
      </c>
      <c r="U38" s="1" t="s">
        <v>294</v>
      </c>
    </row>
    <row r="39" s="1" customFormat="1" spans="1:21">
      <c r="A39" s="3">
        <v>18035799216</v>
      </c>
      <c r="B39" s="1" t="s">
        <v>483</v>
      </c>
      <c r="C39" s="1" t="s">
        <v>484</v>
      </c>
      <c r="D39" s="1" t="s">
        <v>366</v>
      </c>
      <c r="E39" s="1" t="s">
        <v>485</v>
      </c>
      <c r="F39" s="1" t="s">
        <v>391</v>
      </c>
      <c r="G39" s="1" t="s">
        <v>283</v>
      </c>
      <c r="H39" s="1" t="s">
        <v>284</v>
      </c>
      <c r="I39" s="1" t="s">
        <v>410</v>
      </c>
      <c r="J39" s="1" t="s">
        <v>286</v>
      </c>
      <c r="K39" s="1" t="s">
        <v>410</v>
      </c>
      <c r="L39" s="1" t="s">
        <v>410</v>
      </c>
      <c r="M39" s="1" t="s">
        <v>287</v>
      </c>
      <c r="N39" s="1" t="s">
        <v>287</v>
      </c>
      <c r="O39" s="1" t="s">
        <v>288</v>
      </c>
      <c r="P39" s="1" t="s">
        <v>289</v>
      </c>
      <c r="Q39" s="1" t="s">
        <v>290</v>
      </c>
      <c r="R39" s="1" t="s">
        <v>486</v>
      </c>
      <c r="S39" s="1" t="s">
        <v>292</v>
      </c>
      <c r="T39" s="1" t="s">
        <v>293</v>
      </c>
      <c r="U39" s="1" t="s">
        <v>294</v>
      </c>
    </row>
    <row r="40" s="1" customFormat="1" spans="1:21">
      <c r="A40" s="3">
        <v>17933016315</v>
      </c>
      <c r="B40" s="1" t="s">
        <v>487</v>
      </c>
      <c r="C40" s="1" t="s">
        <v>488</v>
      </c>
      <c r="D40" s="1" t="s">
        <v>489</v>
      </c>
      <c r="E40" s="1" t="s">
        <v>490</v>
      </c>
      <c r="F40" s="1" t="s">
        <v>370</v>
      </c>
      <c r="G40" s="1" t="s">
        <v>283</v>
      </c>
      <c r="H40" s="1" t="s">
        <v>284</v>
      </c>
      <c r="I40" s="1" t="s">
        <v>491</v>
      </c>
      <c r="J40" s="1" t="s">
        <v>286</v>
      </c>
      <c r="K40" s="1" t="s">
        <v>491</v>
      </c>
      <c r="L40" s="1" t="s">
        <v>491</v>
      </c>
      <c r="M40" s="1" t="s">
        <v>287</v>
      </c>
      <c r="N40" s="1" t="s">
        <v>287</v>
      </c>
      <c r="O40" s="1" t="s">
        <v>288</v>
      </c>
      <c r="P40" s="1" t="s">
        <v>289</v>
      </c>
      <c r="Q40" s="1" t="s">
        <v>290</v>
      </c>
      <c r="R40" s="1" t="s">
        <v>492</v>
      </c>
      <c r="S40" s="1" t="s">
        <v>292</v>
      </c>
      <c r="T40" s="1" t="s">
        <v>293</v>
      </c>
      <c r="U40" s="1" t="s">
        <v>294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2022-07-09T01:23:19Z</dcterms:created>
  <dcterms:modified xsi:type="dcterms:W3CDTF">2022-07-09T01:37:45Z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F4C8C7A85F904C34845735A896395850</vt:lpwstr>
  </property>
  <property fmtid="{D5CDD505-2E9C-101B-9397-08002B2CF9AE}" pid="3" name="KSOProductBuildVer">
    <vt:lpwstr>2052-11.1.0.11830</vt:lpwstr>
  </property>
</Properties>
</file>