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<sst xmlns="http://schemas.openxmlformats.org/spreadsheetml/2006/main" count="1394" uniqueCount="380">
  <si>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</si>
  <si>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</si>
  <si>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</si>
  <si>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</si>
  <si>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</si>
  <si>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</si>
  <si>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</si>
  <si>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</si>
  <si>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</si>
  <si>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</si>
  <si>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</si>
  <si>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</si>
  <si>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</si>
  <si>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</si>
  <si>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</si>
  <si>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</si>
  <si>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</si>
  <si>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</si>
  <si>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</si>
  <si>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</si>
  <si>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</si>
  <si>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</si>
  <si>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</si>
  <si>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</si>
  <si>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</si>
  <si>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18258693465	</t>
  </si>
  <si>
    <t>Ctrip</t>
  </si>
  <si>
    <t>正常</t>
  </si>
  <si>
    <t>[西安]西安钟楼亚朵S吴酒店(85216027)</t>
  </si>
  <si>
    <t>几木享浴双床房&lt;双人入住&gt;&lt;内宾&gt;&lt;预付&gt;&lt;单早&gt;</t>
  </si>
  <si>
    <t>CNY</t>
  </si>
  <si>
    <t>关晓冬</t>
  </si>
  <si>
    <t>CA11323220709CNY</t>
  </si>
  <si>
    <t>未提现</t>
  </si>
  <si>
    <t>携程开票</t>
  </si>
  <si>
    <t xml:space="preserve">	</t>
  </si>
  <si>
    <t xml:space="preserve">18260676138	</t>
  </si>
  <si>
    <t>[南京]百时快捷酒店(南京玄武湖山西路店)(73283924)</t>
  </si>
  <si>
    <t>家庭房B&lt;双人入住&gt;&lt;内宾&gt;&lt;预付&gt;&lt;无早&gt;</t>
  </si>
  <si>
    <t>谢宗珊</t>
  </si>
  <si>
    <t xml:space="preserve">18270707992	</t>
  </si>
  <si>
    <t>[莆田]维也纳3好酒店(莆田火车站秀屿区政府店)(71498012)</t>
  </si>
  <si>
    <t>标准大床房&lt;双人入住&gt;&lt;内宾&gt;&lt;预付&gt;&lt;双早&gt;</t>
  </si>
  <si>
    <t>王雅琴</t>
  </si>
  <si>
    <t xml:space="preserve">2609654	</t>
  </si>
  <si>
    <t xml:space="preserve">18278713941	</t>
  </si>
  <si>
    <t>[太原]锦江之星风尚(太原铜锣湾五一路店)(71451746)</t>
  </si>
  <si>
    <t>特价大床房&lt;双人入住&gt;&lt;内宾&gt;&lt;预付&gt;&lt;双早&gt;</t>
  </si>
  <si>
    <t>石慧芳</t>
  </si>
  <si>
    <t xml:space="preserve">18284419499	</t>
  </si>
  <si>
    <t>[东明]锦江之星品尚酒店(东明汽车站曙光城店)(71451022)</t>
  </si>
  <si>
    <t>商务房C&lt;双人入住&gt;&lt;内宾&gt;&lt;预付&gt;&lt;双早&gt;</t>
  </si>
  <si>
    <t>王姝清</t>
  </si>
  <si>
    <t xml:space="preserve">18285218673	</t>
  </si>
  <si>
    <t>[北京]维也纳酒店（北京昌平地铁站店）(83419075)</t>
  </si>
  <si>
    <t>景观双床房&lt;双人入住&gt;&lt;内宾&gt;&lt;预付&gt;&lt;双早&gt;</t>
  </si>
  <si>
    <t>曾亚军</t>
  </si>
  <si>
    <t>取消</t>
  </si>
  <si>
    <t xml:space="preserve">18290808106	</t>
  </si>
  <si>
    <t>[太原]锦江之星(太原府西街地铁站店)(69028343)</t>
  </si>
  <si>
    <t>标准大床房&lt;单人入住&gt;&lt;内宾&gt;&lt;预付&gt;&lt;单早&gt;</t>
  </si>
  <si>
    <t>张建</t>
  </si>
  <si>
    <t xml:space="preserve">18292527554	</t>
  </si>
  <si>
    <t>[自贡]城市便捷酒店(自贡万达广场店)(71583645)</t>
  </si>
  <si>
    <t>特惠大床房&lt;双人入住&gt;&lt;内宾&gt;&lt;预付&gt;&lt;无早&gt;</t>
  </si>
  <si>
    <t>韩佳妮</t>
  </si>
  <si>
    <t xml:space="preserve">18292998732	</t>
  </si>
  <si>
    <t>[九江]维也纳国际酒店(庐山火车站店)(83290513)</t>
  </si>
  <si>
    <t>高级大床房&lt;双人入住&gt;&lt;内宾&gt;&lt;预付&gt;&lt;双早&gt;</t>
  </si>
  <si>
    <t>黎老板</t>
  </si>
  <si>
    <t xml:space="preserve">18293288912	</t>
  </si>
  <si>
    <t>[西安]锦江之星风尚酒店(西安交大咸宁路地铁站店)(83812415)</t>
  </si>
  <si>
    <t>精选商务B&lt;双人入住&gt;&lt;内宾&gt;&lt;预付&gt;&lt;双早&gt;</t>
  </si>
  <si>
    <t>张淑敏</t>
  </si>
  <si>
    <t xml:space="preserve">18293713103	</t>
  </si>
  <si>
    <t>[长治]锦江之星(长治八一广场店)(71451775)</t>
  </si>
  <si>
    <t>标准大小双床房&lt;双人入住&gt;&lt;内宾&gt;&lt;预付&gt;&lt;双早&gt;</t>
  </si>
  <si>
    <t>张金龙</t>
  </si>
  <si>
    <t xml:space="preserve">18293714023	</t>
  </si>
  <si>
    <t>李雪荣</t>
  </si>
  <si>
    <t xml:space="preserve">18293916827	</t>
  </si>
  <si>
    <t>[昌吉市]7天连锁酒店(昌吉东方广场店)(66088476)</t>
  </si>
  <si>
    <t>自主大床房&lt;双人入住&gt;&lt;内宾&gt;&lt;预付&gt;&lt;无早&gt;</t>
  </si>
  <si>
    <t>龙文杰</t>
  </si>
  <si>
    <t xml:space="preserve">18294017601	</t>
  </si>
  <si>
    <t>[北京]7天优品酒店(北京亦庄马驹桥联东U谷店)(73246714)</t>
  </si>
  <si>
    <t>优享大床房&lt;双人入住&gt;&lt;内宾&gt;&lt;预付&gt;&lt;双早&gt;</t>
  </si>
  <si>
    <t>蔡士滨</t>
  </si>
  <si>
    <t xml:space="preserve">18294342033	</t>
  </si>
  <si>
    <t>[福州]维也纳国际酒店(福州台江万达高湖龙福店)(83922956)</t>
  </si>
  <si>
    <t>标准双床房&lt;双人入住&gt;&lt;内宾&gt;&lt;预付&gt;&lt;双早&gt;</t>
  </si>
  <si>
    <t>黄启堂,黄启亮</t>
  </si>
  <si>
    <t xml:space="preserve">18294707095	</t>
  </si>
  <si>
    <t>[金昌]7天连锁酒店(金昌文化街店)(73280116)</t>
  </si>
  <si>
    <t>廖亮</t>
  </si>
  <si>
    <t xml:space="preserve">18295056815	</t>
  </si>
  <si>
    <t>[贵阳]IU酒店(贵阳国际会展中心金融城店)(71575456)</t>
  </si>
  <si>
    <t>小U舒适大床房&lt;双人入住&gt;&lt;内宾&gt;&lt;预付&gt;&lt;无早&gt;</t>
  </si>
  <si>
    <t>石勇锋</t>
  </si>
  <si>
    <t xml:space="preserve">18295279202	</t>
  </si>
  <si>
    <t>豪华大床房&lt;双人入住&gt;&lt;内宾&gt;&lt;预付&gt;&lt;双早&gt;</t>
  </si>
  <si>
    <t>张锐</t>
  </si>
  <si>
    <t xml:space="preserve">18299546099	</t>
  </si>
  <si>
    <t>[重庆]锦江之星品尚(重庆皇冠大扶梯儿童医院江景店)(60987266)</t>
  </si>
  <si>
    <t>标准双床城景房&lt;双人入住&gt;&lt;内宾&gt;&lt;预付&gt;&lt;双早&gt;</t>
  </si>
  <si>
    <t>隋威</t>
  </si>
  <si>
    <t xml:space="preserve">18299811588	</t>
  </si>
  <si>
    <t>[驻马店]7天连锁酒店(驻马店火车站店)(73238625)</t>
  </si>
  <si>
    <t>经济房&lt;双人入住&gt;&lt;内宾&gt;&lt;预付&gt;&lt;双早&gt;</t>
  </si>
  <si>
    <t>郑志业</t>
  </si>
  <si>
    <t xml:space="preserve">18299965698	</t>
  </si>
  <si>
    <t>[济宁]7天优品酒店(济宁太阳财富广场店)(71458469)</t>
  </si>
  <si>
    <t>优品零压大床房&lt;双人入住&gt;&lt;内宾&gt;&lt;预付&gt;&lt;双早&gt;</t>
  </si>
  <si>
    <t>余琛</t>
  </si>
  <si>
    <t xml:space="preserve">18300051624	</t>
  </si>
  <si>
    <t>[武汉]维也纳酒店(武汉文化大道江夏客厅地铁站店)(83967666)</t>
  </si>
  <si>
    <t>吕靖</t>
  </si>
  <si>
    <t xml:space="preserve">18300072485	</t>
  </si>
  <si>
    <t>[烟台]锦江之星品尚(烟台牟平汽车站北关大街店)(73258314)</t>
  </si>
  <si>
    <t>商务标准房b&lt;双人入住&gt;&lt;内宾&gt;&lt;预付&gt;&lt;双早&gt;</t>
  </si>
  <si>
    <t>李威</t>
  </si>
  <si>
    <t xml:space="preserve">18300075014	</t>
  </si>
  <si>
    <t>[含山]锦江之星(含山望梅路店)(72816113)</t>
  </si>
  <si>
    <t>商务标准房C&lt;双人入住&gt;&lt;内宾&gt;&lt;预付&gt;&lt;双早&gt;</t>
  </si>
  <si>
    <t>付建斌</t>
  </si>
  <si>
    <t xml:space="preserve">18300103790	</t>
  </si>
  <si>
    <t>[汉川]城市便捷酒店汉川经济开发区店(72813062)</t>
  </si>
  <si>
    <t>高级双床间&lt;双人入住&gt;&lt;内宾&gt;&lt;预付&gt;&lt;双早&gt;</t>
  </si>
  <si>
    <t>白海涛</t>
  </si>
  <si>
    <t xml:space="preserve">18300133333	</t>
  </si>
  <si>
    <t>[遵义]维也纳酒店(遵义遵南大道店)(83828714)</t>
  </si>
  <si>
    <t>杨琴</t>
  </si>
  <si>
    <t xml:space="preserve">18300520335	</t>
  </si>
  <si>
    <t>[遂宁]维也纳国际酒店(遂宁健坤城店)(83828863)</t>
  </si>
  <si>
    <t>何龙方</t>
  </si>
  <si>
    <t xml:space="preserve">18300672503	</t>
  </si>
  <si>
    <t>[东莞]锦江都城酒店（东莞高埗镇时兴中心店）(76233672)</t>
  </si>
  <si>
    <t>精致双床房&lt;双人入住&gt;&lt;内宾&gt;&lt;预付&gt;&lt;双早&gt;</t>
  </si>
  <si>
    <t>范济余</t>
  </si>
  <si>
    <t xml:space="preserve">18300686196	</t>
  </si>
  <si>
    <t>[东莞]城市便捷酒店（东莞汽车东站店）(72816149)</t>
  </si>
  <si>
    <t>商务大床房&lt;双人入住&gt;&lt;内宾&gt;&lt;预付&gt;&lt;无早&gt;</t>
  </si>
  <si>
    <t>严刚变</t>
  </si>
  <si>
    <t xml:space="preserve">18300836966	</t>
  </si>
  <si>
    <t>[北京]7天连锁酒店(北京旧宫店)(71632543)</t>
  </si>
  <si>
    <t>经济房(无窗)&lt;双人入住&gt;&lt;内宾&gt;&lt;预付&gt;&lt;无早&gt;</t>
  </si>
  <si>
    <t>林正陆</t>
  </si>
  <si>
    <t xml:space="preserve">18300841377	</t>
  </si>
  <si>
    <t>[玉溪]维也纳酒店（玉溪红塔大道高铁站店）(83983155)</t>
  </si>
  <si>
    <t>邓朋,梁晓,李磊,余洋</t>
  </si>
  <si>
    <t xml:space="preserve">18301192494	</t>
  </si>
  <si>
    <t>[嘉善]维也纳国际酒店(嘉善店)(83962823)</t>
  </si>
  <si>
    <t>高级双床房&lt;双人入住&gt;&lt;内宾&gt;&lt;预付&gt;&lt;双早&gt;</t>
  </si>
  <si>
    <t>严国清</t>
  </si>
  <si>
    <t xml:space="preserve">18301207992	</t>
  </si>
  <si>
    <t>[贵阳]维也纳酒店(贵阳黔灵山公园延安西路地铁站店)(83830021)</t>
  </si>
  <si>
    <t>标准大床房&lt;双人入住&gt;&lt;内宾&gt;&lt;预付&gt;&lt;无早&gt;</t>
  </si>
  <si>
    <t>罗明福</t>
  </si>
  <si>
    <t xml:space="preserve">18301346865	</t>
  </si>
  <si>
    <t>[赣州]维也纳酒店(赣州火车站店)(72922609)</t>
  </si>
  <si>
    <t>张义良</t>
  </si>
  <si>
    <t xml:space="preserve">18301503822	</t>
  </si>
  <si>
    <t>[珠海]维也纳国际酒店(珠海情侣中路海滨店)(83861799)</t>
  </si>
  <si>
    <t>桂先锋</t>
  </si>
  <si>
    <t xml:space="preserve">18301666152	</t>
  </si>
  <si>
    <t>[东莞]凯里亚德酒店（东莞华阳湖店）(83320988)</t>
  </si>
  <si>
    <t>荣享大床房&lt;单人入住&gt;&lt;内宾&gt;&lt;预付&gt;&lt;单早&gt;</t>
  </si>
  <si>
    <t>蔡安宜</t>
  </si>
  <si>
    <t xml:space="preserve">18302009809	</t>
  </si>
  <si>
    <t>[广州]柏曼酒店(广州东圃天河城琶洲会展店)(71579781)</t>
  </si>
  <si>
    <t>曼尊大床房&lt;双人入住&gt;&lt;内宾&gt;&lt;预付&gt;&lt;无早&gt;</t>
  </si>
  <si>
    <t>陈明慧,陈旭灵</t>
  </si>
  <si>
    <t xml:space="preserve">18302327120	</t>
  </si>
  <si>
    <t>[广州]维也纳酒店(广州番禺亚运城店)(83811899)</t>
  </si>
  <si>
    <t>影音大床房&lt;双人入住&gt;&lt;内宾&gt;&lt;预付&gt;&lt;双早&gt;</t>
  </si>
  <si>
    <t>张宇</t>
  </si>
  <si>
    <t xml:space="preserve">18302440806	</t>
  </si>
  <si>
    <t>[中山]维也纳国际酒店(中山小榄百汇时代广场店)(83922710)</t>
  </si>
  <si>
    <t>豪华双床房&lt;双人入住&gt;&lt;内宾&gt;&lt;预付&gt;&lt;双早&gt;</t>
  </si>
  <si>
    <t>卢英仪</t>
  </si>
  <si>
    <t xml:space="preserve">18302539995	</t>
  </si>
  <si>
    <t>[福州]维也纳智好酒店(福州上下杭中亭街店)(72922878)</t>
  </si>
  <si>
    <t>周晓磊</t>
  </si>
  <si>
    <t xml:space="preserve">18302562492	</t>
  </si>
  <si>
    <t>[深圳]深圳南山海岸城亚朵酒店(50191679)</t>
  </si>
  <si>
    <t>高级大床房&lt;双人入住&gt;&lt;内宾&gt;&lt;预付&gt;&lt;单早&gt;</t>
  </si>
  <si>
    <t>温伊静</t>
  </si>
  <si>
    <t xml:space="preserve">18302619650	</t>
  </si>
  <si>
    <t>[南宁]城市便捷酒店(南宁明秀东路狮山公园地铁站店)(72814468)</t>
  </si>
  <si>
    <t>豪华大床房&lt;双人入住&gt;&lt;内宾&gt;&lt;预付&gt;&lt;无早&gt;</t>
  </si>
  <si>
    <t>江永浩</t>
  </si>
  <si>
    <t>，</t>
  </si>
  <si>
    <t>A220709092142481</t>
  </si>
  <si>
    <t>CNY / HKD 当前参考汇率: 1.174062894</t>
  </si>
  <si>
    <t>总计：9539.98 CNY/
11200.54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</si>
  <si>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</si>
  <si>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</si>
  <si>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</si>
  <si>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</si>
  <si>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</si>
  <si>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</si>
  <si>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</si>
  <si>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</si>
  <si>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</si>
  <si>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</si>
  <si>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</si>
  <si>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</si>
  <si>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</si>
  <si>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</si>
  <si>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</si>
  <si>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</si>
  <si>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</si>
  <si>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</si>
  <si>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2022-07-05</t>
  </si>
  <si>
    <t>2612250</t>
  </si>
  <si>
    <t>城市便捷酒店(南宁明秀东路店)</t>
  </si>
  <si>
    <t>2022-07-06</t>
  </si>
  <si>
    <t>退房日月结</t>
  </si>
  <si>
    <t>161.20</t>
  </si>
  <si>
    <t>RMB</t>
  </si>
  <si>
    <t>0</t>
  </si>
  <si>
    <t>0.00</t>
  </si>
  <si>
    <t>携程汇智国内直连</t>
  </si>
  <si>
    <t>1861</t>
  </si>
  <si>
    <t>2022-07-05 23:25:27</t>
  </si>
  <si>
    <t>否</t>
  </si>
  <si>
    <t>汇智国际旅游发展有限公司</t>
  </si>
  <si>
    <t>直连</t>
  </si>
  <si>
    <t>2612242</t>
  </si>
  <si>
    <t>深圳南山海岸城亚朵酒店</t>
  </si>
  <si>
    <t>556.51</t>
  </si>
  <si>
    <t>2022-07-05 23:13:21</t>
  </si>
  <si>
    <t>2612238</t>
  </si>
  <si>
    <t>维也纳智好酒店(福州中亭街店)</t>
  </si>
  <si>
    <t>302.82</t>
  </si>
  <si>
    <t>2022-07-05 23:10:05</t>
  </si>
  <si>
    <t>2612223</t>
  </si>
  <si>
    <t>维也纳国际酒店(中山小榄菊城国际广场店)</t>
  </si>
  <si>
    <t>222.48</t>
  </si>
  <si>
    <t>2022-07-05 22:51:52</t>
  </si>
  <si>
    <t>2612212</t>
  </si>
  <si>
    <t>维也纳酒店(广州番禺亚运城店)</t>
  </si>
  <si>
    <t>378.01</t>
  </si>
  <si>
    <t>2022-07-05 22:33:17</t>
  </si>
  <si>
    <t>2612167</t>
  </si>
  <si>
    <t>柏曼酒店(广州东圃天河城琶洲会展店)</t>
  </si>
  <si>
    <t>759.22</t>
  </si>
  <si>
    <t>2022-07-05 21:44:05</t>
  </si>
  <si>
    <t>2612118</t>
  </si>
  <si>
    <t>凯里亚德酒店（东莞华阳湖店）</t>
  </si>
  <si>
    <t>244.11</t>
  </si>
  <si>
    <t>2022-07-05 20:51:48</t>
  </si>
  <si>
    <t>2612088</t>
  </si>
  <si>
    <t>维也纳国际酒店(珠海情侣中路海滨店)</t>
  </si>
  <si>
    <t>218.36</t>
  </si>
  <si>
    <t>2022-07-05 20:26:46</t>
  </si>
  <si>
    <t>2612070</t>
  </si>
  <si>
    <t>维也纳酒店(赣州火车站店)</t>
  </si>
  <si>
    <t>257.50</t>
  </si>
  <si>
    <t>2022-07-05 20:01:56</t>
  </si>
  <si>
    <t>2612052</t>
  </si>
  <si>
    <t>维也纳国际酒店(嘉善店)</t>
  </si>
  <si>
    <t>251.32</t>
  </si>
  <si>
    <t>2022-07-05 19:37:39</t>
  </si>
  <si>
    <t>2612012</t>
  </si>
  <si>
    <t>7天连锁酒店（北京旧宫店）</t>
  </si>
  <si>
    <t>113.51</t>
  </si>
  <si>
    <t>2022-07-05 18:42:02</t>
  </si>
  <si>
    <t>2611995</t>
  </si>
  <si>
    <t>城市便捷酒店（东莞汽车东站店）</t>
  </si>
  <si>
    <t>151.24</t>
  </si>
  <si>
    <t>2022-07-05 18:18:46</t>
  </si>
  <si>
    <t>2611993</t>
  </si>
  <si>
    <t>锦江都城酒店（东莞高埗镇时兴中心店）</t>
  </si>
  <si>
    <t>2022-07-05 18:16:47</t>
  </si>
  <si>
    <t>2611977</t>
  </si>
  <si>
    <t>维也纳国际酒店(遂宁健坤城店)</t>
  </si>
  <si>
    <t>2022-07-05 17:53:59</t>
  </si>
  <si>
    <t>2611927</t>
  </si>
  <si>
    <t>维也纳酒店(遵义遵南大道店)</t>
  </si>
  <si>
    <t>250.10</t>
  </si>
  <si>
    <t>2022-07-05 17:03:13</t>
  </si>
  <si>
    <t>2611924</t>
  </si>
  <si>
    <t>城市便捷酒店汉川经济开发区店</t>
  </si>
  <si>
    <t>175.60</t>
  </si>
  <si>
    <t>2022-07-05 16:59:25</t>
  </si>
  <si>
    <t>2611921</t>
  </si>
  <si>
    <t>锦江之星（马鞍山含山望梅路店）</t>
  </si>
  <si>
    <t>125.05</t>
  </si>
  <si>
    <t>2022-07-05 16:55:54</t>
  </si>
  <si>
    <t>2611920</t>
  </si>
  <si>
    <t>锦江之星品尚(烟台牟平汽车站北关大街店)</t>
  </si>
  <si>
    <t>150.68</t>
  </si>
  <si>
    <t>2022-07-05 16:55:35</t>
  </si>
  <si>
    <t>2611914</t>
  </si>
  <si>
    <t>维也纳酒店（武汉文化大道江夏客厅地铁站店）</t>
  </si>
  <si>
    <t>267.52</t>
  </si>
  <si>
    <t>2022-07-05 16:52:56</t>
  </si>
  <si>
    <t>2611901</t>
  </si>
  <si>
    <t>7天优品酒店（济宁兖州太阳财富广场店）</t>
  </si>
  <si>
    <t>148.62</t>
  </si>
  <si>
    <t>2022-07-05 16:42:16</t>
  </si>
  <si>
    <t>2611889</t>
  </si>
  <si>
    <t>7天连锁酒店（驻马店火车站店）</t>
  </si>
  <si>
    <t>92.25</t>
  </si>
  <si>
    <t>2022-07-05 16:23:56</t>
  </si>
  <si>
    <t>2611863</t>
  </si>
  <si>
    <t>锦江之星品尚(重庆皇冠大扶梯儿童医院江景店)</t>
  </si>
  <si>
    <t>184.50</t>
  </si>
  <si>
    <t>2022-07-05 15:57:42</t>
  </si>
  <si>
    <t>2611791</t>
  </si>
  <si>
    <t>维也纳3好酒店(莆田火车站秀屿区政府店)</t>
  </si>
  <si>
    <t>259.32</t>
  </si>
  <si>
    <t>2022-07-05 14:52:58</t>
  </si>
  <si>
    <t>2611765</t>
  </si>
  <si>
    <t>IU酒店（贵阳国际会展中心金融城店）</t>
  </si>
  <si>
    <t>124.69</t>
  </si>
  <si>
    <t>2022-07-05 14:15:29</t>
  </si>
  <si>
    <t>2611720</t>
  </si>
  <si>
    <t>7天连锁酒店(金昌文化街店)</t>
  </si>
  <si>
    <t>119.92</t>
  </si>
  <si>
    <t>2022-07-05 13:20:53</t>
  </si>
  <si>
    <t>2611661</t>
  </si>
  <si>
    <t>维也纳国际酒店（福州台江万达高湖龙福店）</t>
  </si>
  <si>
    <t>651.90</t>
  </si>
  <si>
    <t>2022-07-05 12:28:34</t>
  </si>
  <si>
    <t>2611625</t>
  </si>
  <si>
    <t>7天优品酒店(北京马驹桥联东U谷店)</t>
  </si>
  <si>
    <t>203.98</t>
  </si>
  <si>
    <t>2022-07-05 11:41:12</t>
  </si>
  <si>
    <t>2611613</t>
  </si>
  <si>
    <t>7天连锁酒店(昌吉东方广场店)</t>
  </si>
  <si>
    <t>130.18</t>
  </si>
  <si>
    <t>2022-07-05 11:26:02</t>
  </si>
  <si>
    <t>2611583</t>
  </si>
  <si>
    <t>锦江之星（长治八一广场店）</t>
  </si>
  <si>
    <t>133.25</t>
  </si>
  <si>
    <t>2022-07-05 10:52:54</t>
  </si>
  <si>
    <t>2611582</t>
  </si>
  <si>
    <t>2022-07-05 10:52:47</t>
  </si>
  <si>
    <t>2611511</t>
  </si>
  <si>
    <t>锦江之星风尚酒店(西安交大咸宁路地铁站店)</t>
  </si>
  <si>
    <t>169.12</t>
  </si>
  <si>
    <t>2022-07-05 09:29:05</t>
  </si>
  <si>
    <t>2611468</t>
  </si>
  <si>
    <t>维也纳国际酒店(庐山火车站店)</t>
  </si>
  <si>
    <t>208.08</t>
  </si>
  <si>
    <t>2022-07-05 08:07:08</t>
  </si>
  <si>
    <t>2611318</t>
  </si>
  <si>
    <t>城市便捷酒店(自贡马吃水理工大学店)</t>
  </si>
  <si>
    <t>2022-07-05 00:45:41</t>
  </si>
  <si>
    <t>2022-07-04</t>
  </si>
  <si>
    <t>2611107</t>
  </si>
  <si>
    <t>锦江之星(太原府西街万达广场店)</t>
  </si>
  <si>
    <t>158.88</t>
  </si>
  <si>
    <t>2022-07-04 20:40:35</t>
  </si>
  <si>
    <t>2610929</t>
  </si>
  <si>
    <t>维也纳酒店（北京昌平地铁站店）</t>
  </si>
  <si>
    <t>635.50</t>
  </si>
  <si>
    <t>2022-07-04 16:36:26</t>
  </si>
  <si>
    <t>2610805</t>
  </si>
  <si>
    <t>锦江之星品尚酒店(东明汽车站曙光城店)</t>
  </si>
  <si>
    <t>2022-07-04 14:17:29</t>
  </si>
  <si>
    <t>2610496</t>
  </si>
  <si>
    <t>锦江之星风尚(太原铜锣湾五一路店)</t>
  </si>
  <si>
    <t>2022-07-04 07:37:13</t>
  </si>
  <si>
    <t>2022-07-03</t>
  </si>
  <si>
    <t>2609654</t>
  </si>
  <si>
    <t>207.06</t>
  </si>
  <si>
    <t>2022-07-03 06:09:30</t>
  </si>
  <si>
    <t>2022-07-02</t>
  </si>
  <si>
    <t>2608913</t>
  </si>
  <si>
    <t>百时快捷酒店（南京玄武湖山西路店）</t>
  </si>
  <si>
    <t>66.30</t>
  </si>
  <si>
    <t>2022-07-02 02:14:45</t>
  </si>
  <si>
    <t>2022-07-01</t>
  </si>
  <si>
    <t>2608654</t>
  </si>
  <si>
    <t>西安钟楼亚朵S吴酒店</t>
  </si>
  <si>
    <t>573.78</t>
  </si>
  <si>
    <t>2022-07-01 19:41:20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</si>
</sst>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44747</v>
      </c>
      <c r="G2" s="6">
        <v>44748</v>
      </c>
      <c r="H2" s="4">
        <v>1</v>
      </c>
      <c r="I2" s="4">
        <v>1</v>
      </c>
      <c r="J2" s="4">
        <v>1</v>
      </c>
      <c r="K2" s="4" t="s">
        <v>30</v>
      </c>
      <c r="L2" s="4">
        <v>573.78</v>
      </c>
      <c r="M2" s="4">
        <v>573.78</v>
      </c>
      <c r="N2" s="4" t="s">
        <v>31</v>
      </c>
      <c r="O2" s="4" t="s">
        <v>32</v>
      </c>
      <c r="P2" s="4" t="s">
        <v>33</v>
      </c>
      <c r="Q2" s="4">
        <v>0</v>
      </c>
      <c r="R2" s="7">
        <v>44743</v>
      </c>
      <c r="S2" s="6">
        <v>44751</v>
      </c>
      <c r="T2" s="4" t="s">
        <v>34</v>
      </c>
      <c r="U2" s="4">
        <v>573.78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44747</v>
      </c>
      <c r="G3" s="6">
        <v>44748</v>
      </c>
      <c r="H3" s="4">
        <v>1</v>
      </c>
      <c r="I3" s="4">
        <v>1</v>
      </c>
      <c r="J3" s="4">
        <v>1</v>
      </c>
      <c r="K3" s="4" t="s">
        <v>30</v>
      </c>
      <c r="L3" s="4">
        <v>66.3</v>
      </c>
      <c r="M3" s="4">
        <v>66.3</v>
      </c>
      <c r="N3" s="4" t="s">
        <v>39</v>
      </c>
      <c r="O3" s="4" t="s">
        <v>32</v>
      </c>
      <c r="P3" s="4" t="s">
        <v>33</v>
      </c>
      <c r="Q3" s="4">
        <v>0</v>
      </c>
      <c r="R3" s="7">
        <v>44744</v>
      </c>
      <c r="S3" s="6">
        <v>44751</v>
      </c>
      <c r="T3" s="4" t="s">
        <v>34</v>
      </c>
      <c r="U3" s="4">
        <v>66.3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44747</v>
      </c>
      <c r="G4" s="6">
        <v>44748</v>
      </c>
      <c r="H4" s="4">
        <v>1</v>
      </c>
      <c r="I4" s="4">
        <v>1</v>
      </c>
      <c r="J4" s="4">
        <v>1</v>
      </c>
      <c r="K4" s="4" t="s">
        <v>30</v>
      </c>
      <c r="L4" s="4">
        <v>207.06</v>
      </c>
      <c r="M4" s="4">
        <v>207.06</v>
      </c>
      <c r="N4" s="4" t="s">
        <v>43</v>
      </c>
      <c r="O4" s="4" t="s">
        <v>32</v>
      </c>
      <c r="P4" s="4" t="s">
        <v>33</v>
      </c>
      <c r="Q4" s="4">
        <v>0</v>
      </c>
      <c r="R4" s="7">
        <v>44745</v>
      </c>
      <c r="S4" s="6">
        <v>44751</v>
      </c>
      <c r="T4" s="4" t="s">
        <v>34</v>
      </c>
      <c r="U4" s="4">
        <v>207.06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44747</v>
      </c>
      <c r="G5" s="6">
        <v>44748</v>
      </c>
      <c r="H5" s="4">
        <v>1</v>
      </c>
      <c r="I5" s="4">
        <v>1</v>
      </c>
      <c r="J5" s="4">
        <v>1</v>
      </c>
      <c r="K5" s="4" t="s">
        <v>30</v>
      </c>
      <c r="L5" s="4">
        <v>133.25</v>
      </c>
      <c r="M5" s="4">
        <v>133.25</v>
      </c>
      <c r="N5" s="4" t="s">
        <v>48</v>
      </c>
      <c r="O5" s="4" t="s">
        <v>32</v>
      </c>
      <c r="P5" s="4" t="s">
        <v>33</v>
      </c>
      <c r="Q5" s="4">
        <v>0</v>
      </c>
      <c r="R5" s="7">
        <v>44746</v>
      </c>
      <c r="S5" s="6">
        <v>44751</v>
      </c>
      <c r="T5" s="4" t="s">
        <v>34</v>
      </c>
      <c r="U5" s="4">
        <v>133.25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44747</v>
      </c>
      <c r="G6" s="6">
        <v>44748</v>
      </c>
      <c r="H6" s="4">
        <v>1</v>
      </c>
      <c r="I6" s="4">
        <v>1</v>
      </c>
      <c r="J6" s="4">
        <v>1</v>
      </c>
      <c r="K6" s="4" t="s">
        <v>30</v>
      </c>
      <c r="L6" s="4">
        <v>158.88</v>
      </c>
      <c r="M6" s="4">
        <v>158.88</v>
      </c>
      <c r="N6" s="4" t="s">
        <v>52</v>
      </c>
      <c r="O6" s="4" t="s">
        <v>32</v>
      </c>
      <c r="P6" s="4" t="s">
        <v>33</v>
      </c>
      <c r="Q6" s="4">
        <v>0</v>
      </c>
      <c r="R6" s="7">
        <v>44746</v>
      </c>
      <c r="S6" s="6">
        <v>44751</v>
      </c>
      <c r="T6" s="4" t="s">
        <v>34</v>
      </c>
      <c r="U6" s="4">
        <v>158.88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44746</v>
      </c>
      <c r="G7" s="6">
        <v>44748</v>
      </c>
      <c r="H7" s="4">
        <v>1</v>
      </c>
      <c r="I7" s="4">
        <v>2</v>
      </c>
      <c r="J7" s="4">
        <v>2</v>
      </c>
      <c r="K7" s="4" t="s">
        <v>30</v>
      </c>
      <c r="L7" s="4">
        <v>635.5</v>
      </c>
      <c r="M7" s="4">
        <v>635.5</v>
      </c>
      <c r="N7" s="4" t="s">
        <v>56</v>
      </c>
      <c r="O7" s="4" t="s">
        <v>32</v>
      </c>
      <c r="P7" s="4" t="s">
        <v>33</v>
      </c>
      <c r="Q7" s="4">
        <v>0</v>
      </c>
      <c r="R7" s="7">
        <v>44746</v>
      </c>
      <c r="S7" s="6">
        <v>44751</v>
      </c>
      <c r="T7" s="4" t="s">
        <v>34</v>
      </c>
      <c r="U7" s="4">
        <v>635.5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57</v>
      </c>
      <c r="D8" s="4" t="s">
        <v>50</v>
      </c>
      <c r="E8" s="4" t="s">
        <v>51</v>
      </c>
      <c r="F8" s="6">
        <v>44747</v>
      </c>
      <c r="G8" s="6">
        <v>44748</v>
      </c>
      <c r="H8" s="4">
        <v>1</v>
      </c>
      <c r="I8" s="4">
        <v>1</v>
      </c>
      <c r="J8" s="4">
        <v>1</v>
      </c>
      <c r="K8" s="4" t="s">
        <v>30</v>
      </c>
      <c r="L8" s="4">
        <v>-158.88</v>
      </c>
      <c r="M8" s="4">
        <v>-158.88</v>
      </c>
      <c r="N8" s="4" t="s">
        <v>52</v>
      </c>
      <c r="O8" s="4" t="s">
        <v>32</v>
      </c>
      <c r="P8" s="4" t="s">
        <v>33</v>
      </c>
      <c r="Q8" s="4">
        <v>0</v>
      </c>
      <c r="R8" s="7">
        <v>44746</v>
      </c>
      <c r="S8" s="6">
        <v>44751</v>
      </c>
      <c r="T8" s="4" t="s">
        <v>34</v>
      </c>
      <c r="U8" s="4">
        <v>-158.88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44747</v>
      </c>
      <c r="G9" s="6">
        <v>44748</v>
      </c>
      <c r="H9" s="4">
        <v>1</v>
      </c>
      <c r="I9" s="4">
        <v>1</v>
      </c>
      <c r="J9" s="4">
        <v>1</v>
      </c>
      <c r="K9" s="4" t="s">
        <v>30</v>
      </c>
      <c r="L9" s="4">
        <v>158.88</v>
      </c>
      <c r="M9" s="4">
        <v>158.88</v>
      </c>
      <c r="N9" s="4" t="s">
        <v>61</v>
      </c>
      <c r="O9" s="4" t="s">
        <v>32</v>
      </c>
      <c r="P9" s="4" t="s">
        <v>33</v>
      </c>
      <c r="Q9" s="4">
        <v>0</v>
      </c>
      <c r="R9" s="7">
        <v>44746</v>
      </c>
      <c r="S9" s="6">
        <v>44751</v>
      </c>
      <c r="T9" s="4" t="s">
        <v>34</v>
      </c>
      <c r="U9" s="4">
        <v>158.88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44747</v>
      </c>
      <c r="G10" s="6">
        <v>44748</v>
      </c>
      <c r="H10" s="4">
        <v>1</v>
      </c>
      <c r="I10" s="4">
        <v>1</v>
      </c>
      <c r="J10" s="4">
        <v>1</v>
      </c>
      <c r="K10" s="4" t="s">
        <v>30</v>
      </c>
      <c r="L10" s="4">
        <v>151.24</v>
      </c>
      <c r="M10" s="4">
        <v>151.24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44747</v>
      </c>
      <c r="S10" s="6">
        <v>44751</v>
      </c>
      <c r="T10" s="4" t="s">
        <v>34</v>
      </c>
      <c r="U10" s="4">
        <v>151.24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44747</v>
      </c>
      <c r="G11" s="6">
        <v>44748</v>
      </c>
      <c r="H11" s="4">
        <v>1</v>
      </c>
      <c r="I11" s="4">
        <v>1</v>
      </c>
      <c r="J11" s="4">
        <v>1</v>
      </c>
      <c r="K11" s="4" t="s">
        <v>30</v>
      </c>
      <c r="L11" s="4">
        <v>208.08</v>
      </c>
      <c r="M11" s="4">
        <v>208.08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44747</v>
      </c>
      <c r="S11" s="6">
        <v>44751</v>
      </c>
      <c r="T11" s="4" t="s">
        <v>34</v>
      </c>
      <c r="U11" s="4">
        <v>208.08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44747</v>
      </c>
      <c r="G12" s="6">
        <v>44748</v>
      </c>
      <c r="H12" s="4">
        <v>1</v>
      </c>
      <c r="I12" s="4">
        <v>1</v>
      </c>
      <c r="J12" s="4">
        <v>1</v>
      </c>
      <c r="K12" s="4" t="s">
        <v>30</v>
      </c>
      <c r="L12" s="4">
        <v>169.12</v>
      </c>
      <c r="M12" s="4">
        <v>169.12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44751</v>
      </c>
      <c r="T12" s="4" t="s">
        <v>34</v>
      </c>
      <c r="U12" s="4">
        <v>169.12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44747</v>
      </c>
      <c r="G13" s="6">
        <v>44748</v>
      </c>
      <c r="H13" s="4">
        <v>1</v>
      </c>
      <c r="I13" s="4">
        <v>1</v>
      </c>
      <c r="J13" s="4">
        <v>1</v>
      </c>
      <c r="K13" s="4" t="s">
        <v>30</v>
      </c>
      <c r="L13" s="4">
        <v>133.25</v>
      </c>
      <c r="M13" s="4">
        <v>133.25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44747</v>
      </c>
      <c r="S13" s="6">
        <v>44751</v>
      </c>
      <c r="T13" s="4" t="s">
        <v>34</v>
      </c>
      <c r="U13" s="4">
        <v>133.25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44747</v>
      </c>
      <c r="G14" s="6">
        <v>44748</v>
      </c>
      <c r="H14" s="4">
        <v>1</v>
      </c>
      <c r="I14" s="4">
        <v>1</v>
      </c>
      <c r="J14" s="4">
        <v>1</v>
      </c>
      <c r="K14" s="4" t="s">
        <v>30</v>
      </c>
      <c r="L14" s="4">
        <v>133.25</v>
      </c>
      <c r="M14" s="4">
        <v>133.25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44747</v>
      </c>
      <c r="S14" s="6">
        <v>44751</v>
      </c>
      <c r="T14" s="4" t="s">
        <v>34</v>
      </c>
      <c r="U14" s="4">
        <v>133.25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44747</v>
      </c>
      <c r="G15" s="6">
        <v>44748</v>
      </c>
      <c r="H15" s="4">
        <v>1</v>
      </c>
      <c r="I15" s="4">
        <v>1</v>
      </c>
      <c r="J15" s="4">
        <v>1</v>
      </c>
      <c r="K15" s="4" t="s">
        <v>30</v>
      </c>
      <c r="L15" s="4">
        <v>130.18</v>
      </c>
      <c r="M15" s="4">
        <v>130.18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44747</v>
      </c>
      <c r="S15" s="6">
        <v>44751</v>
      </c>
      <c r="T15" s="4" t="s">
        <v>34</v>
      </c>
      <c r="U15" s="4">
        <v>130.18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44747</v>
      </c>
      <c r="G16" s="6">
        <v>44748</v>
      </c>
      <c r="H16" s="4">
        <v>1</v>
      </c>
      <c r="I16" s="4">
        <v>1</v>
      </c>
      <c r="J16" s="4">
        <v>1</v>
      </c>
      <c r="K16" s="4" t="s">
        <v>30</v>
      </c>
      <c r="L16" s="4">
        <v>203.98</v>
      </c>
      <c r="M16" s="4">
        <v>203.98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44747</v>
      </c>
      <c r="S16" s="6">
        <v>44751</v>
      </c>
      <c r="T16" s="4" t="s">
        <v>34</v>
      </c>
      <c r="U16" s="4">
        <v>203.98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44747</v>
      </c>
      <c r="G17" s="6">
        <v>44748</v>
      </c>
      <c r="H17" s="4">
        <v>2</v>
      </c>
      <c r="I17" s="4">
        <v>1</v>
      </c>
      <c r="J17" s="4">
        <v>2</v>
      </c>
      <c r="K17" s="4" t="s">
        <v>30</v>
      </c>
      <c r="L17" s="4">
        <v>651.9</v>
      </c>
      <c r="M17" s="4">
        <v>651.9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44747</v>
      </c>
      <c r="S17" s="6">
        <v>44751</v>
      </c>
      <c r="T17" s="4" t="s">
        <v>34</v>
      </c>
      <c r="U17" s="4">
        <v>651.9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82</v>
      </c>
      <c r="F18" s="6">
        <v>44747</v>
      </c>
      <c r="G18" s="6">
        <v>44748</v>
      </c>
      <c r="H18" s="4">
        <v>1</v>
      </c>
      <c r="I18" s="4">
        <v>1</v>
      </c>
      <c r="J18" s="4">
        <v>1</v>
      </c>
      <c r="K18" s="4" t="s">
        <v>30</v>
      </c>
      <c r="L18" s="4">
        <v>119.92</v>
      </c>
      <c r="M18" s="4">
        <v>119.92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44751</v>
      </c>
      <c r="T18" s="4" t="s">
        <v>34</v>
      </c>
      <c r="U18" s="4">
        <v>119.92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44747</v>
      </c>
      <c r="G19" s="6">
        <v>44748</v>
      </c>
      <c r="H19" s="4">
        <v>1</v>
      </c>
      <c r="I19" s="4">
        <v>1</v>
      </c>
      <c r="J19" s="4">
        <v>1</v>
      </c>
      <c r="K19" s="4" t="s">
        <v>30</v>
      </c>
      <c r="L19" s="4">
        <v>124.69</v>
      </c>
      <c r="M19" s="4">
        <v>124.69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44751</v>
      </c>
      <c r="T19" s="4" t="s">
        <v>34</v>
      </c>
      <c r="U19" s="4">
        <v>124.69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41</v>
      </c>
      <c r="E20" s="4" t="s">
        <v>100</v>
      </c>
      <c r="F20" s="6">
        <v>44747</v>
      </c>
      <c r="G20" s="6">
        <v>44748</v>
      </c>
      <c r="H20" s="4">
        <v>1</v>
      </c>
      <c r="I20" s="4">
        <v>1</v>
      </c>
      <c r="J20" s="4">
        <v>1</v>
      </c>
      <c r="K20" s="4" t="s">
        <v>30</v>
      </c>
      <c r="L20" s="4">
        <v>259.32</v>
      </c>
      <c r="M20" s="4">
        <v>259.32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44751</v>
      </c>
      <c r="T20" s="4" t="s">
        <v>34</v>
      </c>
      <c r="U20" s="4">
        <v>259.32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102</v>
      </c>
      <c r="B21" s="4" t="s">
        <v>26</v>
      </c>
      <c r="C21" s="4" t="s">
        <v>27</v>
      </c>
      <c r="D21" s="4" t="s">
        <v>103</v>
      </c>
      <c r="E21" s="4" t="s">
        <v>104</v>
      </c>
      <c r="F21" s="6">
        <v>44747</v>
      </c>
      <c r="G21" s="6">
        <v>44748</v>
      </c>
      <c r="H21" s="4">
        <v>1</v>
      </c>
      <c r="I21" s="4">
        <v>1</v>
      </c>
      <c r="J21" s="4">
        <v>1</v>
      </c>
      <c r="K21" s="4" t="s">
        <v>30</v>
      </c>
      <c r="L21" s="4">
        <v>184.5</v>
      </c>
      <c r="M21" s="4">
        <v>184.5</v>
      </c>
      <c r="N21" s="4" t="s">
        <v>105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44751</v>
      </c>
      <c r="T21" s="4" t="s">
        <v>34</v>
      </c>
      <c r="U21" s="4">
        <v>184.5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44747</v>
      </c>
      <c r="G22" s="6">
        <v>44748</v>
      </c>
      <c r="H22" s="4">
        <v>1</v>
      </c>
      <c r="I22" s="4">
        <v>1</v>
      </c>
      <c r="J22" s="4">
        <v>1</v>
      </c>
      <c r="K22" s="4" t="s">
        <v>30</v>
      </c>
      <c r="L22" s="4">
        <v>92.25</v>
      </c>
      <c r="M22" s="4">
        <v>92.25</v>
      </c>
      <c r="N22" s="4" t="s">
        <v>109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44751</v>
      </c>
      <c r="T22" s="4" t="s">
        <v>34</v>
      </c>
      <c r="U22" s="4">
        <v>92.25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44747</v>
      </c>
      <c r="G23" s="6">
        <v>44748</v>
      </c>
      <c r="H23" s="4">
        <v>1</v>
      </c>
      <c r="I23" s="4">
        <v>1</v>
      </c>
      <c r="J23" s="4">
        <v>1</v>
      </c>
      <c r="K23" s="4" t="s">
        <v>30</v>
      </c>
      <c r="L23" s="4">
        <v>148.62</v>
      </c>
      <c r="M23" s="4">
        <v>148.62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44751</v>
      </c>
      <c r="T23" s="4" t="s">
        <v>34</v>
      </c>
      <c r="U23" s="4">
        <v>148.62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100</v>
      </c>
      <c r="F24" s="6">
        <v>44747</v>
      </c>
      <c r="G24" s="6">
        <v>44748</v>
      </c>
      <c r="H24" s="4">
        <v>1</v>
      </c>
      <c r="I24" s="4">
        <v>1</v>
      </c>
      <c r="J24" s="4">
        <v>1</v>
      </c>
      <c r="K24" s="4" t="s">
        <v>30</v>
      </c>
      <c r="L24" s="4">
        <v>267.52</v>
      </c>
      <c r="M24" s="4">
        <v>267.52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44751</v>
      </c>
      <c r="T24" s="4" t="s">
        <v>34</v>
      </c>
      <c r="U24" s="4">
        <v>267.52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44747</v>
      </c>
      <c r="G25" s="6">
        <v>44748</v>
      </c>
      <c r="H25" s="4">
        <v>1</v>
      </c>
      <c r="I25" s="4">
        <v>1</v>
      </c>
      <c r="J25" s="4">
        <v>1</v>
      </c>
      <c r="K25" s="4" t="s">
        <v>30</v>
      </c>
      <c r="L25" s="4">
        <v>150.68</v>
      </c>
      <c r="M25" s="4">
        <v>150.68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44751</v>
      </c>
      <c r="T25" s="4" t="s">
        <v>34</v>
      </c>
      <c r="U25" s="4">
        <v>150.68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44747</v>
      </c>
      <c r="G26" s="6">
        <v>44748</v>
      </c>
      <c r="H26" s="4">
        <v>1</v>
      </c>
      <c r="I26" s="4">
        <v>1</v>
      </c>
      <c r="J26" s="4">
        <v>1</v>
      </c>
      <c r="K26" s="4" t="s">
        <v>30</v>
      </c>
      <c r="L26" s="4">
        <v>125.05</v>
      </c>
      <c r="M26" s="4">
        <v>125.05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44747</v>
      </c>
      <c r="S26" s="6">
        <v>44751</v>
      </c>
      <c r="T26" s="4" t="s">
        <v>34</v>
      </c>
      <c r="U26" s="4">
        <v>125.05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44747</v>
      </c>
      <c r="G27" s="6">
        <v>44748</v>
      </c>
      <c r="H27" s="4">
        <v>1</v>
      </c>
      <c r="I27" s="4">
        <v>1</v>
      </c>
      <c r="J27" s="4">
        <v>1</v>
      </c>
      <c r="K27" s="4" t="s">
        <v>30</v>
      </c>
      <c r="L27" s="4">
        <v>175.6</v>
      </c>
      <c r="M27" s="4">
        <v>175.6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44747</v>
      </c>
      <c r="S27" s="6">
        <v>44751</v>
      </c>
      <c r="T27" s="4" t="s">
        <v>34</v>
      </c>
      <c r="U27" s="4">
        <v>175.6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100</v>
      </c>
      <c r="F28" s="6">
        <v>44747</v>
      </c>
      <c r="G28" s="6">
        <v>44748</v>
      </c>
      <c r="H28" s="4">
        <v>1</v>
      </c>
      <c r="I28" s="4">
        <v>1</v>
      </c>
      <c r="J28" s="4">
        <v>1</v>
      </c>
      <c r="K28" s="4" t="s">
        <v>30</v>
      </c>
      <c r="L28" s="4">
        <v>250.1</v>
      </c>
      <c r="M28" s="4">
        <v>250.1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44747</v>
      </c>
      <c r="S28" s="6">
        <v>44751</v>
      </c>
      <c r="T28" s="4" t="s">
        <v>34</v>
      </c>
      <c r="U28" s="4">
        <v>250.1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100</v>
      </c>
      <c r="F29" s="6">
        <v>44747</v>
      </c>
      <c r="G29" s="6">
        <v>44748</v>
      </c>
      <c r="H29" s="4">
        <v>1</v>
      </c>
      <c r="I29" s="4">
        <v>1</v>
      </c>
      <c r="J29" s="4">
        <v>1</v>
      </c>
      <c r="K29" s="4" t="s">
        <v>30</v>
      </c>
      <c r="L29" s="4">
        <v>251.32</v>
      </c>
      <c r="M29" s="4">
        <v>251.32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44747</v>
      </c>
      <c r="S29" s="6">
        <v>44751</v>
      </c>
      <c r="T29" s="4" t="s">
        <v>34</v>
      </c>
      <c r="U29" s="4">
        <v>251.32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44747</v>
      </c>
      <c r="G30" s="6">
        <v>44748</v>
      </c>
      <c r="H30" s="4">
        <v>1</v>
      </c>
      <c r="I30" s="4">
        <v>1</v>
      </c>
      <c r="J30" s="4">
        <v>1</v>
      </c>
      <c r="K30" s="4" t="s">
        <v>30</v>
      </c>
      <c r="L30" s="4">
        <v>218.36</v>
      </c>
      <c r="M30" s="4">
        <v>218.36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44747</v>
      </c>
      <c r="S30" s="6">
        <v>44751</v>
      </c>
      <c r="T30" s="4" t="s">
        <v>34</v>
      </c>
      <c r="U30" s="4">
        <v>218.36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141</v>
      </c>
      <c r="F31" s="6">
        <v>44747</v>
      </c>
      <c r="G31" s="6">
        <v>44748</v>
      </c>
      <c r="H31" s="4">
        <v>1</v>
      </c>
      <c r="I31" s="4">
        <v>1</v>
      </c>
      <c r="J31" s="4">
        <v>1</v>
      </c>
      <c r="K31" s="4" t="s">
        <v>30</v>
      </c>
      <c r="L31" s="4">
        <v>151.24</v>
      </c>
      <c r="M31" s="4">
        <v>151.24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44747</v>
      </c>
      <c r="S31" s="6">
        <v>44751</v>
      </c>
      <c r="T31" s="4" t="s">
        <v>34</v>
      </c>
      <c r="U31" s="4">
        <v>151.24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44747</v>
      </c>
      <c r="G32" s="6">
        <v>44748</v>
      </c>
      <c r="H32" s="4">
        <v>1</v>
      </c>
      <c r="I32" s="4">
        <v>1</v>
      </c>
      <c r="J32" s="4">
        <v>1</v>
      </c>
      <c r="K32" s="4" t="s">
        <v>30</v>
      </c>
      <c r="L32" s="4">
        <v>113.51</v>
      </c>
      <c r="M32" s="4">
        <v>113.51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44747</v>
      </c>
      <c r="S32" s="6">
        <v>44751</v>
      </c>
      <c r="T32" s="4" t="s">
        <v>34</v>
      </c>
      <c r="U32" s="4">
        <v>113.51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90</v>
      </c>
      <c r="F33" s="6">
        <v>44747</v>
      </c>
      <c r="G33" s="6">
        <v>44748</v>
      </c>
      <c r="H33" s="4">
        <v>4</v>
      </c>
      <c r="I33" s="4">
        <v>1</v>
      </c>
      <c r="J33" s="4">
        <v>4</v>
      </c>
      <c r="K33" s="4" t="s">
        <v>30</v>
      </c>
      <c r="L33" s="4">
        <v>770.44</v>
      </c>
      <c r="M33" s="4">
        <v>770.44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44747</v>
      </c>
      <c r="S33" s="6">
        <v>44751</v>
      </c>
      <c r="T33" s="4" t="s">
        <v>34</v>
      </c>
      <c r="U33" s="4">
        <v>770.44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147</v>
      </c>
      <c r="B34" s="4" t="s">
        <v>26</v>
      </c>
      <c r="C34" s="4" t="s">
        <v>57</v>
      </c>
      <c r="D34" s="4" t="s">
        <v>148</v>
      </c>
      <c r="E34" s="4" t="s">
        <v>90</v>
      </c>
      <c r="F34" s="6">
        <v>44747</v>
      </c>
      <c r="G34" s="6">
        <v>44748</v>
      </c>
      <c r="H34" s="4">
        <v>4</v>
      </c>
      <c r="I34" s="4">
        <v>1</v>
      </c>
      <c r="J34" s="4">
        <v>4</v>
      </c>
      <c r="K34" s="4" t="s">
        <v>30</v>
      </c>
      <c r="L34" s="4">
        <v>-770.44</v>
      </c>
      <c r="M34" s="4">
        <v>-770.44</v>
      </c>
      <c r="N34" s="4" t="s">
        <v>149</v>
      </c>
      <c r="O34" s="4" t="s">
        <v>32</v>
      </c>
      <c r="P34" s="4" t="s">
        <v>33</v>
      </c>
      <c r="Q34" s="4">
        <v>0</v>
      </c>
      <c r="R34" s="7">
        <v>44747</v>
      </c>
      <c r="S34" s="6">
        <v>44751</v>
      </c>
      <c r="T34" s="4" t="s">
        <v>34</v>
      </c>
      <c r="U34" s="4">
        <v>-770.44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150</v>
      </c>
      <c r="B35" s="4" t="s">
        <v>26</v>
      </c>
      <c r="C35" s="4" t="s">
        <v>27</v>
      </c>
      <c r="D35" s="4" t="s">
        <v>151</v>
      </c>
      <c r="E35" s="4" t="s">
        <v>152</v>
      </c>
      <c r="F35" s="6">
        <v>44747</v>
      </c>
      <c r="G35" s="6">
        <v>44748</v>
      </c>
      <c r="H35" s="4">
        <v>1</v>
      </c>
      <c r="I35" s="4">
        <v>1</v>
      </c>
      <c r="J35" s="4">
        <v>1</v>
      </c>
      <c r="K35" s="4" t="s">
        <v>30</v>
      </c>
      <c r="L35" s="4">
        <v>251.32</v>
      </c>
      <c r="M35" s="4">
        <v>251.32</v>
      </c>
      <c r="N35" s="4" t="s">
        <v>153</v>
      </c>
      <c r="O35" s="4" t="s">
        <v>32</v>
      </c>
      <c r="P35" s="4" t="s">
        <v>33</v>
      </c>
      <c r="Q35" s="4">
        <v>0</v>
      </c>
      <c r="R35" s="7">
        <v>44747</v>
      </c>
      <c r="S35" s="6">
        <v>44751</v>
      </c>
      <c r="T35" s="4" t="s">
        <v>34</v>
      </c>
      <c r="U35" s="4">
        <v>251.32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155</v>
      </c>
      <c r="E36" s="4" t="s">
        <v>156</v>
      </c>
      <c r="F36" s="6">
        <v>44747</v>
      </c>
      <c r="G36" s="6">
        <v>44748</v>
      </c>
      <c r="H36" s="4">
        <v>1</v>
      </c>
      <c r="I36" s="4">
        <v>1</v>
      </c>
      <c r="J36" s="4">
        <v>1</v>
      </c>
      <c r="K36" s="4" t="s">
        <v>30</v>
      </c>
      <c r="L36" s="4">
        <v>218.36</v>
      </c>
      <c r="M36" s="4">
        <v>218.36</v>
      </c>
      <c r="N36" s="4" t="s">
        <v>157</v>
      </c>
      <c r="O36" s="4" t="s">
        <v>32</v>
      </c>
      <c r="P36" s="4" t="s">
        <v>33</v>
      </c>
      <c r="Q36" s="4">
        <v>0</v>
      </c>
      <c r="R36" s="7">
        <v>44747</v>
      </c>
      <c r="S36" s="6">
        <v>44751</v>
      </c>
      <c r="T36" s="4" t="s">
        <v>34</v>
      </c>
      <c r="U36" s="4">
        <v>218.36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159</v>
      </c>
      <c r="E37" s="4" t="s">
        <v>100</v>
      </c>
      <c r="F37" s="6">
        <v>44747</v>
      </c>
      <c r="G37" s="6">
        <v>44748</v>
      </c>
      <c r="H37" s="4">
        <v>1</v>
      </c>
      <c r="I37" s="4">
        <v>1</v>
      </c>
      <c r="J37" s="4">
        <v>1</v>
      </c>
      <c r="K37" s="4" t="s">
        <v>30</v>
      </c>
      <c r="L37" s="4">
        <v>257.5</v>
      </c>
      <c r="M37" s="4">
        <v>257.5</v>
      </c>
      <c r="N37" s="4" t="s">
        <v>160</v>
      </c>
      <c r="O37" s="4" t="s">
        <v>32</v>
      </c>
      <c r="P37" s="4" t="s">
        <v>33</v>
      </c>
      <c r="Q37" s="4">
        <v>0</v>
      </c>
      <c r="R37" s="7">
        <v>44747</v>
      </c>
      <c r="S37" s="6">
        <v>44751</v>
      </c>
      <c r="T37" s="4" t="s">
        <v>34</v>
      </c>
      <c r="U37" s="4">
        <v>257.5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154</v>
      </c>
      <c r="B38" s="4" t="s">
        <v>26</v>
      </c>
      <c r="C38" s="4" t="s">
        <v>57</v>
      </c>
      <c r="D38" s="4" t="s">
        <v>155</v>
      </c>
      <c r="E38" s="4" t="s">
        <v>156</v>
      </c>
      <c r="F38" s="6">
        <v>44747</v>
      </c>
      <c r="G38" s="6">
        <v>44748</v>
      </c>
      <c r="H38" s="4">
        <v>1</v>
      </c>
      <c r="I38" s="4">
        <v>1</v>
      </c>
      <c r="J38" s="4">
        <v>1</v>
      </c>
      <c r="K38" s="4" t="s">
        <v>30</v>
      </c>
      <c r="L38" s="4">
        <v>-218.36</v>
      </c>
      <c r="M38" s="4">
        <v>-218.36</v>
      </c>
      <c r="N38" s="4" t="s">
        <v>157</v>
      </c>
      <c r="O38" s="4" t="s">
        <v>32</v>
      </c>
      <c r="P38" s="4" t="s">
        <v>33</v>
      </c>
      <c r="Q38" s="4">
        <v>0</v>
      </c>
      <c r="R38" s="7">
        <v>44747</v>
      </c>
      <c r="S38" s="6">
        <v>44751</v>
      </c>
      <c r="T38" s="4" t="s">
        <v>34</v>
      </c>
      <c r="U38" s="4">
        <v>-218.36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161</v>
      </c>
      <c r="B39" s="4" t="s">
        <v>26</v>
      </c>
      <c r="C39" s="4" t="s">
        <v>27</v>
      </c>
      <c r="D39" s="4" t="s">
        <v>162</v>
      </c>
      <c r="E39" s="4" t="s">
        <v>90</v>
      </c>
      <c r="F39" s="6">
        <v>44747</v>
      </c>
      <c r="G39" s="6">
        <v>44748</v>
      </c>
      <c r="H39" s="4">
        <v>1</v>
      </c>
      <c r="I39" s="4">
        <v>1</v>
      </c>
      <c r="J39" s="4">
        <v>1</v>
      </c>
      <c r="K39" s="4" t="s">
        <v>30</v>
      </c>
      <c r="L39" s="4">
        <v>218.36</v>
      </c>
      <c r="M39" s="4">
        <v>218.36</v>
      </c>
      <c r="N39" s="4" t="s">
        <v>163</v>
      </c>
      <c r="O39" s="4" t="s">
        <v>32</v>
      </c>
      <c r="P39" s="4" t="s">
        <v>33</v>
      </c>
      <c r="Q39" s="4">
        <v>0</v>
      </c>
      <c r="R39" s="7">
        <v>44747</v>
      </c>
      <c r="S39" s="6">
        <v>44751</v>
      </c>
      <c r="T39" s="4" t="s">
        <v>34</v>
      </c>
      <c r="U39" s="4">
        <v>218.36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164</v>
      </c>
      <c r="B40" s="4" t="s">
        <v>26</v>
      </c>
      <c r="C40" s="4" t="s">
        <v>27</v>
      </c>
      <c r="D40" s="4" t="s">
        <v>165</v>
      </c>
      <c r="E40" s="4" t="s">
        <v>166</v>
      </c>
      <c r="F40" s="6">
        <v>44747</v>
      </c>
      <c r="G40" s="6">
        <v>44748</v>
      </c>
      <c r="H40" s="4">
        <v>1</v>
      </c>
      <c r="I40" s="4">
        <v>1</v>
      </c>
      <c r="J40" s="4">
        <v>1</v>
      </c>
      <c r="K40" s="4" t="s">
        <v>30</v>
      </c>
      <c r="L40" s="4">
        <v>244.11</v>
      </c>
      <c r="M40" s="4">
        <v>244.11</v>
      </c>
      <c r="N40" s="4" t="s">
        <v>167</v>
      </c>
      <c r="O40" s="4" t="s">
        <v>32</v>
      </c>
      <c r="P40" s="4" t="s">
        <v>33</v>
      </c>
      <c r="Q40" s="4">
        <v>0</v>
      </c>
      <c r="R40" s="7">
        <v>44747</v>
      </c>
      <c r="S40" s="6">
        <v>44751</v>
      </c>
      <c r="T40" s="4" t="s">
        <v>34</v>
      </c>
      <c r="U40" s="4">
        <v>244.11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168</v>
      </c>
      <c r="B41" s="4" t="s">
        <v>26</v>
      </c>
      <c r="C41" s="4" t="s">
        <v>27</v>
      </c>
      <c r="D41" s="4" t="s">
        <v>169</v>
      </c>
      <c r="E41" s="4" t="s">
        <v>170</v>
      </c>
      <c r="F41" s="6">
        <v>44747</v>
      </c>
      <c r="G41" s="6">
        <v>44748</v>
      </c>
      <c r="H41" s="4">
        <v>2</v>
      </c>
      <c r="I41" s="4">
        <v>1</v>
      </c>
      <c r="J41" s="4">
        <v>2</v>
      </c>
      <c r="K41" s="4" t="s">
        <v>30</v>
      </c>
      <c r="L41" s="4">
        <v>759.22</v>
      </c>
      <c r="M41" s="4">
        <v>759.22</v>
      </c>
      <c r="N41" s="4" t="s">
        <v>171</v>
      </c>
      <c r="O41" s="4" t="s">
        <v>32</v>
      </c>
      <c r="P41" s="4" t="s">
        <v>33</v>
      </c>
      <c r="Q41" s="4">
        <v>0</v>
      </c>
      <c r="R41" s="7">
        <v>44747</v>
      </c>
      <c r="S41" s="6">
        <v>44751</v>
      </c>
      <c r="T41" s="4" t="s">
        <v>34</v>
      </c>
      <c r="U41" s="4">
        <v>759.22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172</v>
      </c>
      <c r="B42" s="4" t="s">
        <v>26</v>
      </c>
      <c r="C42" s="4" t="s">
        <v>27</v>
      </c>
      <c r="D42" s="4" t="s">
        <v>173</v>
      </c>
      <c r="E42" s="4" t="s">
        <v>174</v>
      </c>
      <c r="F42" s="6">
        <v>44747</v>
      </c>
      <c r="G42" s="6">
        <v>44748</v>
      </c>
      <c r="H42" s="4">
        <v>1</v>
      </c>
      <c r="I42" s="4">
        <v>1</v>
      </c>
      <c r="J42" s="4">
        <v>1</v>
      </c>
      <c r="K42" s="4" t="s">
        <v>30</v>
      </c>
      <c r="L42" s="4">
        <v>378.01</v>
      </c>
      <c r="M42" s="4">
        <v>378.01</v>
      </c>
      <c r="N42" s="4" t="s">
        <v>175</v>
      </c>
      <c r="O42" s="4" t="s">
        <v>32</v>
      </c>
      <c r="P42" s="4" t="s">
        <v>33</v>
      </c>
      <c r="Q42" s="4">
        <v>0</v>
      </c>
      <c r="R42" s="7">
        <v>44747</v>
      </c>
      <c r="S42" s="6">
        <v>44751</v>
      </c>
      <c r="T42" s="4" t="s">
        <v>34</v>
      </c>
      <c r="U42" s="4">
        <v>378.01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176</v>
      </c>
      <c r="B43" s="4" t="s">
        <v>26</v>
      </c>
      <c r="C43" s="4" t="s">
        <v>27</v>
      </c>
      <c r="D43" s="4" t="s">
        <v>177</v>
      </c>
      <c r="E43" s="4" t="s">
        <v>178</v>
      </c>
      <c r="F43" s="6">
        <v>44747</v>
      </c>
      <c r="G43" s="6">
        <v>44748</v>
      </c>
      <c r="H43" s="4">
        <v>1</v>
      </c>
      <c r="I43" s="4">
        <v>1</v>
      </c>
      <c r="J43" s="4">
        <v>1</v>
      </c>
      <c r="K43" s="4" t="s">
        <v>30</v>
      </c>
      <c r="L43" s="4">
        <v>222.48</v>
      </c>
      <c r="M43" s="4">
        <v>222.48</v>
      </c>
      <c r="N43" s="4" t="s">
        <v>179</v>
      </c>
      <c r="O43" s="4" t="s">
        <v>32</v>
      </c>
      <c r="P43" s="4" t="s">
        <v>33</v>
      </c>
      <c r="Q43" s="4">
        <v>0</v>
      </c>
      <c r="R43" s="7">
        <v>44747</v>
      </c>
      <c r="S43" s="6">
        <v>44751</v>
      </c>
      <c r="T43" s="4" t="s">
        <v>34</v>
      </c>
      <c r="U43" s="4">
        <v>222.48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180</v>
      </c>
      <c r="B44" s="4" t="s">
        <v>26</v>
      </c>
      <c r="C44" s="4" t="s">
        <v>27</v>
      </c>
      <c r="D44" s="4" t="s">
        <v>181</v>
      </c>
      <c r="E44" s="4" t="s">
        <v>100</v>
      </c>
      <c r="F44" s="6">
        <v>44747</v>
      </c>
      <c r="G44" s="6">
        <v>44748</v>
      </c>
      <c r="H44" s="4">
        <v>1</v>
      </c>
      <c r="I44" s="4">
        <v>1</v>
      </c>
      <c r="J44" s="4">
        <v>1</v>
      </c>
      <c r="K44" s="4" t="s">
        <v>30</v>
      </c>
      <c r="L44" s="4">
        <v>302.82</v>
      </c>
      <c r="M44" s="4">
        <v>302.82</v>
      </c>
      <c r="N44" s="4" t="s">
        <v>182</v>
      </c>
      <c r="O44" s="4" t="s">
        <v>32</v>
      </c>
      <c r="P44" s="4" t="s">
        <v>33</v>
      </c>
      <c r="Q44" s="4">
        <v>0</v>
      </c>
      <c r="R44" s="7">
        <v>44747</v>
      </c>
      <c r="S44" s="6">
        <v>44751</v>
      </c>
      <c r="T44" s="4" t="s">
        <v>34</v>
      </c>
      <c r="U44" s="4">
        <v>302.82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183</v>
      </c>
      <c r="B45" s="4" t="s">
        <v>26</v>
      </c>
      <c r="C45" s="4" t="s">
        <v>27</v>
      </c>
      <c r="D45" s="4" t="s">
        <v>184</v>
      </c>
      <c r="E45" s="4" t="s">
        <v>185</v>
      </c>
      <c r="F45" s="6">
        <v>44747</v>
      </c>
      <c r="G45" s="6">
        <v>44748</v>
      </c>
      <c r="H45" s="4">
        <v>1</v>
      </c>
      <c r="I45" s="4">
        <v>1</v>
      </c>
      <c r="J45" s="4">
        <v>1</v>
      </c>
      <c r="K45" s="4" t="s">
        <v>30</v>
      </c>
      <c r="L45" s="4">
        <v>556.51</v>
      </c>
      <c r="M45" s="4">
        <v>556.51</v>
      </c>
      <c r="N45" s="4" t="s">
        <v>186</v>
      </c>
      <c r="O45" s="4" t="s">
        <v>32</v>
      </c>
      <c r="P45" s="4" t="s">
        <v>33</v>
      </c>
      <c r="Q45" s="4">
        <v>0</v>
      </c>
      <c r="R45" s="7">
        <v>44747</v>
      </c>
      <c r="S45" s="6">
        <v>44751</v>
      </c>
      <c r="T45" s="4" t="s">
        <v>34</v>
      </c>
      <c r="U45" s="4">
        <v>556.51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187</v>
      </c>
      <c r="B46" s="4" t="s">
        <v>26</v>
      </c>
      <c r="C46" s="4" t="s">
        <v>27</v>
      </c>
      <c r="D46" s="4" t="s">
        <v>188</v>
      </c>
      <c r="E46" s="4" t="s">
        <v>189</v>
      </c>
      <c r="F46" s="6">
        <v>44747</v>
      </c>
      <c r="G46" s="6">
        <v>44748</v>
      </c>
      <c r="H46" s="4">
        <v>1</v>
      </c>
      <c r="I46" s="4">
        <v>1</v>
      </c>
      <c r="J46" s="4">
        <v>1</v>
      </c>
      <c r="K46" s="4" t="s">
        <v>30</v>
      </c>
      <c r="L46" s="4">
        <v>161.2</v>
      </c>
      <c r="M46" s="4">
        <v>161.2</v>
      </c>
      <c r="N46" s="4" t="s">
        <v>190</v>
      </c>
      <c r="O46" s="4" t="s">
        <v>32</v>
      </c>
      <c r="P46" s="4" t="s">
        <v>33</v>
      </c>
      <c r="Q46" s="4">
        <v>0</v>
      </c>
      <c r="R46" s="7">
        <v>44747</v>
      </c>
      <c r="S46" s="6">
        <v>44751</v>
      </c>
      <c r="T46" s="4" t="s">
        <v>34</v>
      </c>
      <c r="U46" s="4">
        <v>161.2</v>
      </c>
      <c r="V46" s="4">
        <v>0</v>
      </c>
      <c r="W46" s="4">
        <v>0</v>
      </c>
      <c r="X46" s="4" t="s">
        <v>35</v>
      </c>
      <c r="Y4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26" workbookViewId="0">
      <selection activeCell="A51" sqref="A51:A5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191</v>
      </c>
    </row>
    <row r="2" s="4" customFormat="1" spans="1:9">
      <c r="A2" s="5">
        <v>18258693465</v>
      </c>
      <c r="B2" s="6">
        <v>44747</v>
      </c>
      <c r="C2" s="6">
        <v>44748</v>
      </c>
      <c r="D2" s="4">
        <v>573.78</v>
      </c>
      <c r="E2" s="4" t="str">
        <f>VLOOKUP(A2,HOP!A:L,12,0)</f>
        <v>573.78</v>
      </c>
      <c r="F2" s="4" t="str">
        <f>VLOOKUP(A2,HOP!A:C,3,0)</f>
        <v>2608654</v>
      </c>
      <c r="G2" s="4">
        <f>D2-E2</f>
        <v>0</v>
      </c>
      <c r="H2" s="4" t="str">
        <f>$H$1&amp;F2</f>
        <v>，2608654</v>
      </c>
      <c r="I2" s="4" t="str">
        <f>VLOOKUP(A2,HOP!A:U,21,0)</f>
        <v>直连</v>
      </c>
    </row>
    <row r="3" s="4" customFormat="1" spans="1:9">
      <c r="A3" s="5">
        <v>18260676138</v>
      </c>
      <c r="B3" s="6">
        <v>44747</v>
      </c>
      <c r="C3" s="6">
        <v>44748</v>
      </c>
      <c r="D3" s="4">
        <v>66.3</v>
      </c>
      <c r="E3" s="4" t="str">
        <f>VLOOKUP(A3,HOP!A:L,12,0)</f>
        <v>66.30</v>
      </c>
      <c r="F3" s="4" t="str">
        <f>VLOOKUP(A3,HOP!A:C,3,0)</f>
        <v>2608913</v>
      </c>
      <c r="G3" s="4">
        <f t="shared" ref="G3:G43" si="0">D3-E3</f>
        <v>0</v>
      </c>
      <c r="H3" s="4" t="str">
        <f t="shared" ref="H3:H43" si="1">$H$1&amp;F3</f>
        <v>，2608913</v>
      </c>
      <c r="I3" s="4" t="str">
        <f>VLOOKUP(A3,HOP!A:U,21,0)</f>
        <v>直连</v>
      </c>
    </row>
    <row r="4" s="4" customFormat="1" spans="1:9">
      <c r="A4" s="5">
        <v>18270707992</v>
      </c>
      <c r="B4" s="6">
        <v>44747</v>
      </c>
      <c r="C4" s="6">
        <v>44748</v>
      </c>
      <c r="D4" s="4">
        <v>207.06</v>
      </c>
      <c r="E4" s="4" t="str">
        <f>VLOOKUP(A4,HOP!A:L,12,0)</f>
        <v>207.06</v>
      </c>
      <c r="F4" s="4" t="str">
        <f>VLOOKUP(A4,HOP!A:C,3,0)</f>
        <v>2609654</v>
      </c>
      <c r="G4" s="4">
        <f t="shared" si="0"/>
        <v>0</v>
      </c>
      <c r="H4" s="4" t="str">
        <f t="shared" si="1"/>
        <v>，2609654</v>
      </c>
      <c r="I4" s="4" t="str">
        <f>VLOOKUP(A4,HOP!A:U,21,0)</f>
        <v>直连</v>
      </c>
    </row>
    <row r="5" s="4" customFormat="1" spans="1:9">
      <c r="A5" s="5">
        <v>18278713941</v>
      </c>
      <c r="B5" s="6">
        <v>44747</v>
      </c>
      <c r="C5" s="6">
        <v>44748</v>
      </c>
      <c r="D5" s="4">
        <v>133.25</v>
      </c>
      <c r="E5" s="4" t="str">
        <f>VLOOKUP(A5,HOP!A:L,12,0)</f>
        <v>133.25</v>
      </c>
      <c r="F5" s="4" t="str">
        <f>VLOOKUP(A5,HOP!A:C,3,0)</f>
        <v>2610496</v>
      </c>
      <c r="G5" s="4">
        <f t="shared" si="0"/>
        <v>0</v>
      </c>
      <c r="H5" s="4" t="str">
        <f t="shared" si="1"/>
        <v>，2610496</v>
      </c>
      <c r="I5" s="4" t="str">
        <f>VLOOKUP(A5,HOP!A:U,21,0)</f>
        <v>直连</v>
      </c>
    </row>
    <row r="6" s="4" customFormat="1" hidden="1" spans="1:9">
      <c r="A6" s="5">
        <v>18284419499</v>
      </c>
      <c r="B6" s="6">
        <v>44747</v>
      </c>
      <c r="C6" s="6">
        <v>44748</v>
      </c>
      <c r="D6" s="4">
        <v>0</v>
      </c>
      <c r="E6" s="4" t="str">
        <f>VLOOKUP(A6,HOP!A:L,12,0)</f>
        <v>0.00</v>
      </c>
      <c r="F6" s="4" t="str">
        <f>VLOOKUP(A6,HOP!A:C,3,0)</f>
        <v>2610805</v>
      </c>
      <c r="G6" s="4">
        <f t="shared" si="0"/>
        <v>0</v>
      </c>
      <c r="H6" s="4" t="str">
        <f t="shared" si="1"/>
        <v>，2610805</v>
      </c>
      <c r="I6" s="4" t="str">
        <f>VLOOKUP(A6,HOP!A:U,21,0)</f>
        <v>直连</v>
      </c>
    </row>
    <row r="7" s="4" customFormat="1" spans="1:9">
      <c r="A7" s="5">
        <v>18285218673</v>
      </c>
      <c r="B7" s="6">
        <v>44746</v>
      </c>
      <c r="C7" s="6">
        <v>44748</v>
      </c>
      <c r="D7" s="4">
        <v>635.5</v>
      </c>
      <c r="E7" s="4" t="str">
        <f>VLOOKUP(A7,HOP!A:L,12,0)</f>
        <v>635.50</v>
      </c>
      <c r="F7" s="4" t="str">
        <f>VLOOKUP(A7,HOP!A:C,3,0)</f>
        <v>2610929</v>
      </c>
      <c r="G7" s="4">
        <f t="shared" si="0"/>
        <v>0</v>
      </c>
      <c r="H7" s="4" t="str">
        <f t="shared" si="1"/>
        <v>，2610929</v>
      </c>
      <c r="I7" s="4" t="str">
        <f>VLOOKUP(A7,HOP!A:U,21,0)</f>
        <v>直连</v>
      </c>
    </row>
    <row r="8" s="4" customFormat="1" spans="1:9">
      <c r="A8" s="5">
        <v>18290808106</v>
      </c>
      <c r="B8" s="6">
        <v>44747</v>
      </c>
      <c r="C8" s="6">
        <v>44748</v>
      </c>
      <c r="D8" s="4">
        <v>158.88</v>
      </c>
      <c r="E8" s="4" t="str">
        <f>VLOOKUP(A8,HOP!A:L,12,0)</f>
        <v>158.88</v>
      </c>
      <c r="F8" s="4" t="str">
        <f>VLOOKUP(A8,HOP!A:C,3,0)</f>
        <v>2611107</v>
      </c>
      <c r="G8" s="4">
        <f t="shared" si="0"/>
        <v>0</v>
      </c>
      <c r="H8" s="4" t="str">
        <f t="shared" si="1"/>
        <v>，2611107</v>
      </c>
      <c r="I8" s="4" t="str">
        <f>VLOOKUP(A8,HOP!A:U,21,0)</f>
        <v>直连</v>
      </c>
    </row>
    <row r="9" s="4" customFormat="1" spans="1:9">
      <c r="A9" s="5">
        <v>18292527554</v>
      </c>
      <c r="B9" s="6">
        <v>44747</v>
      </c>
      <c r="C9" s="6">
        <v>44748</v>
      </c>
      <c r="D9" s="4">
        <v>151.24</v>
      </c>
      <c r="E9" s="4" t="str">
        <f>VLOOKUP(A9,HOP!A:L,12,0)</f>
        <v>151.24</v>
      </c>
      <c r="F9" s="4" t="str">
        <f>VLOOKUP(A9,HOP!A:C,3,0)</f>
        <v>2611318</v>
      </c>
      <c r="G9" s="4">
        <f t="shared" si="0"/>
        <v>0</v>
      </c>
      <c r="H9" s="4" t="str">
        <f t="shared" si="1"/>
        <v>，2611318</v>
      </c>
      <c r="I9" s="4" t="str">
        <f>VLOOKUP(A9,HOP!A:U,21,0)</f>
        <v>直连</v>
      </c>
    </row>
    <row r="10" s="4" customFormat="1" spans="1:9">
      <c r="A10" s="5">
        <v>18292998732</v>
      </c>
      <c r="B10" s="6">
        <v>44747</v>
      </c>
      <c r="C10" s="6">
        <v>44748</v>
      </c>
      <c r="D10" s="4">
        <v>208.08</v>
      </c>
      <c r="E10" s="4" t="str">
        <f>VLOOKUP(A10,HOP!A:L,12,0)</f>
        <v>208.08</v>
      </c>
      <c r="F10" s="4" t="str">
        <f>VLOOKUP(A10,HOP!A:C,3,0)</f>
        <v>2611468</v>
      </c>
      <c r="G10" s="4">
        <f t="shared" si="0"/>
        <v>0</v>
      </c>
      <c r="H10" s="4" t="str">
        <f t="shared" si="1"/>
        <v>，2611468</v>
      </c>
      <c r="I10" s="4" t="str">
        <f>VLOOKUP(A10,HOP!A:U,21,0)</f>
        <v>直连</v>
      </c>
    </row>
    <row r="11" s="4" customFormat="1" spans="1:9">
      <c r="A11" s="5">
        <v>18293288912</v>
      </c>
      <c r="B11" s="6">
        <v>44747</v>
      </c>
      <c r="C11" s="6">
        <v>44748</v>
      </c>
      <c r="D11" s="4">
        <v>169.12</v>
      </c>
      <c r="E11" s="4" t="str">
        <f>VLOOKUP(A11,HOP!A:L,12,0)</f>
        <v>169.12</v>
      </c>
      <c r="F11" s="4" t="str">
        <f>VLOOKUP(A11,HOP!A:C,3,0)</f>
        <v>2611511</v>
      </c>
      <c r="G11" s="4">
        <f t="shared" si="0"/>
        <v>0</v>
      </c>
      <c r="H11" s="4" t="str">
        <f t="shared" si="1"/>
        <v>，2611511</v>
      </c>
      <c r="I11" s="4" t="str">
        <f>VLOOKUP(A11,HOP!A:U,21,0)</f>
        <v>直连</v>
      </c>
    </row>
    <row r="12" s="4" customFormat="1" spans="1:9">
      <c r="A12" s="5">
        <v>18293713103</v>
      </c>
      <c r="B12" s="6">
        <v>44747</v>
      </c>
      <c r="C12" s="6">
        <v>44748</v>
      </c>
      <c r="D12" s="4">
        <v>133.25</v>
      </c>
      <c r="E12" s="4" t="str">
        <f>VLOOKUP(A12,HOP!A:L,12,0)</f>
        <v>133.25</v>
      </c>
      <c r="F12" s="4" t="str">
        <f>VLOOKUP(A12,HOP!A:C,3,0)</f>
        <v>2611582</v>
      </c>
      <c r="G12" s="4">
        <f t="shared" si="0"/>
        <v>0</v>
      </c>
      <c r="H12" s="4" t="str">
        <f t="shared" si="1"/>
        <v>，2611582</v>
      </c>
      <c r="I12" s="4" t="str">
        <f>VLOOKUP(A12,HOP!A:U,21,0)</f>
        <v>直连</v>
      </c>
    </row>
    <row r="13" s="4" customFormat="1" spans="1:9">
      <c r="A13" s="5">
        <v>18293714023</v>
      </c>
      <c r="B13" s="6">
        <v>44747</v>
      </c>
      <c r="C13" s="6">
        <v>44748</v>
      </c>
      <c r="D13" s="4">
        <v>133.25</v>
      </c>
      <c r="E13" s="4" t="str">
        <f>VLOOKUP(A13,HOP!A:L,12,0)</f>
        <v>133.25</v>
      </c>
      <c r="F13" s="4" t="str">
        <f>VLOOKUP(A13,HOP!A:C,3,0)</f>
        <v>2611583</v>
      </c>
      <c r="G13" s="4">
        <f t="shared" si="0"/>
        <v>0</v>
      </c>
      <c r="H13" s="4" t="str">
        <f t="shared" si="1"/>
        <v>，2611583</v>
      </c>
      <c r="I13" s="4" t="str">
        <f>VLOOKUP(A13,HOP!A:U,21,0)</f>
        <v>直连</v>
      </c>
    </row>
    <row r="14" s="4" customFormat="1" spans="1:9">
      <c r="A14" s="5">
        <v>18293916827</v>
      </c>
      <c r="B14" s="6">
        <v>44747</v>
      </c>
      <c r="C14" s="6">
        <v>44748</v>
      </c>
      <c r="D14" s="4">
        <v>130.18</v>
      </c>
      <c r="E14" s="4" t="str">
        <f>VLOOKUP(A14,HOP!A:L,12,0)</f>
        <v>130.18</v>
      </c>
      <c r="F14" s="4" t="str">
        <f>VLOOKUP(A14,HOP!A:C,3,0)</f>
        <v>2611613</v>
      </c>
      <c r="G14" s="4">
        <f t="shared" si="0"/>
        <v>0</v>
      </c>
      <c r="H14" s="4" t="str">
        <f t="shared" si="1"/>
        <v>，2611613</v>
      </c>
      <c r="I14" s="4" t="str">
        <f>VLOOKUP(A14,HOP!A:U,21,0)</f>
        <v>直连</v>
      </c>
    </row>
    <row r="15" s="4" customFormat="1" spans="1:9">
      <c r="A15" s="5">
        <v>18294017601</v>
      </c>
      <c r="B15" s="6">
        <v>44747</v>
      </c>
      <c r="C15" s="6">
        <v>44748</v>
      </c>
      <c r="D15" s="4">
        <v>203.98</v>
      </c>
      <c r="E15" s="4" t="str">
        <f>VLOOKUP(A15,HOP!A:L,12,0)</f>
        <v>203.98</v>
      </c>
      <c r="F15" s="4" t="str">
        <f>VLOOKUP(A15,HOP!A:C,3,0)</f>
        <v>2611625</v>
      </c>
      <c r="G15" s="4">
        <f t="shared" si="0"/>
        <v>0</v>
      </c>
      <c r="H15" s="4" t="str">
        <f t="shared" si="1"/>
        <v>，2611625</v>
      </c>
      <c r="I15" s="4" t="str">
        <f>VLOOKUP(A15,HOP!A:U,21,0)</f>
        <v>直连</v>
      </c>
    </row>
    <row r="16" s="4" customFormat="1" spans="1:9">
      <c r="A16" s="5">
        <v>18294342033</v>
      </c>
      <c r="B16" s="6">
        <v>44747</v>
      </c>
      <c r="C16" s="6">
        <v>44748</v>
      </c>
      <c r="D16" s="4">
        <v>651.9</v>
      </c>
      <c r="E16" s="4" t="str">
        <f>VLOOKUP(A16,HOP!A:L,12,0)</f>
        <v>651.90</v>
      </c>
      <c r="F16" s="4" t="str">
        <f>VLOOKUP(A16,HOP!A:C,3,0)</f>
        <v>2611661</v>
      </c>
      <c r="G16" s="4">
        <f t="shared" si="0"/>
        <v>0</v>
      </c>
      <c r="H16" s="4" t="str">
        <f t="shared" si="1"/>
        <v>，2611661</v>
      </c>
      <c r="I16" s="4" t="str">
        <f>VLOOKUP(A16,HOP!A:U,21,0)</f>
        <v>直连</v>
      </c>
    </row>
    <row r="17" s="4" customFormat="1" spans="1:9">
      <c r="A17" s="5">
        <v>18294707095</v>
      </c>
      <c r="B17" s="6">
        <v>44747</v>
      </c>
      <c r="C17" s="6">
        <v>44748</v>
      </c>
      <c r="D17" s="4">
        <v>119.92</v>
      </c>
      <c r="E17" s="4" t="str">
        <f>VLOOKUP(A17,HOP!A:L,12,0)</f>
        <v>119.92</v>
      </c>
      <c r="F17" s="4" t="str">
        <f>VLOOKUP(A17,HOP!A:C,3,0)</f>
        <v>2611720</v>
      </c>
      <c r="G17" s="4">
        <f t="shared" si="0"/>
        <v>0</v>
      </c>
      <c r="H17" s="4" t="str">
        <f t="shared" si="1"/>
        <v>，2611720</v>
      </c>
      <c r="I17" s="4" t="str">
        <f>VLOOKUP(A17,HOP!A:U,21,0)</f>
        <v>直连</v>
      </c>
    </row>
    <row r="18" s="4" customFormat="1" spans="1:9">
      <c r="A18" s="5">
        <v>18295056815</v>
      </c>
      <c r="B18" s="6">
        <v>44747</v>
      </c>
      <c r="C18" s="6">
        <v>44748</v>
      </c>
      <c r="D18" s="4">
        <v>124.69</v>
      </c>
      <c r="E18" s="4" t="str">
        <f>VLOOKUP(A18,HOP!A:L,12,0)</f>
        <v>124.69</v>
      </c>
      <c r="F18" s="4" t="str">
        <f>VLOOKUP(A18,HOP!A:C,3,0)</f>
        <v>2611765</v>
      </c>
      <c r="G18" s="4">
        <f t="shared" si="0"/>
        <v>0</v>
      </c>
      <c r="H18" s="4" t="str">
        <f t="shared" si="1"/>
        <v>，2611765</v>
      </c>
      <c r="I18" s="4" t="str">
        <f>VLOOKUP(A18,HOP!A:U,21,0)</f>
        <v>直连</v>
      </c>
    </row>
    <row r="19" s="4" customFormat="1" spans="1:9">
      <c r="A19" s="5">
        <v>18295279202</v>
      </c>
      <c r="B19" s="6">
        <v>44747</v>
      </c>
      <c r="C19" s="6">
        <v>44748</v>
      </c>
      <c r="D19" s="4">
        <v>259.32</v>
      </c>
      <c r="E19" s="4" t="str">
        <f>VLOOKUP(A19,HOP!A:L,12,0)</f>
        <v>259.32</v>
      </c>
      <c r="F19" s="4" t="str">
        <f>VLOOKUP(A19,HOP!A:C,3,0)</f>
        <v>2611791</v>
      </c>
      <c r="G19" s="4">
        <f t="shared" si="0"/>
        <v>0</v>
      </c>
      <c r="H19" s="4" t="str">
        <f t="shared" si="1"/>
        <v>，2611791</v>
      </c>
      <c r="I19" s="4" t="str">
        <f>VLOOKUP(A19,HOP!A:U,21,0)</f>
        <v>直连</v>
      </c>
    </row>
    <row r="20" s="4" customFormat="1" spans="1:9">
      <c r="A20" s="5">
        <v>18299546099</v>
      </c>
      <c r="B20" s="6">
        <v>44747</v>
      </c>
      <c r="C20" s="6">
        <v>44748</v>
      </c>
      <c r="D20" s="4">
        <v>184.5</v>
      </c>
      <c r="E20" s="4" t="str">
        <f>VLOOKUP(A20,HOP!A:L,12,0)</f>
        <v>184.50</v>
      </c>
      <c r="F20" s="4" t="str">
        <f>VLOOKUP(A20,HOP!A:C,3,0)</f>
        <v>2611863</v>
      </c>
      <c r="G20" s="4">
        <f t="shared" si="0"/>
        <v>0</v>
      </c>
      <c r="H20" s="4" t="str">
        <f t="shared" si="1"/>
        <v>，2611863</v>
      </c>
      <c r="I20" s="4" t="str">
        <f>VLOOKUP(A20,HOP!A:U,21,0)</f>
        <v>直连</v>
      </c>
    </row>
    <row r="21" s="4" customFormat="1" spans="1:9">
      <c r="A21" s="5">
        <v>18299811588</v>
      </c>
      <c r="B21" s="6">
        <v>44747</v>
      </c>
      <c r="C21" s="6">
        <v>44748</v>
      </c>
      <c r="D21" s="4">
        <v>92.25</v>
      </c>
      <c r="E21" s="4" t="str">
        <f>VLOOKUP(A21,HOP!A:L,12,0)</f>
        <v>92.25</v>
      </c>
      <c r="F21" s="4" t="str">
        <f>VLOOKUP(A21,HOP!A:C,3,0)</f>
        <v>2611889</v>
      </c>
      <c r="G21" s="4">
        <f t="shared" si="0"/>
        <v>0</v>
      </c>
      <c r="H21" s="4" t="str">
        <f t="shared" si="1"/>
        <v>，2611889</v>
      </c>
      <c r="I21" s="4" t="str">
        <f>VLOOKUP(A21,HOP!A:U,21,0)</f>
        <v>直连</v>
      </c>
    </row>
    <row r="22" s="4" customFormat="1" spans="1:9">
      <c r="A22" s="5">
        <v>18299965698</v>
      </c>
      <c r="B22" s="6">
        <v>44747</v>
      </c>
      <c r="C22" s="6">
        <v>44748</v>
      </c>
      <c r="D22" s="4">
        <v>148.62</v>
      </c>
      <c r="E22" s="4" t="str">
        <f>VLOOKUP(A22,HOP!A:L,12,0)</f>
        <v>148.62</v>
      </c>
      <c r="F22" s="4" t="str">
        <f>VLOOKUP(A22,HOP!A:C,3,0)</f>
        <v>2611901</v>
      </c>
      <c r="G22" s="4">
        <f t="shared" si="0"/>
        <v>0</v>
      </c>
      <c r="H22" s="4" t="str">
        <f t="shared" si="1"/>
        <v>，2611901</v>
      </c>
      <c r="I22" s="4" t="str">
        <f>VLOOKUP(A22,HOP!A:U,21,0)</f>
        <v>直连</v>
      </c>
    </row>
    <row r="23" s="4" customFormat="1" spans="1:9">
      <c r="A23" s="5">
        <v>18300051624</v>
      </c>
      <c r="B23" s="6">
        <v>44747</v>
      </c>
      <c r="C23" s="6">
        <v>44748</v>
      </c>
      <c r="D23" s="4">
        <v>267.52</v>
      </c>
      <c r="E23" s="4" t="str">
        <f>VLOOKUP(A23,HOP!A:L,12,0)</f>
        <v>267.52</v>
      </c>
      <c r="F23" s="4" t="str">
        <f>VLOOKUP(A23,HOP!A:C,3,0)</f>
        <v>2611914</v>
      </c>
      <c r="G23" s="4">
        <f t="shared" si="0"/>
        <v>0</v>
      </c>
      <c r="H23" s="4" t="str">
        <f t="shared" si="1"/>
        <v>，2611914</v>
      </c>
      <c r="I23" s="4" t="str">
        <f>VLOOKUP(A23,HOP!A:U,21,0)</f>
        <v>直连</v>
      </c>
    </row>
    <row r="24" s="4" customFormat="1" spans="1:9">
      <c r="A24" s="5">
        <v>18300072485</v>
      </c>
      <c r="B24" s="6">
        <v>44747</v>
      </c>
      <c r="C24" s="6">
        <v>44748</v>
      </c>
      <c r="D24" s="4">
        <v>150.68</v>
      </c>
      <c r="E24" s="4" t="str">
        <f>VLOOKUP(A24,HOP!A:L,12,0)</f>
        <v>150.68</v>
      </c>
      <c r="F24" s="4" t="str">
        <f>VLOOKUP(A24,HOP!A:C,3,0)</f>
        <v>2611920</v>
      </c>
      <c r="G24" s="4">
        <f t="shared" si="0"/>
        <v>0</v>
      </c>
      <c r="H24" s="4" t="str">
        <f t="shared" si="1"/>
        <v>，2611920</v>
      </c>
      <c r="I24" s="4" t="str">
        <f>VLOOKUP(A24,HOP!A:U,21,0)</f>
        <v>直连</v>
      </c>
    </row>
    <row r="25" s="4" customFormat="1" spans="1:9">
      <c r="A25" s="5">
        <v>18300075014</v>
      </c>
      <c r="B25" s="6">
        <v>44747</v>
      </c>
      <c r="C25" s="6">
        <v>44748</v>
      </c>
      <c r="D25" s="4">
        <v>125.05</v>
      </c>
      <c r="E25" s="4" t="str">
        <f>VLOOKUP(A25,HOP!A:L,12,0)</f>
        <v>125.05</v>
      </c>
      <c r="F25" s="4" t="str">
        <f>VLOOKUP(A25,HOP!A:C,3,0)</f>
        <v>2611921</v>
      </c>
      <c r="G25" s="4">
        <f t="shared" si="0"/>
        <v>0</v>
      </c>
      <c r="H25" s="4" t="str">
        <f t="shared" si="1"/>
        <v>，2611921</v>
      </c>
      <c r="I25" s="4" t="str">
        <f>VLOOKUP(A25,HOP!A:U,21,0)</f>
        <v>直连</v>
      </c>
    </row>
    <row r="26" s="4" customFormat="1" spans="1:9">
      <c r="A26" s="5">
        <v>18300103790</v>
      </c>
      <c r="B26" s="6">
        <v>44747</v>
      </c>
      <c r="C26" s="6">
        <v>44748</v>
      </c>
      <c r="D26" s="4">
        <v>175.6</v>
      </c>
      <c r="E26" s="4" t="str">
        <f>VLOOKUP(A26,HOP!A:L,12,0)</f>
        <v>175.60</v>
      </c>
      <c r="F26" s="4" t="str">
        <f>VLOOKUP(A26,HOP!A:C,3,0)</f>
        <v>2611924</v>
      </c>
      <c r="G26" s="4">
        <f t="shared" si="0"/>
        <v>0</v>
      </c>
      <c r="H26" s="4" t="str">
        <f t="shared" si="1"/>
        <v>，2611924</v>
      </c>
      <c r="I26" s="4" t="str">
        <f>VLOOKUP(A26,HOP!A:U,21,0)</f>
        <v>直连</v>
      </c>
    </row>
    <row r="27" s="4" customFormat="1" spans="1:9">
      <c r="A27" s="5">
        <v>18300133333</v>
      </c>
      <c r="B27" s="6">
        <v>44747</v>
      </c>
      <c r="C27" s="6">
        <v>44748</v>
      </c>
      <c r="D27" s="4">
        <v>250.1</v>
      </c>
      <c r="E27" s="4" t="str">
        <f>VLOOKUP(A27,HOP!A:L,12,0)</f>
        <v>250.10</v>
      </c>
      <c r="F27" s="4" t="str">
        <f>VLOOKUP(A27,HOP!A:C,3,0)</f>
        <v>2611927</v>
      </c>
      <c r="G27" s="4">
        <f t="shared" si="0"/>
        <v>0</v>
      </c>
      <c r="H27" s="4" t="str">
        <f t="shared" si="1"/>
        <v>，2611927</v>
      </c>
      <c r="I27" s="4" t="str">
        <f>VLOOKUP(A27,HOP!A:U,21,0)</f>
        <v>直连</v>
      </c>
    </row>
    <row r="28" s="4" customFormat="1" spans="1:9">
      <c r="A28" s="5">
        <v>18300520335</v>
      </c>
      <c r="B28" s="6">
        <v>44747</v>
      </c>
      <c r="C28" s="6">
        <v>44748</v>
      </c>
      <c r="D28" s="4">
        <v>251.32</v>
      </c>
      <c r="E28" s="4" t="str">
        <f>VLOOKUP(A28,HOP!A:L,12,0)</f>
        <v>251.32</v>
      </c>
      <c r="F28" s="4" t="str">
        <f>VLOOKUP(A28,HOP!A:C,3,0)</f>
        <v>2611977</v>
      </c>
      <c r="G28" s="4">
        <f t="shared" si="0"/>
        <v>0</v>
      </c>
      <c r="H28" s="4" t="str">
        <f t="shared" si="1"/>
        <v>，2611977</v>
      </c>
      <c r="I28" s="4" t="str">
        <f>VLOOKUP(A28,HOP!A:U,21,0)</f>
        <v>直连</v>
      </c>
    </row>
    <row r="29" s="4" customFormat="1" spans="1:9">
      <c r="A29" s="5">
        <v>18300672503</v>
      </c>
      <c r="B29" s="6">
        <v>44747</v>
      </c>
      <c r="C29" s="6">
        <v>44748</v>
      </c>
      <c r="D29" s="4">
        <v>218.36</v>
      </c>
      <c r="E29" s="4" t="str">
        <f>VLOOKUP(A29,HOP!A:L,12,0)</f>
        <v>218.36</v>
      </c>
      <c r="F29" s="4" t="str">
        <f>VLOOKUP(A29,HOP!A:C,3,0)</f>
        <v>2611993</v>
      </c>
      <c r="G29" s="4">
        <f t="shared" si="0"/>
        <v>0</v>
      </c>
      <c r="H29" s="4" t="str">
        <f t="shared" si="1"/>
        <v>，2611993</v>
      </c>
      <c r="I29" s="4" t="str">
        <f>VLOOKUP(A29,HOP!A:U,21,0)</f>
        <v>直连</v>
      </c>
    </row>
    <row r="30" s="4" customFormat="1" spans="1:9">
      <c r="A30" s="5">
        <v>18300686196</v>
      </c>
      <c r="B30" s="6">
        <v>44747</v>
      </c>
      <c r="C30" s="6">
        <v>44748</v>
      </c>
      <c r="D30" s="4">
        <v>151.24</v>
      </c>
      <c r="E30" s="4" t="str">
        <f>VLOOKUP(A30,HOP!A:L,12,0)</f>
        <v>151.24</v>
      </c>
      <c r="F30" s="4" t="str">
        <f>VLOOKUP(A30,HOP!A:C,3,0)</f>
        <v>2611995</v>
      </c>
      <c r="G30" s="4">
        <f t="shared" si="0"/>
        <v>0</v>
      </c>
      <c r="H30" s="4" t="str">
        <f t="shared" si="1"/>
        <v>，2611995</v>
      </c>
      <c r="I30" s="4" t="str">
        <f>VLOOKUP(A30,HOP!A:U,21,0)</f>
        <v>直连</v>
      </c>
    </row>
    <row r="31" s="4" customFormat="1" spans="1:9">
      <c r="A31" s="5">
        <v>18300836966</v>
      </c>
      <c r="B31" s="6">
        <v>44747</v>
      </c>
      <c r="C31" s="6">
        <v>44748</v>
      </c>
      <c r="D31" s="4">
        <v>113.51</v>
      </c>
      <c r="E31" s="4" t="str">
        <f>VLOOKUP(A31,HOP!A:L,12,0)</f>
        <v>113.51</v>
      </c>
      <c r="F31" s="4" t="str">
        <f>VLOOKUP(A31,HOP!A:C,3,0)</f>
        <v>2612012</v>
      </c>
      <c r="G31" s="4">
        <f t="shared" si="0"/>
        <v>0</v>
      </c>
      <c r="H31" s="4" t="str">
        <f t="shared" si="1"/>
        <v>，2612012</v>
      </c>
      <c r="I31" s="4" t="str">
        <f>VLOOKUP(A31,HOP!A:U,21,0)</f>
        <v>直连</v>
      </c>
    </row>
    <row r="32" s="4" customFormat="1" hidden="1" spans="1:9">
      <c r="A32" s="5">
        <v>18300841377</v>
      </c>
      <c r="B32" s="6">
        <v>44747</v>
      </c>
      <c r="C32" s="6">
        <v>44748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18301192494</v>
      </c>
      <c r="B33" s="6">
        <v>44747</v>
      </c>
      <c r="C33" s="6">
        <v>44748</v>
      </c>
      <c r="D33" s="4">
        <v>251.32</v>
      </c>
      <c r="E33" s="4" t="str">
        <f>VLOOKUP(A33,HOP!A:L,12,0)</f>
        <v>251.32</v>
      </c>
      <c r="F33" s="4" t="str">
        <f>VLOOKUP(A33,HOP!A:C,3,0)</f>
        <v>2612052</v>
      </c>
      <c r="G33" s="4">
        <f t="shared" si="0"/>
        <v>0</v>
      </c>
      <c r="H33" s="4" t="str">
        <f t="shared" si="1"/>
        <v>，2612052</v>
      </c>
      <c r="I33" s="4" t="str">
        <f>VLOOKUP(A33,HOP!A:U,21,0)</f>
        <v>直连</v>
      </c>
    </row>
    <row r="34" s="4" customFormat="1" hidden="1" spans="1:9">
      <c r="A34" s="5">
        <v>18301207992</v>
      </c>
      <c r="B34" s="6">
        <v>44747</v>
      </c>
      <c r="C34" s="6">
        <v>44748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18301346865</v>
      </c>
      <c r="B35" s="6">
        <v>44747</v>
      </c>
      <c r="C35" s="6">
        <v>44748</v>
      </c>
      <c r="D35" s="4">
        <v>257.5</v>
      </c>
      <c r="E35" s="4" t="str">
        <f>VLOOKUP(A35,HOP!A:L,12,0)</f>
        <v>257.50</v>
      </c>
      <c r="F35" s="4" t="str">
        <f>VLOOKUP(A35,HOP!A:C,3,0)</f>
        <v>2612070</v>
      </c>
      <c r="G35" s="4">
        <f t="shared" si="0"/>
        <v>0</v>
      </c>
      <c r="H35" s="4" t="str">
        <f t="shared" si="1"/>
        <v>，2612070</v>
      </c>
      <c r="I35" s="4" t="str">
        <f>VLOOKUP(A35,HOP!A:U,21,0)</f>
        <v>直连</v>
      </c>
    </row>
    <row r="36" s="4" customFormat="1" spans="1:9">
      <c r="A36" s="5">
        <v>18301503822</v>
      </c>
      <c r="B36" s="6">
        <v>44747</v>
      </c>
      <c r="C36" s="6">
        <v>44748</v>
      </c>
      <c r="D36" s="4">
        <v>218.36</v>
      </c>
      <c r="E36" s="4" t="str">
        <f>VLOOKUP(A36,HOP!A:L,12,0)</f>
        <v>218.36</v>
      </c>
      <c r="F36" s="4" t="str">
        <f>VLOOKUP(A36,HOP!A:C,3,0)</f>
        <v>2612088</v>
      </c>
      <c r="G36" s="4">
        <f t="shared" si="0"/>
        <v>0</v>
      </c>
      <c r="H36" s="4" t="str">
        <f t="shared" si="1"/>
        <v>，2612088</v>
      </c>
      <c r="I36" s="4" t="str">
        <f>VLOOKUP(A36,HOP!A:U,21,0)</f>
        <v>直连</v>
      </c>
    </row>
    <row r="37" s="4" customFormat="1" spans="1:9">
      <c r="A37" s="5">
        <v>18301666152</v>
      </c>
      <c r="B37" s="6">
        <v>44747</v>
      </c>
      <c r="C37" s="6">
        <v>44748</v>
      </c>
      <c r="D37" s="4">
        <v>244.11</v>
      </c>
      <c r="E37" s="4" t="str">
        <f>VLOOKUP(A37,HOP!A:L,12,0)</f>
        <v>244.11</v>
      </c>
      <c r="F37" s="4" t="str">
        <f>VLOOKUP(A37,HOP!A:C,3,0)</f>
        <v>2612118</v>
      </c>
      <c r="G37" s="4">
        <f t="shared" si="0"/>
        <v>0</v>
      </c>
      <c r="H37" s="4" t="str">
        <f t="shared" si="1"/>
        <v>，2612118</v>
      </c>
      <c r="I37" s="4" t="str">
        <f>VLOOKUP(A37,HOP!A:U,21,0)</f>
        <v>直连</v>
      </c>
    </row>
    <row r="38" s="4" customFormat="1" spans="1:9">
      <c r="A38" s="5">
        <v>18302009809</v>
      </c>
      <c r="B38" s="6">
        <v>44747</v>
      </c>
      <c r="C38" s="6">
        <v>44748</v>
      </c>
      <c r="D38" s="4">
        <v>759.22</v>
      </c>
      <c r="E38" s="4" t="str">
        <f>VLOOKUP(A38,HOP!A:L,12,0)</f>
        <v>759.22</v>
      </c>
      <c r="F38" s="4" t="str">
        <f>VLOOKUP(A38,HOP!A:C,3,0)</f>
        <v>2612167</v>
      </c>
      <c r="G38" s="4">
        <f t="shared" si="0"/>
        <v>0</v>
      </c>
      <c r="H38" s="4" t="str">
        <f t="shared" si="1"/>
        <v>，2612167</v>
      </c>
      <c r="I38" s="4" t="str">
        <f>VLOOKUP(A38,HOP!A:U,21,0)</f>
        <v>直连</v>
      </c>
    </row>
    <row r="39" s="4" customFormat="1" spans="1:9">
      <c r="A39" s="5">
        <v>18302327120</v>
      </c>
      <c r="B39" s="6">
        <v>44747</v>
      </c>
      <c r="C39" s="6">
        <v>44748</v>
      </c>
      <c r="D39" s="4">
        <v>378.01</v>
      </c>
      <c r="E39" s="4" t="str">
        <f>VLOOKUP(A39,HOP!A:L,12,0)</f>
        <v>378.01</v>
      </c>
      <c r="F39" s="4" t="str">
        <f>VLOOKUP(A39,HOP!A:C,3,0)</f>
        <v>2612212</v>
      </c>
      <c r="G39" s="4">
        <f t="shared" si="0"/>
        <v>0</v>
      </c>
      <c r="H39" s="4" t="str">
        <f t="shared" si="1"/>
        <v>，2612212</v>
      </c>
      <c r="I39" s="4" t="str">
        <f>VLOOKUP(A39,HOP!A:U,21,0)</f>
        <v>直连</v>
      </c>
    </row>
    <row r="40" s="4" customFormat="1" spans="1:9">
      <c r="A40" s="5">
        <v>18302440806</v>
      </c>
      <c r="B40" s="6">
        <v>44747</v>
      </c>
      <c r="C40" s="6">
        <v>44748</v>
      </c>
      <c r="D40" s="4">
        <v>222.48</v>
      </c>
      <c r="E40" s="4" t="str">
        <f>VLOOKUP(A40,HOP!A:L,12,0)</f>
        <v>222.48</v>
      </c>
      <c r="F40" s="4" t="str">
        <f>VLOOKUP(A40,HOP!A:C,3,0)</f>
        <v>2612223</v>
      </c>
      <c r="G40" s="4">
        <f t="shared" si="0"/>
        <v>0</v>
      </c>
      <c r="H40" s="4" t="str">
        <f t="shared" si="1"/>
        <v>，2612223</v>
      </c>
      <c r="I40" s="4" t="str">
        <f>VLOOKUP(A40,HOP!A:U,21,0)</f>
        <v>直连</v>
      </c>
    </row>
    <row r="41" s="4" customFormat="1" spans="1:9">
      <c r="A41" s="5">
        <v>18302539995</v>
      </c>
      <c r="B41" s="6">
        <v>44747</v>
      </c>
      <c r="C41" s="6">
        <v>44748</v>
      </c>
      <c r="D41" s="4">
        <v>302.82</v>
      </c>
      <c r="E41" s="4" t="str">
        <f>VLOOKUP(A41,HOP!A:L,12,0)</f>
        <v>302.82</v>
      </c>
      <c r="F41" s="4" t="str">
        <f>VLOOKUP(A41,HOP!A:C,3,0)</f>
        <v>2612238</v>
      </c>
      <c r="G41" s="4">
        <f t="shared" si="0"/>
        <v>0</v>
      </c>
      <c r="H41" s="4" t="str">
        <f t="shared" si="1"/>
        <v>，2612238</v>
      </c>
      <c r="I41" s="4" t="str">
        <f>VLOOKUP(A41,HOP!A:U,21,0)</f>
        <v>直连</v>
      </c>
    </row>
    <row r="42" s="4" customFormat="1" spans="1:9">
      <c r="A42" s="5">
        <v>18302562492</v>
      </c>
      <c r="B42" s="6">
        <v>44747</v>
      </c>
      <c r="C42" s="6">
        <v>44748</v>
      </c>
      <c r="D42" s="4">
        <v>556.51</v>
      </c>
      <c r="E42" s="4" t="str">
        <f>VLOOKUP(A42,HOP!A:L,12,0)</f>
        <v>556.51</v>
      </c>
      <c r="F42" s="4" t="str">
        <f>VLOOKUP(A42,HOP!A:C,3,0)</f>
        <v>2612242</v>
      </c>
      <c r="G42" s="4">
        <f t="shared" si="0"/>
        <v>0</v>
      </c>
      <c r="H42" s="4" t="str">
        <f t="shared" si="1"/>
        <v>，2612242</v>
      </c>
      <c r="I42" s="4" t="str">
        <f>VLOOKUP(A42,HOP!A:U,21,0)</f>
        <v>直连</v>
      </c>
    </row>
    <row r="43" s="4" customFormat="1" spans="1:9">
      <c r="A43" s="5">
        <v>18302619650</v>
      </c>
      <c r="B43" s="6">
        <v>44747</v>
      </c>
      <c r="C43" s="6">
        <v>44748</v>
      </c>
      <c r="D43" s="4">
        <v>161.2</v>
      </c>
      <c r="E43" s="4" t="str">
        <f>VLOOKUP(A43,HOP!A:L,12,0)</f>
        <v>161.20</v>
      </c>
      <c r="F43" s="4" t="str">
        <f>VLOOKUP(A43,HOP!A:C,3,0)</f>
        <v>2612250</v>
      </c>
      <c r="G43" s="4">
        <f t="shared" si="0"/>
        <v>0</v>
      </c>
      <c r="H43" s="4" t="str">
        <f t="shared" si="1"/>
        <v>，2612250</v>
      </c>
      <c r="I43" s="4" t="str">
        <f>VLOOKUP(A43,HOP!A:U,21,0)</f>
        <v>直连</v>
      </c>
    </row>
    <row r="45" spans="4:4">
      <c r="D45" s="4">
        <f>SUM(D2:D44)</f>
        <v>9539.98</v>
      </c>
    </row>
    <row r="51" spans="1:1">
      <c r="A51" s="4" t="s">
        <v>192</v>
      </c>
    </row>
    <row r="52" spans="1:1">
      <c r="A52" s="4" t="s">
        <v>193</v>
      </c>
    </row>
    <row r="53" spans="1:1">
      <c r="A53" s="4" t="s">
        <v>194</v>
      </c>
    </row>
  </sheetData>
  <autoFilter ref="A1:X43">
    <filterColumn colId="3">
      <filters>
        <filter val="113.51"/>
        <filter val="244.11"/>
        <filter val="556.51"/>
        <filter val="119.92"/>
        <filter val="169.12"/>
        <filter val="267.52"/>
        <filter val="130.18"/>
        <filter val="203.98"/>
        <filter val="250.1"/>
        <filter val="161.2"/>
        <filter val="148.62"/>
        <filter val="759.22"/>
        <filter val="66.3"/>
        <filter val="151.24"/>
        <filter val="184.5"/>
        <filter val="257.5"/>
        <filter val="635.5"/>
        <filter val="92.25"/>
        <filter val="133.25"/>
        <filter val="175.6"/>
        <filter val="150.68"/>
        <filter val="651.9"/>
        <filter val="124.69"/>
        <filter val="251.32"/>
        <filter val="259.32"/>
        <filter val="218.36"/>
        <filter val="573.78"/>
        <filter val="378.01"/>
        <filter val="302.82"/>
        <filter val="125.05"/>
        <filter val="207.06"/>
        <filter val="158.88"/>
        <filter val="208.08"/>
        <filter val="222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195</v>
      </c>
      <c r="B1" s="2" t="s">
        <v>196</v>
      </c>
      <c r="C1" s="2" t="s">
        <v>197</v>
      </c>
      <c r="D1" s="2" t="s">
        <v>198</v>
      </c>
      <c r="E1" s="2" t="s">
        <v>13</v>
      </c>
      <c r="F1" s="2" t="s">
        <v>5</v>
      </c>
      <c r="G1" s="2" t="s">
        <v>6</v>
      </c>
      <c r="H1" s="2" t="s">
        <v>199</v>
      </c>
      <c r="I1" s="2" t="s">
        <v>200</v>
      </c>
      <c r="J1" s="2" t="s">
        <v>201</v>
      </c>
      <c r="K1" s="2" t="s">
        <v>202</v>
      </c>
      <c r="L1" s="2" t="s">
        <v>203</v>
      </c>
      <c r="M1" s="2" t="s">
        <v>204</v>
      </c>
      <c r="N1" s="2" t="s">
        <v>205</v>
      </c>
      <c r="O1" s="2" t="s">
        <v>206</v>
      </c>
      <c r="P1" s="2" t="s">
        <v>207</v>
      </c>
      <c r="Q1" s="2" t="s">
        <v>208</v>
      </c>
      <c r="R1" s="2" t="s">
        <v>209</v>
      </c>
      <c r="S1" s="2" t="s">
        <v>210</v>
      </c>
      <c r="T1" s="2" t="s">
        <v>211</v>
      </c>
      <c r="U1" s="2" t="s">
        <v>212</v>
      </c>
    </row>
    <row r="2" s="1" customFormat="1" spans="1:21">
      <c r="A2" s="3">
        <v>18302619650</v>
      </c>
      <c r="B2" s="1" t="s">
        <v>213</v>
      </c>
      <c r="C2" s="1" t="s">
        <v>214</v>
      </c>
      <c r="D2" s="1" t="s">
        <v>215</v>
      </c>
      <c r="E2" s="1" t="s">
        <v>190</v>
      </c>
      <c r="F2" s="1" t="s">
        <v>213</v>
      </c>
      <c r="G2" s="1" t="s">
        <v>216</v>
      </c>
      <c r="H2" s="1" t="s">
        <v>217</v>
      </c>
      <c r="I2" s="1" t="s">
        <v>218</v>
      </c>
      <c r="J2" s="1" t="s">
        <v>219</v>
      </c>
      <c r="K2" s="1" t="s">
        <v>218</v>
      </c>
      <c r="L2" s="1" t="s">
        <v>218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</row>
    <row r="3" s="1" customFormat="1" spans="1:21">
      <c r="A3" s="3">
        <v>18302562492</v>
      </c>
      <c r="B3" s="1" t="s">
        <v>213</v>
      </c>
      <c r="C3" s="1" t="s">
        <v>228</v>
      </c>
      <c r="D3" s="1" t="s">
        <v>229</v>
      </c>
      <c r="E3" s="1" t="s">
        <v>186</v>
      </c>
      <c r="F3" s="1" t="s">
        <v>213</v>
      </c>
      <c r="G3" s="1" t="s">
        <v>216</v>
      </c>
      <c r="H3" s="1" t="s">
        <v>217</v>
      </c>
      <c r="I3" s="1" t="s">
        <v>230</v>
      </c>
      <c r="J3" s="1" t="s">
        <v>219</v>
      </c>
      <c r="K3" s="1" t="s">
        <v>230</v>
      </c>
      <c r="L3" s="1" t="s">
        <v>230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231</v>
      </c>
      <c r="S3" s="1" t="s">
        <v>225</v>
      </c>
      <c r="T3" s="1" t="s">
        <v>226</v>
      </c>
      <c r="U3" s="1" t="s">
        <v>227</v>
      </c>
    </row>
    <row r="4" s="1" customFormat="1" spans="1:21">
      <c r="A4" s="3">
        <v>18302539995</v>
      </c>
      <c r="B4" s="1" t="s">
        <v>213</v>
      </c>
      <c r="C4" s="1" t="s">
        <v>232</v>
      </c>
      <c r="D4" s="1" t="s">
        <v>233</v>
      </c>
      <c r="E4" s="1" t="s">
        <v>182</v>
      </c>
      <c r="F4" s="1" t="s">
        <v>213</v>
      </c>
      <c r="G4" s="1" t="s">
        <v>216</v>
      </c>
      <c r="H4" s="1" t="s">
        <v>217</v>
      </c>
      <c r="I4" s="1" t="s">
        <v>234</v>
      </c>
      <c r="J4" s="1" t="s">
        <v>219</v>
      </c>
      <c r="K4" s="1" t="s">
        <v>234</v>
      </c>
      <c r="L4" s="1" t="s">
        <v>234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235</v>
      </c>
      <c r="S4" s="1" t="s">
        <v>225</v>
      </c>
      <c r="T4" s="1" t="s">
        <v>226</v>
      </c>
      <c r="U4" s="1" t="s">
        <v>227</v>
      </c>
    </row>
    <row r="5" s="1" customFormat="1" spans="1:21">
      <c r="A5" s="3">
        <v>18302440806</v>
      </c>
      <c r="B5" s="1" t="s">
        <v>213</v>
      </c>
      <c r="C5" s="1" t="s">
        <v>236</v>
      </c>
      <c r="D5" s="1" t="s">
        <v>237</v>
      </c>
      <c r="E5" s="1" t="s">
        <v>179</v>
      </c>
      <c r="F5" s="1" t="s">
        <v>213</v>
      </c>
      <c r="G5" s="1" t="s">
        <v>216</v>
      </c>
      <c r="H5" s="1" t="s">
        <v>217</v>
      </c>
      <c r="I5" s="1" t="s">
        <v>238</v>
      </c>
      <c r="J5" s="1" t="s">
        <v>219</v>
      </c>
      <c r="K5" s="1" t="s">
        <v>238</v>
      </c>
      <c r="L5" s="1" t="s">
        <v>238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239</v>
      </c>
      <c r="S5" s="1" t="s">
        <v>225</v>
      </c>
      <c r="T5" s="1" t="s">
        <v>226</v>
      </c>
      <c r="U5" s="1" t="s">
        <v>227</v>
      </c>
    </row>
    <row r="6" s="1" customFormat="1" spans="1:21">
      <c r="A6" s="3">
        <v>18302327120</v>
      </c>
      <c r="B6" s="1" t="s">
        <v>213</v>
      </c>
      <c r="C6" s="1" t="s">
        <v>240</v>
      </c>
      <c r="D6" s="1" t="s">
        <v>241</v>
      </c>
      <c r="E6" s="1" t="s">
        <v>175</v>
      </c>
      <c r="F6" s="1" t="s">
        <v>213</v>
      </c>
      <c r="G6" s="1" t="s">
        <v>216</v>
      </c>
      <c r="H6" s="1" t="s">
        <v>217</v>
      </c>
      <c r="I6" s="1" t="s">
        <v>242</v>
      </c>
      <c r="J6" s="1" t="s">
        <v>219</v>
      </c>
      <c r="K6" s="1" t="s">
        <v>242</v>
      </c>
      <c r="L6" s="1" t="s">
        <v>242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243</v>
      </c>
      <c r="S6" s="1" t="s">
        <v>225</v>
      </c>
      <c r="T6" s="1" t="s">
        <v>226</v>
      </c>
      <c r="U6" s="1" t="s">
        <v>227</v>
      </c>
    </row>
    <row r="7" s="1" customFormat="1" spans="1:21">
      <c r="A7" s="3">
        <v>18302009809</v>
      </c>
      <c r="B7" s="1" t="s">
        <v>213</v>
      </c>
      <c r="C7" s="1" t="s">
        <v>244</v>
      </c>
      <c r="D7" s="1" t="s">
        <v>245</v>
      </c>
      <c r="E7" s="1" t="s">
        <v>171</v>
      </c>
      <c r="F7" s="1" t="s">
        <v>213</v>
      </c>
      <c r="G7" s="1" t="s">
        <v>216</v>
      </c>
      <c r="H7" s="1" t="s">
        <v>217</v>
      </c>
      <c r="I7" s="1" t="s">
        <v>246</v>
      </c>
      <c r="J7" s="1" t="s">
        <v>219</v>
      </c>
      <c r="K7" s="1" t="s">
        <v>246</v>
      </c>
      <c r="L7" s="1" t="s">
        <v>246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247</v>
      </c>
      <c r="S7" s="1" t="s">
        <v>225</v>
      </c>
      <c r="T7" s="1" t="s">
        <v>226</v>
      </c>
      <c r="U7" s="1" t="s">
        <v>227</v>
      </c>
    </row>
    <row r="8" s="1" customFormat="1" spans="1:21">
      <c r="A8" s="3">
        <v>18301666152</v>
      </c>
      <c r="B8" s="1" t="s">
        <v>213</v>
      </c>
      <c r="C8" s="1" t="s">
        <v>248</v>
      </c>
      <c r="D8" s="1" t="s">
        <v>249</v>
      </c>
      <c r="E8" s="1" t="s">
        <v>167</v>
      </c>
      <c r="F8" s="1" t="s">
        <v>213</v>
      </c>
      <c r="G8" s="1" t="s">
        <v>216</v>
      </c>
      <c r="H8" s="1" t="s">
        <v>217</v>
      </c>
      <c r="I8" s="1" t="s">
        <v>250</v>
      </c>
      <c r="J8" s="1" t="s">
        <v>219</v>
      </c>
      <c r="K8" s="1" t="s">
        <v>250</v>
      </c>
      <c r="L8" s="1" t="s">
        <v>250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251</v>
      </c>
      <c r="S8" s="1" t="s">
        <v>225</v>
      </c>
      <c r="T8" s="1" t="s">
        <v>226</v>
      </c>
      <c r="U8" s="1" t="s">
        <v>227</v>
      </c>
    </row>
    <row r="9" s="1" customFormat="1" spans="1:21">
      <c r="A9" s="3">
        <v>18301503822</v>
      </c>
      <c r="B9" s="1" t="s">
        <v>213</v>
      </c>
      <c r="C9" s="1" t="s">
        <v>252</v>
      </c>
      <c r="D9" s="1" t="s">
        <v>253</v>
      </c>
      <c r="E9" s="1" t="s">
        <v>163</v>
      </c>
      <c r="F9" s="1" t="s">
        <v>213</v>
      </c>
      <c r="G9" s="1" t="s">
        <v>216</v>
      </c>
      <c r="H9" s="1" t="s">
        <v>217</v>
      </c>
      <c r="I9" s="1" t="s">
        <v>254</v>
      </c>
      <c r="J9" s="1" t="s">
        <v>219</v>
      </c>
      <c r="K9" s="1" t="s">
        <v>254</v>
      </c>
      <c r="L9" s="1" t="s">
        <v>254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255</v>
      </c>
      <c r="S9" s="1" t="s">
        <v>225</v>
      </c>
      <c r="T9" s="1" t="s">
        <v>226</v>
      </c>
      <c r="U9" s="1" t="s">
        <v>227</v>
      </c>
    </row>
    <row r="10" s="1" customFormat="1" spans="1:21">
      <c r="A10" s="3">
        <v>18301346865</v>
      </c>
      <c r="B10" s="1" t="s">
        <v>213</v>
      </c>
      <c r="C10" s="1" t="s">
        <v>256</v>
      </c>
      <c r="D10" s="1" t="s">
        <v>257</v>
      </c>
      <c r="E10" s="1" t="s">
        <v>160</v>
      </c>
      <c r="F10" s="1" t="s">
        <v>213</v>
      </c>
      <c r="G10" s="1" t="s">
        <v>216</v>
      </c>
      <c r="H10" s="1" t="s">
        <v>217</v>
      </c>
      <c r="I10" s="1" t="s">
        <v>258</v>
      </c>
      <c r="J10" s="1" t="s">
        <v>219</v>
      </c>
      <c r="K10" s="1" t="s">
        <v>258</v>
      </c>
      <c r="L10" s="1" t="s">
        <v>258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259</v>
      </c>
      <c r="S10" s="1" t="s">
        <v>225</v>
      </c>
      <c r="T10" s="1" t="s">
        <v>226</v>
      </c>
      <c r="U10" s="1" t="s">
        <v>227</v>
      </c>
    </row>
    <row r="11" s="1" customFormat="1" spans="1:21">
      <c r="A11" s="3">
        <v>18301192494</v>
      </c>
      <c r="B11" s="1" t="s">
        <v>213</v>
      </c>
      <c r="C11" s="1" t="s">
        <v>260</v>
      </c>
      <c r="D11" s="1" t="s">
        <v>261</v>
      </c>
      <c r="E11" s="1" t="s">
        <v>153</v>
      </c>
      <c r="F11" s="1" t="s">
        <v>213</v>
      </c>
      <c r="G11" s="1" t="s">
        <v>216</v>
      </c>
      <c r="H11" s="1" t="s">
        <v>217</v>
      </c>
      <c r="I11" s="1" t="s">
        <v>262</v>
      </c>
      <c r="J11" s="1" t="s">
        <v>219</v>
      </c>
      <c r="K11" s="1" t="s">
        <v>262</v>
      </c>
      <c r="L11" s="1" t="s">
        <v>262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263</v>
      </c>
      <c r="S11" s="1" t="s">
        <v>225</v>
      </c>
      <c r="T11" s="1" t="s">
        <v>226</v>
      </c>
      <c r="U11" s="1" t="s">
        <v>227</v>
      </c>
    </row>
    <row r="12" s="1" customFormat="1" spans="1:21">
      <c r="A12" s="3">
        <v>18300836966</v>
      </c>
      <c r="B12" s="1" t="s">
        <v>213</v>
      </c>
      <c r="C12" s="1" t="s">
        <v>264</v>
      </c>
      <c r="D12" s="1" t="s">
        <v>265</v>
      </c>
      <c r="E12" s="1" t="s">
        <v>146</v>
      </c>
      <c r="F12" s="1" t="s">
        <v>213</v>
      </c>
      <c r="G12" s="1" t="s">
        <v>216</v>
      </c>
      <c r="H12" s="1" t="s">
        <v>217</v>
      </c>
      <c r="I12" s="1" t="s">
        <v>266</v>
      </c>
      <c r="J12" s="1" t="s">
        <v>219</v>
      </c>
      <c r="K12" s="1" t="s">
        <v>266</v>
      </c>
      <c r="L12" s="1" t="s">
        <v>266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267</v>
      </c>
      <c r="S12" s="1" t="s">
        <v>225</v>
      </c>
      <c r="T12" s="1" t="s">
        <v>226</v>
      </c>
      <c r="U12" s="1" t="s">
        <v>227</v>
      </c>
    </row>
    <row r="13" s="1" customFormat="1" spans="1:21">
      <c r="A13" s="3">
        <v>18300686196</v>
      </c>
      <c r="B13" s="1" t="s">
        <v>213</v>
      </c>
      <c r="C13" s="1" t="s">
        <v>268</v>
      </c>
      <c r="D13" s="1" t="s">
        <v>269</v>
      </c>
      <c r="E13" s="1" t="s">
        <v>142</v>
      </c>
      <c r="F13" s="1" t="s">
        <v>213</v>
      </c>
      <c r="G13" s="1" t="s">
        <v>216</v>
      </c>
      <c r="H13" s="1" t="s">
        <v>217</v>
      </c>
      <c r="I13" s="1" t="s">
        <v>270</v>
      </c>
      <c r="J13" s="1" t="s">
        <v>219</v>
      </c>
      <c r="K13" s="1" t="s">
        <v>270</v>
      </c>
      <c r="L13" s="1" t="s">
        <v>270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271</v>
      </c>
      <c r="S13" s="1" t="s">
        <v>225</v>
      </c>
      <c r="T13" s="1" t="s">
        <v>226</v>
      </c>
      <c r="U13" s="1" t="s">
        <v>227</v>
      </c>
    </row>
    <row r="14" s="1" customFormat="1" spans="1:21">
      <c r="A14" s="3">
        <v>18300672503</v>
      </c>
      <c r="B14" s="1" t="s">
        <v>213</v>
      </c>
      <c r="C14" s="1" t="s">
        <v>272</v>
      </c>
      <c r="D14" s="1" t="s">
        <v>273</v>
      </c>
      <c r="E14" s="1" t="s">
        <v>138</v>
      </c>
      <c r="F14" s="1" t="s">
        <v>213</v>
      </c>
      <c r="G14" s="1" t="s">
        <v>216</v>
      </c>
      <c r="H14" s="1" t="s">
        <v>217</v>
      </c>
      <c r="I14" s="1" t="s">
        <v>254</v>
      </c>
      <c r="J14" s="1" t="s">
        <v>219</v>
      </c>
      <c r="K14" s="1" t="s">
        <v>254</v>
      </c>
      <c r="L14" s="1" t="s">
        <v>254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274</v>
      </c>
      <c r="S14" s="1" t="s">
        <v>225</v>
      </c>
      <c r="T14" s="1" t="s">
        <v>226</v>
      </c>
      <c r="U14" s="1" t="s">
        <v>227</v>
      </c>
    </row>
    <row r="15" s="1" customFormat="1" spans="1:21">
      <c r="A15" s="3">
        <v>18300520335</v>
      </c>
      <c r="B15" s="1" t="s">
        <v>213</v>
      </c>
      <c r="C15" s="1" t="s">
        <v>275</v>
      </c>
      <c r="D15" s="1" t="s">
        <v>276</v>
      </c>
      <c r="E15" s="1" t="s">
        <v>134</v>
      </c>
      <c r="F15" s="1" t="s">
        <v>213</v>
      </c>
      <c r="G15" s="1" t="s">
        <v>216</v>
      </c>
      <c r="H15" s="1" t="s">
        <v>217</v>
      </c>
      <c r="I15" s="1" t="s">
        <v>262</v>
      </c>
      <c r="J15" s="1" t="s">
        <v>219</v>
      </c>
      <c r="K15" s="1" t="s">
        <v>262</v>
      </c>
      <c r="L15" s="1" t="s">
        <v>262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277</v>
      </c>
      <c r="S15" s="1" t="s">
        <v>225</v>
      </c>
      <c r="T15" s="1" t="s">
        <v>226</v>
      </c>
      <c r="U15" s="1" t="s">
        <v>227</v>
      </c>
    </row>
    <row r="16" s="1" customFormat="1" spans="1:21">
      <c r="A16" s="3">
        <v>18300133333</v>
      </c>
      <c r="B16" s="1" t="s">
        <v>213</v>
      </c>
      <c r="C16" s="1" t="s">
        <v>278</v>
      </c>
      <c r="D16" s="1" t="s">
        <v>279</v>
      </c>
      <c r="E16" s="1" t="s">
        <v>131</v>
      </c>
      <c r="F16" s="1" t="s">
        <v>213</v>
      </c>
      <c r="G16" s="1" t="s">
        <v>216</v>
      </c>
      <c r="H16" s="1" t="s">
        <v>217</v>
      </c>
      <c r="I16" s="1" t="s">
        <v>280</v>
      </c>
      <c r="J16" s="1" t="s">
        <v>219</v>
      </c>
      <c r="K16" s="1" t="s">
        <v>280</v>
      </c>
      <c r="L16" s="1" t="s">
        <v>280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281</v>
      </c>
      <c r="S16" s="1" t="s">
        <v>225</v>
      </c>
      <c r="T16" s="1" t="s">
        <v>226</v>
      </c>
      <c r="U16" s="1" t="s">
        <v>227</v>
      </c>
    </row>
    <row r="17" s="1" customFormat="1" spans="1:21">
      <c r="A17" s="3">
        <v>18300103790</v>
      </c>
      <c r="B17" s="1" t="s">
        <v>213</v>
      </c>
      <c r="C17" s="1" t="s">
        <v>282</v>
      </c>
      <c r="D17" s="1" t="s">
        <v>283</v>
      </c>
      <c r="E17" s="1" t="s">
        <v>128</v>
      </c>
      <c r="F17" s="1" t="s">
        <v>213</v>
      </c>
      <c r="G17" s="1" t="s">
        <v>216</v>
      </c>
      <c r="H17" s="1" t="s">
        <v>217</v>
      </c>
      <c r="I17" s="1" t="s">
        <v>284</v>
      </c>
      <c r="J17" s="1" t="s">
        <v>219</v>
      </c>
      <c r="K17" s="1" t="s">
        <v>284</v>
      </c>
      <c r="L17" s="1" t="s">
        <v>284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285</v>
      </c>
      <c r="S17" s="1" t="s">
        <v>225</v>
      </c>
      <c r="T17" s="1" t="s">
        <v>226</v>
      </c>
      <c r="U17" s="1" t="s">
        <v>227</v>
      </c>
    </row>
    <row r="18" s="1" customFormat="1" spans="1:21">
      <c r="A18" s="3">
        <v>18300075014</v>
      </c>
      <c r="B18" s="1" t="s">
        <v>213</v>
      </c>
      <c r="C18" s="1" t="s">
        <v>286</v>
      </c>
      <c r="D18" s="1" t="s">
        <v>287</v>
      </c>
      <c r="E18" s="1" t="s">
        <v>124</v>
      </c>
      <c r="F18" s="1" t="s">
        <v>213</v>
      </c>
      <c r="G18" s="1" t="s">
        <v>216</v>
      </c>
      <c r="H18" s="1" t="s">
        <v>217</v>
      </c>
      <c r="I18" s="1" t="s">
        <v>288</v>
      </c>
      <c r="J18" s="1" t="s">
        <v>219</v>
      </c>
      <c r="K18" s="1" t="s">
        <v>288</v>
      </c>
      <c r="L18" s="1" t="s">
        <v>288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289</v>
      </c>
      <c r="S18" s="1" t="s">
        <v>225</v>
      </c>
      <c r="T18" s="1" t="s">
        <v>226</v>
      </c>
      <c r="U18" s="1" t="s">
        <v>227</v>
      </c>
    </row>
    <row r="19" s="1" customFormat="1" spans="1:21">
      <c r="A19" s="3">
        <v>18300072485</v>
      </c>
      <c r="B19" s="1" t="s">
        <v>213</v>
      </c>
      <c r="C19" s="1" t="s">
        <v>290</v>
      </c>
      <c r="D19" s="1" t="s">
        <v>291</v>
      </c>
      <c r="E19" s="1" t="s">
        <v>120</v>
      </c>
      <c r="F19" s="1" t="s">
        <v>213</v>
      </c>
      <c r="G19" s="1" t="s">
        <v>216</v>
      </c>
      <c r="H19" s="1" t="s">
        <v>217</v>
      </c>
      <c r="I19" s="1" t="s">
        <v>292</v>
      </c>
      <c r="J19" s="1" t="s">
        <v>219</v>
      </c>
      <c r="K19" s="1" t="s">
        <v>292</v>
      </c>
      <c r="L19" s="1" t="s">
        <v>292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293</v>
      </c>
      <c r="S19" s="1" t="s">
        <v>225</v>
      </c>
      <c r="T19" s="1" t="s">
        <v>226</v>
      </c>
      <c r="U19" s="1" t="s">
        <v>227</v>
      </c>
    </row>
    <row r="20" s="1" customFormat="1" spans="1:21">
      <c r="A20" s="3">
        <v>18300051624</v>
      </c>
      <c r="B20" s="1" t="s">
        <v>213</v>
      </c>
      <c r="C20" s="1" t="s">
        <v>294</v>
      </c>
      <c r="D20" s="1" t="s">
        <v>295</v>
      </c>
      <c r="E20" s="1" t="s">
        <v>116</v>
      </c>
      <c r="F20" s="1" t="s">
        <v>213</v>
      </c>
      <c r="G20" s="1" t="s">
        <v>216</v>
      </c>
      <c r="H20" s="1" t="s">
        <v>217</v>
      </c>
      <c r="I20" s="1" t="s">
        <v>296</v>
      </c>
      <c r="J20" s="1" t="s">
        <v>219</v>
      </c>
      <c r="K20" s="1" t="s">
        <v>296</v>
      </c>
      <c r="L20" s="1" t="s">
        <v>296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297</v>
      </c>
      <c r="S20" s="1" t="s">
        <v>225</v>
      </c>
      <c r="T20" s="1" t="s">
        <v>226</v>
      </c>
      <c r="U20" s="1" t="s">
        <v>227</v>
      </c>
    </row>
    <row r="21" s="1" customFormat="1" spans="1:21">
      <c r="A21" s="3">
        <v>18299965698</v>
      </c>
      <c r="B21" s="1" t="s">
        <v>213</v>
      </c>
      <c r="C21" s="1" t="s">
        <v>298</v>
      </c>
      <c r="D21" s="1" t="s">
        <v>299</v>
      </c>
      <c r="E21" s="1" t="s">
        <v>113</v>
      </c>
      <c r="F21" s="1" t="s">
        <v>213</v>
      </c>
      <c r="G21" s="1" t="s">
        <v>216</v>
      </c>
      <c r="H21" s="1" t="s">
        <v>217</v>
      </c>
      <c r="I21" s="1" t="s">
        <v>300</v>
      </c>
      <c r="J21" s="1" t="s">
        <v>219</v>
      </c>
      <c r="K21" s="1" t="s">
        <v>300</v>
      </c>
      <c r="L21" s="1" t="s">
        <v>300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301</v>
      </c>
      <c r="S21" s="1" t="s">
        <v>225</v>
      </c>
      <c r="T21" s="1" t="s">
        <v>226</v>
      </c>
      <c r="U21" s="1" t="s">
        <v>227</v>
      </c>
    </row>
    <row r="22" s="1" customFormat="1" spans="1:21">
      <c r="A22" s="3">
        <v>18299811588</v>
      </c>
      <c r="B22" s="1" t="s">
        <v>213</v>
      </c>
      <c r="C22" s="1" t="s">
        <v>302</v>
      </c>
      <c r="D22" s="1" t="s">
        <v>303</v>
      </c>
      <c r="E22" s="1" t="s">
        <v>109</v>
      </c>
      <c r="F22" s="1" t="s">
        <v>213</v>
      </c>
      <c r="G22" s="1" t="s">
        <v>216</v>
      </c>
      <c r="H22" s="1" t="s">
        <v>217</v>
      </c>
      <c r="I22" s="1" t="s">
        <v>304</v>
      </c>
      <c r="J22" s="1" t="s">
        <v>219</v>
      </c>
      <c r="K22" s="1" t="s">
        <v>304</v>
      </c>
      <c r="L22" s="1" t="s">
        <v>304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305</v>
      </c>
      <c r="S22" s="1" t="s">
        <v>225</v>
      </c>
      <c r="T22" s="1" t="s">
        <v>226</v>
      </c>
      <c r="U22" s="1" t="s">
        <v>227</v>
      </c>
    </row>
    <row r="23" s="1" customFormat="1" spans="1:21">
      <c r="A23" s="3">
        <v>18299546099</v>
      </c>
      <c r="B23" s="1" t="s">
        <v>213</v>
      </c>
      <c r="C23" s="1" t="s">
        <v>306</v>
      </c>
      <c r="D23" s="1" t="s">
        <v>307</v>
      </c>
      <c r="E23" s="1" t="s">
        <v>105</v>
      </c>
      <c r="F23" s="1" t="s">
        <v>213</v>
      </c>
      <c r="G23" s="1" t="s">
        <v>216</v>
      </c>
      <c r="H23" s="1" t="s">
        <v>217</v>
      </c>
      <c r="I23" s="1" t="s">
        <v>308</v>
      </c>
      <c r="J23" s="1" t="s">
        <v>219</v>
      </c>
      <c r="K23" s="1" t="s">
        <v>308</v>
      </c>
      <c r="L23" s="1" t="s">
        <v>308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309</v>
      </c>
      <c r="S23" s="1" t="s">
        <v>225</v>
      </c>
      <c r="T23" s="1" t="s">
        <v>226</v>
      </c>
      <c r="U23" s="1" t="s">
        <v>227</v>
      </c>
    </row>
    <row r="24" s="1" customFormat="1" spans="1:21">
      <c r="A24" s="3">
        <v>18295279202</v>
      </c>
      <c r="B24" s="1" t="s">
        <v>213</v>
      </c>
      <c r="C24" s="1" t="s">
        <v>310</v>
      </c>
      <c r="D24" s="1" t="s">
        <v>311</v>
      </c>
      <c r="E24" s="1" t="s">
        <v>101</v>
      </c>
      <c r="F24" s="1" t="s">
        <v>213</v>
      </c>
      <c r="G24" s="1" t="s">
        <v>216</v>
      </c>
      <c r="H24" s="1" t="s">
        <v>217</v>
      </c>
      <c r="I24" s="1" t="s">
        <v>312</v>
      </c>
      <c r="J24" s="1" t="s">
        <v>219</v>
      </c>
      <c r="K24" s="1" t="s">
        <v>312</v>
      </c>
      <c r="L24" s="1" t="s">
        <v>312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313</v>
      </c>
      <c r="S24" s="1" t="s">
        <v>225</v>
      </c>
      <c r="T24" s="1" t="s">
        <v>226</v>
      </c>
      <c r="U24" s="1" t="s">
        <v>227</v>
      </c>
    </row>
    <row r="25" s="1" customFormat="1" spans="1:21">
      <c r="A25" s="3">
        <v>18295056815</v>
      </c>
      <c r="B25" s="1" t="s">
        <v>213</v>
      </c>
      <c r="C25" s="1" t="s">
        <v>314</v>
      </c>
      <c r="D25" s="1" t="s">
        <v>315</v>
      </c>
      <c r="E25" s="1" t="s">
        <v>98</v>
      </c>
      <c r="F25" s="1" t="s">
        <v>213</v>
      </c>
      <c r="G25" s="1" t="s">
        <v>216</v>
      </c>
      <c r="H25" s="1" t="s">
        <v>217</v>
      </c>
      <c r="I25" s="1" t="s">
        <v>316</v>
      </c>
      <c r="J25" s="1" t="s">
        <v>219</v>
      </c>
      <c r="K25" s="1" t="s">
        <v>316</v>
      </c>
      <c r="L25" s="1" t="s">
        <v>316</v>
      </c>
      <c r="M25" s="1" t="s">
        <v>220</v>
      </c>
      <c r="N25" s="1" t="s">
        <v>220</v>
      </c>
      <c r="O25" s="1" t="s">
        <v>221</v>
      </c>
      <c r="P25" s="1" t="s">
        <v>222</v>
      </c>
      <c r="Q25" s="1" t="s">
        <v>223</v>
      </c>
      <c r="R25" s="1" t="s">
        <v>317</v>
      </c>
      <c r="S25" s="1" t="s">
        <v>225</v>
      </c>
      <c r="T25" s="1" t="s">
        <v>226</v>
      </c>
      <c r="U25" s="1" t="s">
        <v>227</v>
      </c>
    </row>
    <row r="26" s="1" customFormat="1" spans="1:21">
      <c r="A26" s="3">
        <v>18294707095</v>
      </c>
      <c r="B26" s="1" t="s">
        <v>213</v>
      </c>
      <c r="C26" s="1" t="s">
        <v>318</v>
      </c>
      <c r="D26" s="1" t="s">
        <v>319</v>
      </c>
      <c r="E26" s="1" t="s">
        <v>94</v>
      </c>
      <c r="F26" s="1" t="s">
        <v>213</v>
      </c>
      <c r="G26" s="1" t="s">
        <v>216</v>
      </c>
      <c r="H26" s="1" t="s">
        <v>217</v>
      </c>
      <c r="I26" s="1" t="s">
        <v>320</v>
      </c>
      <c r="J26" s="1" t="s">
        <v>219</v>
      </c>
      <c r="K26" s="1" t="s">
        <v>320</v>
      </c>
      <c r="L26" s="1" t="s">
        <v>320</v>
      </c>
      <c r="M26" s="1" t="s">
        <v>220</v>
      </c>
      <c r="N26" s="1" t="s">
        <v>220</v>
      </c>
      <c r="O26" s="1" t="s">
        <v>221</v>
      </c>
      <c r="P26" s="1" t="s">
        <v>222</v>
      </c>
      <c r="Q26" s="1" t="s">
        <v>223</v>
      </c>
      <c r="R26" s="1" t="s">
        <v>321</v>
      </c>
      <c r="S26" s="1" t="s">
        <v>225</v>
      </c>
      <c r="T26" s="1" t="s">
        <v>226</v>
      </c>
      <c r="U26" s="1" t="s">
        <v>227</v>
      </c>
    </row>
    <row r="27" s="1" customFormat="1" spans="1:21">
      <c r="A27" s="3">
        <v>18294342033</v>
      </c>
      <c r="B27" s="1" t="s">
        <v>213</v>
      </c>
      <c r="C27" s="1" t="s">
        <v>322</v>
      </c>
      <c r="D27" s="1" t="s">
        <v>323</v>
      </c>
      <c r="E27" s="1" t="s">
        <v>91</v>
      </c>
      <c r="F27" s="1" t="s">
        <v>213</v>
      </c>
      <c r="G27" s="1" t="s">
        <v>216</v>
      </c>
      <c r="H27" s="1" t="s">
        <v>217</v>
      </c>
      <c r="I27" s="1" t="s">
        <v>324</v>
      </c>
      <c r="J27" s="1" t="s">
        <v>219</v>
      </c>
      <c r="K27" s="1" t="s">
        <v>324</v>
      </c>
      <c r="L27" s="1" t="s">
        <v>324</v>
      </c>
      <c r="M27" s="1" t="s">
        <v>220</v>
      </c>
      <c r="N27" s="1" t="s">
        <v>220</v>
      </c>
      <c r="O27" s="1" t="s">
        <v>221</v>
      </c>
      <c r="P27" s="1" t="s">
        <v>222</v>
      </c>
      <c r="Q27" s="1" t="s">
        <v>223</v>
      </c>
      <c r="R27" s="1" t="s">
        <v>325</v>
      </c>
      <c r="S27" s="1" t="s">
        <v>225</v>
      </c>
      <c r="T27" s="1" t="s">
        <v>226</v>
      </c>
      <c r="U27" s="1" t="s">
        <v>227</v>
      </c>
    </row>
    <row r="28" s="1" customFormat="1" spans="1:21">
      <c r="A28" s="3">
        <v>18294017601</v>
      </c>
      <c r="B28" s="1" t="s">
        <v>213</v>
      </c>
      <c r="C28" s="1" t="s">
        <v>326</v>
      </c>
      <c r="D28" s="1" t="s">
        <v>327</v>
      </c>
      <c r="E28" s="1" t="s">
        <v>87</v>
      </c>
      <c r="F28" s="1" t="s">
        <v>213</v>
      </c>
      <c r="G28" s="1" t="s">
        <v>216</v>
      </c>
      <c r="H28" s="1" t="s">
        <v>217</v>
      </c>
      <c r="I28" s="1" t="s">
        <v>328</v>
      </c>
      <c r="J28" s="1" t="s">
        <v>219</v>
      </c>
      <c r="K28" s="1" t="s">
        <v>328</v>
      </c>
      <c r="L28" s="1" t="s">
        <v>328</v>
      </c>
      <c r="M28" s="1" t="s">
        <v>220</v>
      </c>
      <c r="N28" s="1" t="s">
        <v>220</v>
      </c>
      <c r="O28" s="1" t="s">
        <v>221</v>
      </c>
      <c r="P28" s="1" t="s">
        <v>222</v>
      </c>
      <c r="Q28" s="1" t="s">
        <v>223</v>
      </c>
      <c r="R28" s="1" t="s">
        <v>329</v>
      </c>
      <c r="S28" s="1" t="s">
        <v>225</v>
      </c>
      <c r="T28" s="1" t="s">
        <v>226</v>
      </c>
      <c r="U28" s="1" t="s">
        <v>227</v>
      </c>
    </row>
    <row r="29" s="1" customFormat="1" spans="1:21">
      <c r="A29" s="3">
        <v>18293916827</v>
      </c>
      <c r="B29" s="1" t="s">
        <v>213</v>
      </c>
      <c r="C29" s="1" t="s">
        <v>330</v>
      </c>
      <c r="D29" s="1" t="s">
        <v>331</v>
      </c>
      <c r="E29" s="1" t="s">
        <v>83</v>
      </c>
      <c r="F29" s="1" t="s">
        <v>213</v>
      </c>
      <c r="G29" s="1" t="s">
        <v>216</v>
      </c>
      <c r="H29" s="1" t="s">
        <v>217</v>
      </c>
      <c r="I29" s="1" t="s">
        <v>332</v>
      </c>
      <c r="J29" s="1" t="s">
        <v>219</v>
      </c>
      <c r="K29" s="1" t="s">
        <v>332</v>
      </c>
      <c r="L29" s="1" t="s">
        <v>332</v>
      </c>
      <c r="M29" s="1" t="s">
        <v>220</v>
      </c>
      <c r="N29" s="1" t="s">
        <v>220</v>
      </c>
      <c r="O29" s="1" t="s">
        <v>221</v>
      </c>
      <c r="P29" s="1" t="s">
        <v>222</v>
      </c>
      <c r="Q29" s="1" t="s">
        <v>223</v>
      </c>
      <c r="R29" s="1" t="s">
        <v>333</v>
      </c>
      <c r="S29" s="1" t="s">
        <v>225</v>
      </c>
      <c r="T29" s="1" t="s">
        <v>226</v>
      </c>
      <c r="U29" s="1" t="s">
        <v>227</v>
      </c>
    </row>
    <row r="30" s="1" customFormat="1" spans="1:21">
      <c r="A30" s="3">
        <v>18293714023</v>
      </c>
      <c r="B30" s="1" t="s">
        <v>213</v>
      </c>
      <c r="C30" s="1" t="s">
        <v>334</v>
      </c>
      <c r="D30" s="1" t="s">
        <v>335</v>
      </c>
      <c r="E30" s="1" t="s">
        <v>79</v>
      </c>
      <c r="F30" s="1" t="s">
        <v>213</v>
      </c>
      <c r="G30" s="1" t="s">
        <v>216</v>
      </c>
      <c r="H30" s="1" t="s">
        <v>217</v>
      </c>
      <c r="I30" s="1" t="s">
        <v>336</v>
      </c>
      <c r="J30" s="1" t="s">
        <v>219</v>
      </c>
      <c r="K30" s="1" t="s">
        <v>336</v>
      </c>
      <c r="L30" s="1" t="s">
        <v>336</v>
      </c>
      <c r="M30" s="1" t="s">
        <v>220</v>
      </c>
      <c r="N30" s="1" t="s">
        <v>220</v>
      </c>
      <c r="O30" s="1" t="s">
        <v>221</v>
      </c>
      <c r="P30" s="1" t="s">
        <v>222</v>
      </c>
      <c r="Q30" s="1" t="s">
        <v>223</v>
      </c>
      <c r="R30" s="1" t="s">
        <v>337</v>
      </c>
      <c r="S30" s="1" t="s">
        <v>225</v>
      </c>
      <c r="T30" s="1" t="s">
        <v>226</v>
      </c>
      <c r="U30" s="1" t="s">
        <v>227</v>
      </c>
    </row>
    <row r="31" s="1" customFormat="1" spans="1:21">
      <c r="A31" s="3">
        <v>18293713103</v>
      </c>
      <c r="B31" s="1" t="s">
        <v>213</v>
      </c>
      <c r="C31" s="1" t="s">
        <v>338</v>
      </c>
      <c r="D31" s="1" t="s">
        <v>335</v>
      </c>
      <c r="E31" s="1" t="s">
        <v>77</v>
      </c>
      <c r="F31" s="1" t="s">
        <v>213</v>
      </c>
      <c r="G31" s="1" t="s">
        <v>216</v>
      </c>
      <c r="H31" s="1" t="s">
        <v>217</v>
      </c>
      <c r="I31" s="1" t="s">
        <v>336</v>
      </c>
      <c r="J31" s="1" t="s">
        <v>219</v>
      </c>
      <c r="K31" s="1" t="s">
        <v>336</v>
      </c>
      <c r="L31" s="1" t="s">
        <v>336</v>
      </c>
      <c r="M31" s="1" t="s">
        <v>220</v>
      </c>
      <c r="N31" s="1" t="s">
        <v>220</v>
      </c>
      <c r="O31" s="1" t="s">
        <v>221</v>
      </c>
      <c r="P31" s="1" t="s">
        <v>222</v>
      </c>
      <c r="Q31" s="1" t="s">
        <v>223</v>
      </c>
      <c r="R31" s="1" t="s">
        <v>339</v>
      </c>
      <c r="S31" s="1" t="s">
        <v>225</v>
      </c>
      <c r="T31" s="1" t="s">
        <v>226</v>
      </c>
      <c r="U31" s="1" t="s">
        <v>227</v>
      </c>
    </row>
    <row r="32" s="1" customFormat="1" spans="1:21">
      <c r="A32" s="3">
        <v>18293288912</v>
      </c>
      <c r="B32" s="1" t="s">
        <v>213</v>
      </c>
      <c r="C32" s="1" t="s">
        <v>340</v>
      </c>
      <c r="D32" s="1" t="s">
        <v>341</v>
      </c>
      <c r="E32" s="1" t="s">
        <v>73</v>
      </c>
      <c r="F32" s="1" t="s">
        <v>213</v>
      </c>
      <c r="G32" s="1" t="s">
        <v>216</v>
      </c>
      <c r="H32" s="1" t="s">
        <v>217</v>
      </c>
      <c r="I32" s="1" t="s">
        <v>342</v>
      </c>
      <c r="J32" s="1" t="s">
        <v>219</v>
      </c>
      <c r="K32" s="1" t="s">
        <v>342</v>
      </c>
      <c r="L32" s="1" t="s">
        <v>342</v>
      </c>
      <c r="M32" s="1" t="s">
        <v>220</v>
      </c>
      <c r="N32" s="1" t="s">
        <v>220</v>
      </c>
      <c r="O32" s="1" t="s">
        <v>221</v>
      </c>
      <c r="P32" s="1" t="s">
        <v>222</v>
      </c>
      <c r="Q32" s="1" t="s">
        <v>223</v>
      </c>
      <c r="R32" s="1" t="s">
        <v>343</v>
      </c>
      <c r="S32" s="1" t="s">
        <v>225</v>
      </c>
      <c r="T32" s="1" t="s">
        <v>226</v>
      </c>
      <c r="U32" s="1" t="s">
        <v>227</v>
      </c>
    </row>
    <row r="33" s="1" customFormat="1" spans="1:21">
      <c r="A33" s="3">
        <v>18292998732</v>
      </c>
      <c r="B33" s="1" t="s">
        <v>213</v>
      </c>
      <c r="C33" s="1" t="s">
        <v>344</v>
      </c>
      <c r="D33" s="1" t="s">
        <v>345</v>
      </c>
      <c r="E33" s="1" t="s">
        <v>69</v>
      </c>
      <c r="F33" s="1" t="s">
        <v>213</v>
      </c>
      <c r="G33" s="1" t="s">
        <v>216</v>
      </c>
      <c r="H33" s="1" t="s">
        <v>217</v>
      </c>
      <c r="I33" s="1" t="s">
        <v>346</v>
      </c>
      <c r="J33" s="1" t="s">
        <v>219</v>
      </c>
      <c r="K33" s="1" t="s">
        <v>346</v>
      </c>
      <c r="L33" s="1" t="s">
        <v>346</v>
      </c>
      <c r="M33" s="1" t="s">
        <v>220</v>
      </c>
      <c r="N33" s="1" t="s">
        <v>220</v>
      </c>
      <c r="O33" s="1" t="s">
        <v>221</v>
      </c>
      <c r="P33" s="1" t="s">
        <v>222</v>
      </c>
      <c r="Q33" s="1" t="s">
        <v>223</v>
      </c>
      <c r="R33" s="1" t="s">
        <v>347</v>
      </c>
      <c r="S33" s="1" t="s">
        <v>225</v>
      </c>
      <c r="T33" s="1" t="s">
        <v>226</v>
      </c>
      <c r="U33" s="1" t="s">
        <v>227</v>
      </c>
    </row>
    <row r="34" s="1" customFormat="1" spans="1:21">
      <c r="A34" s="3">
        <v>18292527554</v>
      </c>
      <c r="B34" s="1" t="s">
        <v>213</v>
      </c>
      <c r="C34" s="1" t="s">
        <v>348</v>
      </c>
      <c r="D34" s="1" t="s">
        <v>349</v>
      </c>
      <c r="E34" s="1" t="s">
        <v>65</v>
      </c>
      <c r="F34" s="1" t="s">
        <v>213</v>
      </c>
      <c r="G34" s="1" t="s">
        <v>216</v>
      </c>
      <c r="H34" s="1" t="s">
        <v>217</v>
      </c>
      <c r="I34" s="1" t="s">
        <v>270</v>
      </c>
      <c r="J34" s="1" t="s">
        <v>219</v>
      </c>
      <c r="K34" s="1" t="s">
        <v>270</v>
      </c>
      <c r="L34" s="1" t="s">
        <v>270</v>
      </c>
      <c r="M34" s="1" t="s">
        <v>220</v>
      </c>
      <c r="N34" s="1" t="s">
        <v>220</v>
      </c>
      <c r="O34" s="1" t="s">
        <v>221</v>
      </c>
      <c r="P34" s="1" t="s">
        <v>222</v>
      </c>
      <c r="Q34" s="1" t="s">
        <v>223</v>
      </c>
      <c r="R34" s="1" t="s">
        <v>350</v>
      </c>
      <c r="S34" s="1" t="s">
        <v>225</v>
      </c>
      <c r="T34" s="1" t="s">
        <v>226</v>
      </c>
      <c r="U34" s="1" t="s">
        <v>227</v>
      </c>
    </row>
    <row r="35" s="1" customFormat="1" spans="1:21">
      <c r="A35" s="3">
        <v>18290808106</v>
      </c>
      <c r="B35" s="1" t="s">
        <v>351</v>
      </c>
      <c r="C35" s="1" t="s">
        <v>352</v>
      </c>
      <c r="D35" s="1" t="s">
        <v>353</v>
      </c>
      <c r="E35" s="1" t="s">
        <v>61</v>
      </c>
      <c r="F35" s="1" t="s">
        <v>213</v>
      </c>
      <c r="G35" s="1" t="s">
        <v>216</v>
      </c>
      <c r="H35" s="1" t="s">
        <v>217</v>
      </c>
      <c r="I35" s="1" t="s">
        <v>354</v>
      </c>
      <c r="J35" s="1" t="s">
        <v>219</v>
      </c>
      <c r="K35" s="1" t="s">
        <v>354</v>
      </c>
      <c r="L35" s="1" t="s">
        <v>354</v>
      </c>
      <c r="M35" s="1" t="s">
        <v>220</v>
      </c>
      <c r="N35" s="1" t="s">
        <v>220</v>
      </c>
      <c r="O35" s="1" t="s">
        <v>221</v>
      </c>
      <c r="P35" s="1" t="s">
        <v>222</v>
      </c>
      <c r="Q35" s="1" t="s">
        <v>223</v>
      </c>
      <c r="R35" s="1" t="s">
        <v>355</v>
      </c>
      <c r="S35" s="1" t="s">
        <v>225</v>
      </c>
      <c r="T35" s="1" t="s">
        <v>226</v>
      </c>
      <c r="U35" s="1" t="s">
        <v>227</v>
      </c>
    </row>
    <row r="36" s="1" customFormat="1" spans="1:21">
      <c r="A36" s="3">
        <v>18285218673</v>
      </c>
      <c r="B36" s="1" t="s">
        <v>351</v>
      </c>
      <c r="C36" s="1" t="s">
        <v>356</v>
      </c>
      <c r="D36" s="1" t="s">
        <v>357</v>
      </c>
      <c r="E36" s="1" t="s">
        <v>56</v>
      </c>
      <c r="F36" s="1" t="s">
        <v>351</v>
      </c>
      <c r="G36" s="1" t="s">
        <v>216</v>
      </c>
      <c r="H36" s="1" t="s">
        <v>217</v>
      </c>
      <c r="I36" s="1" t="s">
        <v>358</v>
      </c>
      <c r="J36" s="1" t="s">
        <v>219</v>
      </c>
      <c r="K36" s="1" t="s">
        <v>358</v>
      </c>
      <c r="L36" s="1" t="s">
        <v>358</v>
      </c>
      <c r="M36" s="1" t="s">
        <v>220</v>
      </c>
      <c r="N36" s="1" t="s">
        <v>220</v>
      </c>
      <c r="O36" s="1" t="s">
        <v>221</v>
      </c>
      <c r="P36" s="1" t="s">
        <v>222</v>
      </c>
      <c r="Q36" s="1" t="s">
        <v>223</v>
      </c>
      <c r="R36" s="1" t="s">
        <v>359</v>
      </c>
      <c r="S36" s="1" t="s">
        <v>225</v>
      </c>
      <c r="T36" s="1" t="s">
        <v>226</v>
      </c>
      <c r="U36" s="1" t="s">
        <v>227</v>
      </c>
    </row>
    <row r="37" s="1" customFormat="1" spans="1:21">
      <c r="A37" s="3">
        <v>18284419499</v>
      </c>
      <c r="B37" s="1" t="s">
        <v>351</v>
      </c>
      <c r="C37" s="1" t="s">
        <v>360</v>
      </c>
      <c r="D37" s="1" t="s">
        <v>361</v>
      </c>
      <c r="E37" s="1" t="s">
        <v>52</v>
      </c>
      <c r="F37" s="1" t="s">
        <v>213</v>
      </c>
      <c r="G37" s="1" t="s">
        <v>216</v>
      </c>
      <c r="H37" s="1" t="s">
        <v>217</v>
      </c>
      <c r="I37" s="1" t="s">
        <v>221</v>
      </c>
      <c r="J37" s="1" t="s">
        <v>219</v>
      </c>
      <c r="K37" s="1" t="s">
        <v>221</v>
      </c>
      <c r="L37" s="1" t="s">
        <v>221</v>
      </c>
      <c r="M37" s="1" t="s">
        <v>220</v>
      </c>
      <c r="N37" s="1" t="s">
        <v>220</v>
      </c>
      <c r="O37" s="1" t="s">
        <v>221</v>
      </c>
      <c r="P37" s="1" t="s">
        <v>222</v>
      </c>
      <c r="Q37" s="1" t="s">
        <v>223</v>
      </c>
      <c r="R37" s="1" t="s">
        <v>362</v>
      </c>
      <c r="S37" s="1" t="s">
        <v>225</v>
      </c>
      <c r="T37" s="1" t="s">
        <v>226</v>
      </c>
      <c r="U37" s="1" t="s">
        <v>227</v>
      </c>
    </row>
    <row r="38" s="1" customFormat="1" spans="1:21">
      <c r="A38" s="3">
        <v>18278713941</v>
      </c>
      <c r="B38" s="1" t="s">
        <v>351</v>
      </c>
      <c r="C38" s="1" t="s">
        <v>363</v>
      </c>
      <c r="D38" s="1" t="s">
        <v>364</v>
      </c>
      <c r="E38" s="1" t="s">
        <v>48</v>
      </c>
      <c r="F38" s="1" t="s">
        <v>213</v>
      </c>
      <c r="G38" s="1" t="s">
        <v>216</v>
      </c>
      <c r="H38" s="1" t="s">
        <v>217</v>
      </c>
      <c r="I38" s="1" t="s">
        <v>336</v>
      </c>
      <c r="J38" s="1" t="s">
        <v>219</v>
      </c>
      <c r="K38" s="1" t="s">
        <v>336</v>
      </c>
      <c r="L38" s="1" t="s">
        <v>336</v>
      </c>
      <c r="M38" s="1" t="s">
        <v>220</v>
      </c>
      <c r="N38" s="1" t="s">
        <v>220</v>
      </c>
      <c r="O38" s="1" t="s">
        <v>221</v>
      </c>
      <c r="P38" s="1" t="s">
        <v>222</v>
      </c>
      <c r="Q38" s="1" t="s">
        <v>223</v>
      </c>
      <c r="R38" s="1" t="s">
        <v>365</v>
      </c>
      <c r="S38" s="1" t="s">
        <v>225</v>
      </c>
      <c r="T38" s="1" t="s">
        <v>226</v>
      </c>
      <c r="U38" s="1" t="s">
        <v>227</v>
      </c>
    </row>
    <row r="39" s="1" customFormat="1" spans="1:21">
      <c r="A39" s="3">
        <v>18270707992</v>
      </c>
      <c r="B39" s="1" t="s">
        <v>366</v>
      </c>
      <c r="C39" s="1" t="s">
        <v>367</v>
      </c>
      <c r="D39" s="1" t="s">
        <v>311</v>
      </c>
      <c r="E39" s="1" t="s">
        <v>43</v>
      </c>
      <c r="F39" s="1" t="s">
        <v>213</v>
      </c>
      <c r="G39" s="1" t="s">
        <v>216</v>
      </c>
      <c r="H39" s="1" t="s">
        <v>217</v>
      </c>
      <c r="I39" s="1" t="s">
        <v>368</v>
      </c>
      <c r="J39" s="1" t="s">
        <v>219</v>
      </c>
      <c r="K39" s="1" t="s">
        <v>368</v>
      </c>
      <c r="L39" s="1" t="s">
        <v>368</v>
      </c>
      <c r="M39" s="1" t="s">
        <v>220</v>
      </c>
      <c r="N39" s="1" t="s">
        <v>220</v>
      </c>
      <c r="O39" s="1" t="s">
        <v>221</v>
      </c>
      <c r="P39" s="1" t="s">
        <v>222</v>
      </c>
      <c r="Q39" s="1" t="s">
        <v>223</v>
      </c>
      <c r="R39" s="1" t="s">
        <v>369</v>
      </c>
      <c r="S39" s="1" t="s">
        <v>225</v>
      </c>
      <c r="T39" s="1" t="s">
        <v>226</v>
      </c>
      <c r="U39" s="1" t="s">
        <v>227</v>
      </c>
    </row>
    <row r="40" s="1" customFormat="1" spans="1:21">
      <c r="A40" s="3">
        <v>18260676138</v>
      </c>
      <c r="B40" s="1" t="s">
        <v>370</v>
      </c>
      <c r="C40" s="1" t="s">
        <v>371</v>
      </c>
      <c r="D40" s="1" t="s">
        <v>372</v>
      </c>
      <c r="E40" s="1" t="s">
        <v>39</v>
      </c>
      <c r="F40" s="1" t="s">
        <v>213</v>
      </c>
      <c r="G40" s="1" t="s">
        <v>216</v>
      </c>
      <c r="H40" s="1" t="s">
        <v>217</v>
      </c>
      <c r="I40" s="1" t="s">
        <v>373</v>
      </c>
      <c r="J40" s="1" t="s">
        <v>219</v>
      </c>
      <c r="K40" s="1" t="s">
        <v>373</v>
      </c>
      <c r="L40" s="1" t="s">
        <v>373</v>
      </c>
      <c r="M40" s="1" t="s">
        <v>220</v>
      </c>
      <c r="N40" s="1" t="s">
        <v>220</v>
      </c>
      <c r="O40" s="1" t="s">
        <v>221</v>
      </c>
      <c r="P40" s="1" t="s">
        <v>222</v>
      </c>
      <c r="Q40" s="1" t="s">
        <v>223</v>
      </c>
      <c r="R40" s="1" t="s">
        <v>374</v>
      </c>
      <c r="S40" s="1" t="s">
        <v>225</v>
      </c>
      <c r="T40" s="1" t="s">
        <v>226</v>
      </c>
      <c r="U40" s="1" t="s">
        <v>227</v>
      </c>
    </row>
    <row r="41" s="1" customFormat="1" spans="1:21">
      <c r="A41" s="3">
        <v>18258693465</v>
      </c>
      <c r="B41" s="1" t="s">
        <v>375</v>
      </c>
      <c r="C41" s="1" t="s">
        <v>376</v>
      </c>
      <c r="D41" s="1" t="s">
        <v>377</v>
      </c>
      <c r="E41" s="1" t="s">
        <v>31</v>
      </c>
      <c r="F41" s="1" t="s">
        <v>213</v>
      </c>
      <c r="G41" s="1" t="s">
        <v>216</v>
      </c>
      <c r="H41" s="1" t="s">
        <v>217</v>
      </c>
      <c r="I41" s="1" t="s">
        <v>378</v>
      </c>
      <c r="J41" s="1" t="s">
        <v>219</v>
      </c>
      <c r="K41" s="1" t="s">
        <v>378</v>
      </c>
      <c r="L41" s="1" t="s">
        <v>378</v>
      </c>
      <c r="M41" s="1" t="s">
        <v>220</v>
      </c>
      <c r="N41" s="1" t="s">
        <v>220</v>
      </c>
      <c r="O41" s="1" t="s">
        <v>221</v>
      </c>
      <c r="P41" s="1" t="s">
        <v>222</v>
      </c>
      <c r="Q41" s="1" t="s">
        <v>223</v>
      </c>
      <c r="R41" s="1" t="s">
        <v>379</v>
      </c>
      <c r="S41" s="1" t="s">
        <v>225</v>
      </c>
      <c r="T41" s="1" t="s">
        <v>226</v>
      </c>
      <c r="U41" s="1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2022-07-09T01:16:42Z</dcterms:created>
  <dcterms:modified xsi:type="dcterms:W3CDTF">2022-07-09T01:22:40Z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81513CB66A334E07845C3E71B241AE2D</vt:lpwstr>
  </property>
  <property fmtid="{D5CDD505-2E9C-101B-9397-08002B2CF9AE}" pid="3" name="KSOProductBuildVer">
    <vt:lpwstr>2052-11.1.0.11830</vt:lpwstr>
  </property>
</Properties>
</file>