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<sst xmlns="http://schemas.openxmlformats.org/spreadsheetml/2006/main" count="707" uniqueCount="294">
  <si>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</si>
  <si>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</si>
  <si>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</si>
  <si>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</si>
  <si>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</si>
  <si>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</si>
  <si>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</si>
  <si>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</si>
  <si>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</si>
  <si>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</si>
  <si>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</si>
  <si>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</si>
  <si>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</si>
  <si>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</si>
  <si>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</si>
  <si>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</si>
  <si>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</si>
  <si>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</si>
  <si>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</si>
  <si>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</si>
  <si>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</si>
  <si>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</si>
  <si>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</si>
  <si>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</si>
  <si>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</si>
  <si>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17849880830	</t>
  </si>
  <si>
    <t>Ctrip</t>
  </si>
  <si>
    <t>正常</t>
  </si>
  <si>
    <t>[巴黎]宜必思巴黎埃菲尔铁塔酒店(Ibis Paris Tour Eiffel Cambronne 15ème)(39051225)</t>
  </si>
  <si>
    <t>埃菲尔铁塔景标准大床房&lt;不退款&gt;&lt;2人入住&gt;</t>
  </si>
  <si>
    <t>USD</t>
  </si>
  <si>
    <t>buiter/arantxa</t>
  </si>
  <si>
    <t>CA5326220709USD</t>
  </si>
  <si>
    <t>未提现</t>
  </si>
  <si>
    <t>携程开票</t>
  </si>
  <si>
    <t xml:space="preserve">2525546	</t>
  </si>
  <si>
    <t xml:space="preserve">LHVLBQQP	</t>
  </si>
  <si>
    <t xml:space="preserve">18114334198	</t>
  </si>
  <si>
    <t>[蒙特利尔]蒙特利尔市中心旅客之家酒店(Hotel Travelodge Montreal Centre)(37202892)</t>
  </si>
  <si>
    <t>标准房&lt;2人入住&gt;&lt;不退款&gt;</t>
  </si>
  <si>
    <t>Drepaul/Frederick</t>
  </si>
  <si>
    <t xml:space="preserve">2589697	</t>
  </si>
  <si>
    <t xml:space="preserve">acknowledge	</t>
  </si>
  <si>
    <t xml:space="preserve">18183172263	</t>
  </si>
  <si>
    <t>[柏林]雷迪森柏林亚历山大广场酒店(Park Inn by Radisson Berlin Alexanderplatz)(37205401)</t>
  </si>
  <si>
    <t>标准房&lt;2人入住&gt;&lt;不退款&gt;&lt;早餐&gt;</t>
  </si>
  <si>
    <t>Mensen/Jet Maria Josien,Mensen/Stan Johan</t>
  </si>
  <si>
    <t xml:space="preserve">2599990	</t>
  </si>
  <si>
    <t xml:space="preserve">197965	</t>
  </si>
  <si>
    <t xml:space="preserve">18183234794	</t>
  </si>
  <si>
    <t>[哥本哈根]梅费尔酒店(Hotel Mayfair)(43877568)</t>
  </si>
  <si>
    <t>标准双床房&lt;不退款&gt;&lt;2人入住&gt;</t>
  </si>
  <si>
    <t>Magalhaes/Alvaro,Magalhaes/Alvaro</t>
  </si>
  <si>
    <t xml:space="preserve">	</t>
  </si>
  <si>
    <t xml:space="preserve">111854650	</t>
  </si>
  <si>
    <t xml:space="preserve">18231238756	</t>
  </si>
  <si>
    <t>标准双人床房&lt;不退款&gt;&lt;2人入住&gt;</t>
  </si>
  <si>
    <t>Koslowski-Schaefer/Oliver,Schaefer/Andrea</t>
  </si>
  <si>
    <t xml:space="preserve">18236828749	</t>
  </si>
  <si>
    <t>[迪拜]格湾 MD 酒店(MD Hotel by Gewan)(39042109)</t>
  </si>
  <si>
    <t>高级客房&lt;不退款&gt;&lt;2人入住&gt;</t>
  </si>
  <si>
    <t>ranpariya/nayan,ranpariya/nayan</t>
  </si>
  <si>
    <t xml:space="preserve">2606529	</t>
  </si>
  <si>
    <t xml:space="preserve">115578	</t>
  </si>
  <si>
    <t xml:space="preserve">18241397454	</t>
  </si>
  <si>
    <t>[普罗维登斯]普罗维登斯毕业生酒店(Graduate Providence)(37225278)</t>
  </si>
  <si>
    <t>豪华特大床房&lt;不退款&gt;&lt;2人入住&gt;</t>
  </si>
  <si>
    <t>Martinez/Tristan</t>
  </si>
  <si>
    <t xml:space="preserve">79757SE117320	</t>
  </si>
  <si>
    <t xml:space="preserve">18241597262	</t>
  </si>
  <si>
    <t>[迪拜]迪拜VOCO酒店 - IHG 旗下酒店(Voco Dubai, an IHG hotel)(37312529)</t>
  </si>
  <si>
    <t>高级房&lt;2人入住&gt;&lt;不退款&gt;</t>
  </si>
  <si>
    <t>WEI/SHUMING,LI/QING</t>
  </si>
  <si>
    <t xml:space="preserve">29941233	</t>
  </si>
  <si>
    <t xml:space="preserve">18277994997	</t>
  </si>
  <si>
    <t>[卡斯特罗维尔]山坡精品酒店(Hillside Boutique Hotel)(39655557)</t>
  </si>
  <si>
    <t>豪华客房1张特大床&lt;2人入住&gt;&lt;不退款&gt;</t>
  </si>
  <si>
    <t>Vasquez /delia</t>
  </si>
  <si>
    <t xml:space="preserve">18278643498	</t>
  </si>
  <si>
    <t>[俄克拉何马城]伊克诺旅馆 - 近布里克顿(Econo Lodge Inn &amp; Suites Near Bricktown)(48171717)</t>
  </si>
  <si>
    <t>标准客房1张大床&lt;不退款&gt;&lt;2人入住&gt;</t>
  </si>
  <si>
    <t>Rangel/David</t>
  </si>
  <si>
    <t xml:space="preserve">13116879	</t>
  </si>
  <si>
    <t xml:space="preserve">18278720020	</t>
  </si>
  <si>
    <t>[拉斯维加斯]撒哈拉娱乐场酒店(SAHARA Las Vegas)(37249706)</t>
  </si>
  <si>
    <t>世界塔楼特大床客房&lt;不退款&gt;&lt;2人入住&gt;</t>
  </si>
  <si>
    <t>Chevelon/Makency</t>
  </si>
  <si>
    <t xml:space="preserve">18279063859	</t>
  </si>
  <si>
    <t>[吉隆坡]吉隆坡斯里太平洋酒店(Seri Pacific Hotel Kuala Lumpur)(37200296)</t>
  </si>
  <si>
    <t>Room Superior King Bed&lt;1&gt;&lt;2人入住&gt;&lt;不退款&gt;</t>
  </si>
  <si>
    <t>Abdullah/Arham</t>
  </si>
  <si>
    <t xml:space="preserve">284937	</t>
  </si>
  <si>
    <t xml:space="preserve">18279459284	</t>
  </si>
  <si>
    <t>[布卢明顿]布卢明顿万豪春丘酒店(SpringHill Suites by Marriott Bloomington)(46902253)</t>
  </si>
  <si>
    <t>特大床一室房(带沙发床)&lt;不退款&gt;&lt;2人入住&gt;</t>
  </si>
  <si>
    <t>Ge/Zhangci,Jin/Xiaoxuan</t>
  </si>
  <si>
    <t xml:space="preserve">18284826856	</t>
  </si>
  <si>
    <t>[西雅加达]雅加达格兰德热带套房酒店(Grand Tropic Suites Hotel Jakarta)(37226709)</t>
  </si>
  <si>
    <t>商务套房&lt;不退款&gt;&lt;2人入住&gt;</t>
  </si>
  <si>
    <t>Chew/Kim Leng</t>
  </si>
  <si>
    <t xml:space="preserve">2610866	</t>
  </si>
  <si>
    <t xml:space="preserve">18291909572	</t>
  </si>
  <si>
    <t>[日惹]坦特雷姆日惹酒店(Hotel Tentrem)(37201226)</t>
  </si>
  <si>
    <t>尊贵双床房&lt;不退款&gt;&lt;2人入住&gt;</t>
  </si>
  <si>
    <t>Soulisa/Ruswin</t>
  </si>
  <si>
    <t xml:space="preserve">12970948	</t>
  </si>
  <si>
    <t xml:space="preserve">18292745773	</t>
  </si>
  <si>
    <t>[杰克逊维尔]大学酒店(University Inn)(40082099)</t>
  </si>
  <si>
    <t>标准间1特大床&lt;不退款&gt;&lt;2人入住&gt;</t>
  </si>
  <si>
    <t>Murphy/Allan</t>
  </si>
  <si>
    <t xml:space="preserve">22334929	</t>
  </si>
  <si>
    <t xml:space="preserve">18292815089	</t>
  </si>
  <si>
    <t>[肯辛顿-切尔西区]伦敦肯辛顿公园豪华酒店(Park Grand London Kensington)(37205785)</t>
  </si>
  <si>
    <t>豪华双人房&lt;2人入住&gt;&lt;不退款&gt;</t>
  </si>
  <si>
    <t>WANG/YINGQIU,Wang/Zaixian</t>
  </si>
  <si>
    <t xml:space="preserve">EXP-1971295167	</t>
  </si>
  <si>
    <t xml:space="preserve">18299918194	</t>
  </si>
  <si>
    <t>[Simpang Kanan]柔佛峇株巴辖峰会西格尼酒店(Summit Signature Hotel Batu Pahat Johor)(70659447)</t>
  </si>
  <si>
    <t>高级房(特大床)&lt;2人入住&gt;&lt;不退款&gt;&lt;早餐&gt;</t>
  </si>
  <si>
    <t>Anis/WAN NORHANIS</t>
  </si>
  <si>
    <t xml:space="preserve">18299990249	</t>
  </si>
  <si>
    <t>[布拉德福德]布拉德福德康铂酒店(HOTEL CAMPANILE BRADFORD)(39048811)</t>
  </si>
  <si>
    <t>标准大床房&lt;不退款&gt;&lt;2人入住&gt;</t>
  </si>
  <si>
    <t>Higgins/Mike</t>
  </si>
  <si>
    <t xml:space="preserve">18301360040	</t>
  </si>
  <si>
    <t>[圣艾蒂安－迪鲁夫赖]鲁昂南部奥赛尔原生酒店(The Originals Access, Hôtel Rouen Sud Oissel (P'tit Dej-Hotel))(39684020)</t>
  </si>
  <si>
    <t>客房（1间双人房和1间简易房）&lt;2人入住&gt;&lt;不退款&gt;</t>
  </si>
  <si>
    <t>le Gouez/Mathieu</t>
  </si>
  <si>
    <t xml:space="preserve">112590099	</t>
  </si>
  <si>
    <t xml:space="preserve">17890232617	</t>
  </si>
  <si>
    <t>调整</t>
  </si>
  <si>
    <t>[三宝垄]西普特拉塞马朗酒店由瑞士贝尔酒店国际管理(Hotel Ciputra Semarang managed by Swiss-Belhotel International)(37211669)</t>
  </si>
  <si>
    <t>豪华房&lt;不退款&gt;&lt;2人入住&gt;</t>
  </si>
  <si>
    <t>Sukses Makmur/PT Jaya Garment</t>
  </si>
  <si>
    <t xml:space="preserve">2536529	</t>
  </si>
  <si>
    <t>，</t>
  </si>
  <si>
    <t>本期收回88元</t>
  </si>
  <si>
    <t>A220709090716481</t>
  </si>
  <si>
    <t>USD / HKD 当前参考汇率: 7.84854</t>
  </si>
  <si>
    <t>总计：2734 USD/
21457.91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</si>
  <si>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</si>
  <si>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</si>
  <si>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</si>
  <si>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</si>
  <si>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</si>
  <si>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</si>
  <si>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</si>
  <si>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</si>
  <si>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</si>
  <si>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</si>
  <si>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</si>
  <si>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</si>
  <si>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</si>
  <si>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</si>
  <si>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</si>
  <si>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</si>
  <si>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</si>
  <si>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</si>
  <si>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2022-07-05</t>
  </si>
  <si>
    <t>2612075</t>
  </si>
  <si>
    <t>奥西尔南鲁昂阿瑟原创酒店（前小迪赫酒店）</t>
  </si>
  <si>
    <t>le Gouez Mathieu</t>
  </si>
  <si>
    <t>2022-07-06</t>
  </si>
  <si>
    <t>退房日周结</t>
  </si>
  <si>
    <t>275.32</t>
  </si>
  <si>
    <t>41.00</t>
  </si>
  <si>
    <t>0</t>
  </si>
  <si>
    <t>0.00</t>
  </si>
  <si>
    <t>携程盛景国际直连</t>
  </si>
  <si>
    <t>01.010677</t>
  </si>
  <si>
    <t>2022-07-05 20:15:27</t>
  </si>
  <si>
    <t>否</t>
  </si>
  <si>
    <t>汇智国际旅游发展有限公司</t>
  </si>
  <si>
    <t>直连</t>
  </si>
  <si>
    <t>2611909</t>
  </si>
  <si>
    <t>CAMPANILE BRADFORD</t>
  </si>
  <si>
    <t>Higgins Mike</t>
  </si>
  <si>
    <t>342.48</t>
  </si>
  <si>
    <t>51.00</t>
  </si>
  <si>
    <t>2022-07-05 16:55:34</t>
  </si>
  <si>
    <t>2611897</t>
  </si>
  <si>
    <t>峇株巴辖峰会西格尼酒店</t>
  </si>
  <si>
    <t>Anis WAN NORHANIS</t>
  </si>
  <si>
    <t>181.31</t>
  </si>
  <si>
    <t>27.00</t>
  </si>
  <si>
    <t>2022-07-05 16:39:59</t>
  </si>
  <si>
    <t>2611411</t>
  </si>
  <si>
    <t>伦敦肯辛顿公园豪华酒店</t>
  </si>
  <si>
    <t>WANG YINGQIU,Wang Zaixian</t>
  </si>
  <si>
    <t>1443.77</t>
  </si>
  <si>
    <t>215.00</t>
  </si>
  <si>
    <t>2022-07-05 05:28:20</t>
  </si>
  <si>
    <t>2611370</t>
  </si>
  <si>
    <t>大学酒店</t>
  </si>
  <si>
    <t>Murphy Allan</t>
  </si>
  <si>
    <t>416.34</t>
  </si>
  <si>
    <t>62.00</t>
  </si>
  <si>
    <t>2022-07-05 03:22:06</t>
  </si>
  <si>
    <t>2022-07-04</t>
  </si>
  <si>
    <t>2611234</t>
  </si>
  <si>
    <t>坦特雷姆日惹酒店</t>
  </si>
  <si>
    <t>Soulisa Ruswin</t>
  </si>
  <si>
    <t>1437.59</t>
  </si>
  <si>
    <t>214.00</t>
  </si>
  <si>
    <t>2022-07-04 22:33:54</t>
  </si>
  <si>
    <t>2610866</t>
  </si>
  <si>
    <t>热带套房大酒店</t>
  </si>
  <si>
    <t>Chew Kim Leng</t>
  </si>
  <si>
    <t>221.68</t>
  </si>
  <si>
    <t>33.00</t>
  </si>
  <si>
    <t>2022-07-04 15:30:44</t>
  </si>
  <si>
    <t>2610584</t>
  </si>
  <si>
    <t>布卢明顿万豪春丘酒店</t>
  </si>
  <si>
    <t>Ge Zhangci,Jin Xiaoxuan</t>
  </si>
  <si>
    <t>1961.57</t>
  </si>
  <si>
    <t>292.00</t>
  </si>
  <si>
    <t>2022-07-04 10:12:36</t>
  </si>
  <si>
    <t>2610554</t>
  </si>
  <si>
    <t>吉隆坡斯里太平洋酒店</t>
  </si>
  <si>
    <t>Abdullah Arham</t>
  </si>
  <si>
    <t>597.88</t>
  </si>
  <si>
    <t>89.00</t>
  </si>
  <si>
    <t>2022-07-04 09:16:32</t>
  </si>
  <si>
    <t>2610497</t>
  </si>
  <si>
    <t>撒哈拉赌场酒店</t>
  </si>
  <si>
    <t>Chevelon Makency</t>
  </si>
  <si>
    <t>349.32</t>
  </si>
  <si>
    <t>52.00</t>
  </si>
  <si>
    <t>2022-07-04 07:42:13</t>
  </si>
  <si>
    <t>2610470</t>
  </si>
  <si>
    <t>布雷克小镇伊克诺套房旅馆</t>
  </si>
  <si>
    <t>Rangel David</t>
  </si>
  <si>
    <t>315.73</t>
  </si>
  <si>
    <t>47.00</t>
  </si>
  <si>
    <t>2022-07-04 06:54:10</t>
  </si>
  <si>
    <t>2022-07-03</t>
  </si>
  <si>
    <t>2610322</t>
  </si>
  <si>
    <t>山坡精品酒店</t>
  </si>
  <si>
    <t>Vasquez delia</t>
  </si>
  <si>
    <t>1007.66</t>
  </si>
  <si>
    <t>150.00</t>
  </si>
  <si>
    <t>2022-07-03 23:34:53</t>
  </si>
  <si>
    <t>2022-06-23</t>
  </si>
  <si>
    <t>2600030</t>
  </si>
  <si>
    <t>第一梅费尔酒店</t>
  </si>
  <si>
    <t>Magalhaes Alvaro,Magalhaes Alvaro</t>
  </si>
  <si>
    <t>812.78</t>
  </si>
  <si>
    <t>121.00</t>
  </si>
  <si>
    <t>2022-06-23 05:46:11</t>
  </si>
  <si>
    <t>2599990</t>
  </si>
  <si>
    <t>雷迪森柏林亚历山大广场酒店</t>
  </si>
  <si>
    <t>Mensen Jet Maria Josien,Mensen Stan Johan</t>
  </si>
  <si>
    <t>1343.44</t>
  </si>
  <si>
    <t>200.00</t>
  </si>
  <si>
    <t>2022-06-23 03:12:04</t>
  </si>
  <si>
    <t>2022-06-30</t>
  </si>
  <si>
    <t>2606949</t>
  </si>
  <si>
    <t>迪拜尼斯马皇家酒店</t>
  </si>
  <si>
    <t>WEI SHUMING,LI QING</t>
  </si>
  <si>
    <t>1349.96</t>
  </si>
  <si>
    <t>201.00</t>
  </si>
  <si>
    <t>2022-06-30 08:09:06</t>
  </si>
  <si>
    <t>2606926</t>
  </si>
  <si>
    <t>普罗维登斯毕业生酒店</t>
  </si>
  <si>
    <t>Martinez Tristan</t>
  </si>
  <si>
    <t>1041.96</t>
  </si>
  <si>
    <t>155.00</t>
  </si>
  <si>
    <t>2022-06-30 01:11:01</t>
  </si>
  <si>
    <t>2022-06-29</t>
  </si>
  <si>
    <t>2606529</t>
  </si>
  <si>
    <t>迪拜IGH卡塞尔斯阿尔巴沙酒店</t>
  </si>
  <si>
    <t>ranpariya nayan,ranpariya nayan</t>
  </si>
  <si>
    <t>416.78</t>
  </si>
  <si>
    <t>2022-06-29 17:05:07</t>
  </si>
  <si>
    <t>2022-06-28</t>
  </si>
  <si>
    <t>2605804</t>
  </si>
  <si>
    <t>Koslowski-Schaefer Oliver,Schaefer Andrea</t>
  </si>
  <si>
    <t>697.65</t>
  </si>
  <si>
    <t>104.00</t>
  </si>
  <si>
    <t>2022-06-28 23:23:56</t>
  </si>
  <si>
    <t>2022-04-26</t>
  </si>
  <si>
    <t>2525546</t>
  </si>
  <si>
    <t>宜必思巴黎埃菲尔铁塔酒店</t>
  </si>
  <si>
    <t>buiter arantxa</t>
  </si>
  <si>
    <t>1984.86</t>
  </si>
  <si>
    <t>302.00</t>
  </si>
  <si>
    <t>2022-04-26 14:07:41</t>
  </si>
  <si>
    <t>2022-06-14</t>
  </si>
  <si>
    <t>2589697</t>
  </si>
  <si>
    <t>蒙特利尔市中心旅客之家酒店</t>
  </si>
  <si>
    <t>Drepaul Frederick</t>
  </si>
  <si>
    <t>1543.31</t>
  </si>
  <si>
    <t>228.00</t>
  </si>
  <si>
    <t>2022-06-14 06:01:27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</si>
</sst>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44746</v>
      </c>
      <c r="G2" s="6">
        <v>44748</v>
      </c>
      <c r="H2" s="4">
        <v>1</v>
      </c>
      <c r="I2" s="4">
        <v>2</v>
      </c>
      <c r="J2" s="4">
        <v>2</v>
      </c>
      <c r="K2" s="4" t="s">
        <v>30</v>
      </c>
      <c r="L2" s="4">
        <v>302</v>
      </c>
      <c r="M2" s="4">
        <v>302</v>
      </c>
      <c r="N2" s="4" t="s">
        <v>31</v>
      </c>
      <c r="O2" s="4" t="s">
        <v>32</v>
      </c>
      <c r="P2" s="4" t="s">
        <v>33</v>
      </c>
      <c r="Q2" s="4">
        <v>0</v>
      </c>
      <c r="R2" s="7">
        <v>44677</v>
      </c>
      <c r="S2" s="6">
        <v>44751</v>
      </c>
      <c r="T2" s="4" t="s">
        <v>34</v>
      </c>
      <c r="U2" s="4">
        <v>302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44746</v>
      </c>
      <c r="G3" s="6">
        <v>44748</v>
      </c>
      <c r="H3" s="4">
        <v>1</v>
      </c>
      <c r="I3" s="4">
        <v>2</v>
      </c>
      <c r="J3" s="4">
        <v>2</v>
      </c>
      <c r="K3" s="4" t="s">
        <v>30</v>
      </c>
      <c r="L3" s="4">
        <v>228</v>
      </c>
      <c r="M3" s="4">
        <v>228</v>
      </c>
      <c r="N3" s="4" t="s">
        <v>40</v>
      </c>
      <c r="O3" s="4" t="s">
        <v>32</v>
      </c>
      <c r="P3" s="4" t="s">
        <v>33</v>
      </c>
      <c r="Q3" s="4">
        <v>0</v>
      </c>
      <c r="R3" s="7">
        <v>44726</v>
      </c>
      <c r="S3" s="6">
        <v>44751</v>
      </c>
      <c r="T3" s="4" t="s">
        <v>34</v>
      </c>
      <c r="U3" s="4">
        <v>228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44746</v>
      </c>
      <c r="G4" s="6">
        <v>44748</v>
      </c>
      <c r="H4" s="4">
        <v>1</v>
      </c>
      <c r="I4" s="4">
        <v>2</v>
      </c>
      <c r="J4" s="4">
        <v>2</v>
      </c>
      <c r="K4" s="4" t="s">
        <v>30</v>
      </c>
      <c r="L4" s="4">
        <v>200</v>
      </c>
      <c r="M4" s="4">
        <v>200</v>
      </c>
      <c r="N4" s="4" t="s">
        <v>46</v>
      </c>
      <c r="O4" s="4" t="s">
        <v>32</v>
      </c>
      <c r="P4" s="4" t="s">
        <v>33</v>
      </c>
      <c r="Q4" s="4">
        <v>0</v>
      </c>
      <c r="R4" s="7">
        <v>44735</v>
      </c>
      <c r="S4" s="6">
        <v>44751</v>
      </c>
      <c r="T4" s="4" t="s">
        <v>34</v>
      </c>
      <c r="U4" s="4">
        <v>200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44747</v>
      </c>
      <c r="G5" s="6">
        <v>44748</v>
      </c>
      <c r="H5" s="4">
        <v>1</v>
      </c>
      <c r="I5" s="4">
        <v>1</v>
      </c>
      <c r="J5" s="4">
        <v>1</v>
      </c>
      <c r="K5" s="4" t="s">
        <v>30</v>
      </c>
      <c r="L5" s="4">
        <v>121</v>
      </c>
      <c r="M5" s="4">
        <v>121</v>
      </c>
      <c r="N5" s="4" t="s">
        <v>52</v>
      </c>
      <c r="O5" s="4" t="s">
        <v>32</v>
      </c>
      <c r="P5" s="4" t="s">
        <v>33</v>
      </c>
      <c r="Q5" s="4">
        <v>0</v>
      </c>
      <c r="R5" s="7">
        <v>44735</v>
      </c>
      <c r="S5" s="6">
        <v>44751</v>
      </c>
      <c r="T5" s="4" t="s">
        <v>34</v>
      </c>
      <c r="U5" s="4">
        <v>121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56</v>
      </c>
      <c r="F6" s="6">
        <v>44747</v>
      </c>
      <c r="G6" s="6">
        <v>44748</v>
      </c>
      <c r="H6" s="4">
        <v>1</v>
      </c>
      <c r="I6" s="4">
        <v>1</v>
      </c>
      <c r="J6" s="4">
        <v>1</v>
      </c>
      <c r="K6" s="4" t="s">
        <v>30</v>
      </c>
      <c r="L6" s="4">
        <v>104</v>
      </c>
      <c r="M6" s="4">
        <v>104</v>
      </c>
      <c r="N6" s="4" t="s">
        <v>57</v>
      </c>
      <c r="O6" s="4" t="s">
        <v>32</v>
      </c>
      <c r="P6" s="4" t="s">
        <v>33</v>
      </c>
      <c r="Q6" s="4">
        <v>0</v>
      </c>
      <c r="R6" s="7">
        <v>44740</v>
      </c>
      <c r="S6" s="6">
        <v>44751</v>
      </c>
      <c r="T6" s="4" t="s">
        <v>34</v>
      </c>
      <c r="U6" s="4">
        <v>104</v>
      </c>
      <c r="V6" s="4">
        <v>0</v>
      </c>
      <c r="W6" s="4">
        <v>0</v>
      </c>
      <c r="X6" s="4" t="s">
        <v>53</v>
      </c>
      <c r="Y6" s="4" t="s">
        <v>53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44746</v>
      </c>
      <c r="G7" s="6">
        <v>44748</v>
      </c>
      <c r="H7" s="4">
        <v>1</v>
      </c>
      <c r="I7" s="4">
        <v>2</v>
      </c>
      <c r="J7" s="4">
        <v>2</v>
      </c>
      <c r="K7" s="4" t="s">
        <v>30</v>
      </c>
      <c r="L7" s="4">
        <v>62</v>
      </c>
      <c r="M7" s="4">
        <v>62</v>
      </c>
      <c r="N7" s="4" t="s">
        <v>61</v>
      </c>
      <c r="O7" s="4" t="s">
        <v>32</v>
      </c>
      <c r="P7" s="4" t="s">
        <v>33</v>
      </c>
      <c r="Q7" s="4">
        <v>0</v>
      </c>
      <c r="R7" s="7">
        <v>44741</v>
      </c>
      <c r="S7" s="6">
        <v>44751</v>
      </c>
      <c r="T7" s="4" t="s">
        <v>34</v>
      </c>
      <c r="U7" s="4">
        <v>62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44747</v>
      </c>
      <c r="G8" s="6">
        <v>44748</v>
      </c>
      <c r="H8" s="4">
        <v>1</v>
      </c>
      <c r="I8" s="4">
        <v>1</v>
      </c>
      <c r="J8" s="4">
        <v>1</v>
      </c>
      <c r="K8" s="4" t="s">
        <v>30</v>
      </c>
      <c r="L8" s="4">
        <v>155</v>
      </c>
      <c r="M8" s="4">
        <v>155</v>
      </c>
      <c r="N8" s="4" t="s">
        <v>67</v>
      </c>
      <c r="O8" s="4" t="s">
        <v>32</v>
      </c>
      <c r="P8" s="4" t="s">
        <v>33</v>
      </c>
      <c r="Q8" s="4">
        <v>0</v>
      </c>
      <c r="R8" s="7">
        <v>44742</v>
      </c>
      <c r="S8" s="6">
        <v>44751</v>
      </c>
      <c r="T8" s="4" t="s">
        <v>34</v>
      </c>
      <c r="U8" s="4">
        <v>155</v>
      </c>
      <c r="V8" s="4">
        <v>0</v>
      </c>
      <c r="W8" s="4">
        <v>0</v>
      </c>
      <c r="X8" s="4" t="s">
        <v>53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44745</v>
      </c>
      <c r="G9" s="6">
        <v>44748</v>
      </c>
      <c r="H9" s="4">
        <v>1</v>
      </c>
      <c r="I9" s="4">
        <v>3</v>
      </c>
      <c r="J9" s="4">
        <v>3</v>
      </c>
      <c r="K9" s="4" t="s">
        <v>30</v>
      </c>
      <c r="L9" s="4">
        <v>201</v>
      </c>
      <c r="M9" s="4">
        <v>201</v>
      </c>
      <c r="N9" s="4" t="s">
        <v>72</v>
      </c>
      <c r="O9" s="4" t="s">
        <v>32</v>
      </c>
      <c r="P9" s="4" t="s">
        <v>33</v>
      </c>
      <c r="Q9" s="4">
        <v>0</v>
      </c>
      <c r="R9" s="7">
        <v>44742</v>
      </c>
      <c r="S9" s="6">
        <v>44751</v>
      </c>
      <c r="T9" s="4" t="s">
        <v>34</v>
      </c>
      <c r="U9" s="4">
        <v>201</v>
      </c>
      <c r="V9" s="4">
        <v>0</v>
      </c>
      <c r="W9" s="4">
        <v>0</v>
      </c>
      <c r="X9" s="4" t="s">
        <v>53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44747</v>
      </c>
      <c r="G10" s="6">
        <v>44748</v>
      </c>
      <c r="H10" s="4">
        <v>1</v>
      </c>
      <c r="I10" s="4">
        <v>1</v>
      </c>
      <c r="J10" s="4">
        <v>1</v>
      </c>
      <c r="K10" s="4" t="s">
        <v>30</v>
      </c>
      <c r="L10" s="4">
        <v>150</v>
      </c>
      <c r="M10" s="4">
        <v>150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44745</v>
      </c>
      <c r="S10" s="6">
        <v>44751</v>
      </c>
      <c r="T10" s="4" t="s">
        <v>34</v>
      </c>
      <c r="U10" s="4">
        <v>150</v>
      </c>
      <c r="V10" s="4">
        <v>0</v>
      </c>
      <c r="W10" s="4">
        <v>0</v>
      </c>
      <c r="X10" s="4" t="s">
        <v>53</v>
      </c>
      <c r="Y10" s="4" t="s">
        <v>53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44747</v>
      </c>
      <c r="G11" s="6">
        <v>44748</v>
      </c>
      <c r="H11" s="4">
        <v>1</v>
      </c>
      <c r="I11" s="4">
        <v>1</v>
      </c>
      <c r="J11" s="4">
        <v>1</v>
      </c>
      <c r="K11" s="4" t="s">
        <v>30</v>
      </c>
      <c r="L11" s="4">
        <v>47</v>
      </c>
      <c r="M11" s="4">
        <v>47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44746</v>
      </c>
      <c r="S11" s="6">
        <v>44751</v>
      </c>
      <c r="T11" s="4" t="s">
        <v>34</v>
      </c>
      <c r="U11" s="4">
        <v>47</v>
      </c>
      <c r="V11" s="4">
        <v>0</v>
      </c>
      <c r="W11" s="4">
        <v>0</v>
      </c>
      <c r="X11" s="4" t="s">
        <v>53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44747</v>
      </c>
      <c r="G12" s="6">
        <v>44748</v>
      </c>
      <c r="H12" s="4">
        <v>1</v>
      </c>
      <c r="I12" s="4">
        <v>1</v>
      </c>
      <c r="J12" s="4">
        <v>1</v>
      </c>
      <c r="K12" s="4" t="s">
        <v>30</v>
      </c>
      <c r="L12" s="4">
        <v>52</v>
      </c>
      <c r="M12" s="4">
        <v>52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44746</v>
      </c>
      <c r="S12" s="6">
        <v>44751</v>
      </c>
      <c r="T12" s="4" t="s">
        <v>34</v>
      </c>
      <c r="U12" s="4">
        <v>52</v>
      </c>
      <c r="V12" s="4">
        <v>0</v>
      </c>
      <c r="W12" s="4">
        <v>0</v>
      </c>
      <c r="X12" s="4" t="s">
        <v>53</v>
      </c>
      <c r="Y12" s="4" t="s">
        <v>53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44747</v>
      </c>
      <c r="G13" s="6">
        <v>44748</v>
      </c>
      <c r="H13" s="4">
        <v>1</v>
      </c>
      <c r="I13" s="4">
        <v>1</v>
      </c>
      <c r="J13" s="4">
        <v>1</v>
      </c>
      <c r="K13" s="4" t="s">
        <v>30</v>
      </c>
      <c r="L13" s="4">
        <v>89</v>
      </c>
      <c r="M13" s="4">
        <v>89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44746</v>
      </c>
      <c r="S13" s="6">
        <v>44751</v>
      </c>
      <c r="T13" s="4" t="s">
        <v>34</v>
      </c>
      <c r="U13" s="4">
        <v>89</v>
      </c>
      <c r="V13" s="4">
        <v>0</v>
      </c>
      <c r="W13" s="4">
        <v>0</v>
      </c>
      <c r="X13" s="4" t="s">
        <v>53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44746</v>
      </c>
      <c r="G14" s="6">
        <v>44748</v>
      </c>
      <c r="H14" s="4">
        <v>1</v>
      </c>
      <c r="I14" s="4">
        <v>2</v>
      </c>
      <c r="J14" s="4">
        <v>2</v>
      </c>
      <c r="K14" s="4" t="s">
        <v>30</v>
      </c>
      <c r="L14" s="4">
        <v>292</v>
      </c>
      <c r="M14" s="4">
        <v>292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44746</v>
      </c>
      <c r="S14" s="6">
        <v>44751</v>
      </c>
      <c r="T14" s="4" t="s">
        <v>34</v>
      </c>
      <c r="U14" s="4">
        <v>292</v>
      </c>
      <c r="V14" s="4">
        <v>0</v>
      </c>
      <c r="W14" s="4">
        <v>0</v>
      </c>
      <c r="X14" s="4" t="s">
        <v>53</v>
      </c>
      <c r="Y14" s="4" t="s">
        <v>53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44747</v>
      </c>
      <c r="G15" s="6">
        <v>44748</v>
      </c>
      <c r="H15" s="4">
        <v>1</v>
      </c>
      <c r="I15" s="4">
        <v>1</v>
      </c>
      <c r="J15" s="4">
        <v>1</v>
      </c>
      <c r="K15" s="4" t="s">
        <v>30</v>
      </c>
      <c r="L15" s="4">
        <v>33</v>
      </c>
      <c r="M15" s="4">
        <v>33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44751</v>
      </c>
      <c r="T15" s="4" t="s">
        <v>34</v>
      </c>
      <c r="U15" s="4">
        <v>33</v>
      </c>
      <c r="V15" s="4">
        <v>0</v>
      </c>
      <c r="W15" s="4">
        <v>0</v>
      </c>
      <c r="X15" s="4" t="s">
        <v>100</v>
      </c>
      <c r="Y15" s="4" t="s">
        <v>53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44747</v>
      </c>
      <c r="G16" s="6">
        <v>44748</v>
      </c>
      <c r="H16" s="4">
        <v>1</v>
      </c>
      <c r="I16" s="4">
        <v>1</v>
      </c>
      <c r="J16" s="4">
        <v>1</v>
      </c>
      <c r="K16" s="4" t="s">
        <v>30</v>
      </c>
      <c r="L16" s="4">
        <v>214</v>
      </c>
      <c r="M16" s="4">
        <v>214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44746</v>
      </c>
      <c r="S16" s="6">
        <v>44751</v>
      </c>
      <c r="T16" s="4" t="s">
        <v>34</v>
      </c>
      <c r="U16" s="4">
        <v>214</v>
      </c>
      <c r="V16" s="4">
        <v>0</v>
      </c>
      <c r="W16" s="4">
        <v>0</v>
      </c>
      <c r="X16" s="4" t="s">
        <v>53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44747</v>
      </c>
      <c r="G17" s="6">
        <v>44748</v>
      </c>
      <c r="H17" s="4">
        <v>1</v>
      </c>
      <c r="I17" s="4">
        <v>1</v>
      </c>
      <c r="J17" s="4">
        <v>1</v>
      </c>
      <c r="K17" s="4" t="s">
        <v>30</v>
      </c>
      <c r="L17" s="4">
        <v>62</v>
      </c>
      <c r="M17" s="4">
        <v>62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44747</v>
      </c>
      <c r="S17" s="6">
        <v>44751</v>
      </c>
      <c r="T17" s="4" t="s">
        <v>34</v>
      </c>
      <c r="U17" s="4">
        <v>62</v>
      </c>
      <c r="V17" s="4">
        <v>0</v>
      </c>
      <c r="W17" s="4">
        <v>0</v>
      </c>
      <c r="X17" s="4" t="s">
        <v>53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44747</v>
      </c>
      <c r="G18" s="6">
        <v>44748</v>
      </c>
      <c r="H18" s="4">
        <v>1</v>
      </c>
      <c r="I18" s="4">
        <v>1</v>
      </c>
      <c r="J18" s="4">
        <v>1</v>
      </c>
      <c r="K18" s="4" t="s">
        <v>30</v>
      </c>
      <c r="L18" s="4">
        <v>215</v>
      </c>
      <c r="M18" s="4">
        <v>215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44747</v>
      </c>
      <c r="S18" s="6">
        <v>44751</v>
      </c>
      <c r="T18" s="4" t="s">
        <v>34</v>
      </c>
      <c r="U18" s="4">
        <v>215</v>
      </c>
      <c r="V18" s="4">
        <v>0</v>
      </c>
      <c r="W18" s="4">
        <v>0</v>
      </c>
      <c r="X18" s="4" t="s">
        <v>53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44747</v>
      </c>
      <c r="G19" s="6">
        <v>44748</v>
      </c>
      <c r="H19" s="4">
        <v>1</v>
      </c>
      <c r="I19" s="4">
        <v>1</v>
      </c>
      <c r="J19" s="4">
        <v>1</v>
      </c>
      <c r="K19" s="4" t="s">
        <v>30</v>
      </c>
      <c r="L19" s="4">
        <v>27</v>
      </c>
      <c r="M19" s="4">
        <v>27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44747</v>
      </c>
      <c r="S19" s="6">
        <v>44751</v>
      </c>
      <c r="T19" s="4" t="s">
        <v>34</v>
      </c>
      <c r="U19" s="4">
        <v>27</v>
      </c>
      <c r="V19" s="4">
        <v>0</v>
      </c>
      <c r="W19" s="4">
        <v>0</v>
      </c>
      <c r="X19" s="4" t="s">
        <v>53</v>
      </c>
      <c r="Y19" s="4" t="s">
        <v>53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44747</v>
      </c>
      <c r="G20" s="6">
        <v>44748</v>
      </c>
      <c r="H20" s="4">
        <v>1</v>
      </c>
      <c r="I20" s="4">
        <v>1</v>
      </c>
      <c r="J20" s="4">
        <v>1</v>
      </c>
      <c r="K20" s="4" t="s">
        <v>30</v>
      </c>
      <c r="L20" s="4">
        <v>51</v>
      </c>
      <c r="M20" s="4">
        <v>51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44747</v>
      </c>
      <c r="S20" s="6">
        <v>44751</v>
      </c>
      <c r="T20" s="4" t="s">
        <v>34</v>
      </c>
      <c r="U20" s="4">
        <v>51</v>
      </c>
      <c r="V20" s="4">
        <v>0</v>
      </c>
      <c r="W20" s="4">
        <v>0</v>
      </c>
      <c r="X20" s="4" t="s">
        <v>53</v>
      </c>
      <c r="Y20" s="4" t="s">
        <v>53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44747</v>
      </c>
      <c r="G21" s="6">
        <v>44748</v>
      </c>
      <c r="H21" s="4">
        <v>1</v>
      </c>
      <c r="I21" s="4">
        <v>1</v>
      </c>
      <c r="J21" s="4">
        <v>1</v>
      </c>
      <c r="K21" s="4" t="s">
        <v>30</v>
      </c>
      <c r="L21" s="4">
        <v>41</v>
      </c>
      <c r="M21" s="4">
        <v>41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44747</v>
      </c>
      <c r="S21" s="6">
        <v>44751</v>
      </c>
      <c r="T21" s="4" t="s">
        <v>34</v>
      </c>
      <c r="U21" s="4">
        <v>41</v>
      </c>
      <c r="V21" s="4">
        <v>0</v>
      </c>
      <c r="W21" s="4">
        <v>0</v>
      </c>
      <c r="X21" s="4" t="s">
        <v>53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130</v>
      </c>
      <c r="D22" s="4" t="s">
        <v>131</v>
      </c>
      <c r="E22" s="4" t="s">
        <v>132</v>
      </c>
      <c r="F22" s="6">
        <v>44686</v>
      </c>
      <c r="G22" s="6">
        <v>44687</v>
      </c>
      <c r="H22" s="4">
        <v>1</v>
      </c>
      <c r="I22" s="4">
        <v>1</v>
      </c>
      <c r="J22" s="4">
        <v>1</v>
      </c>
      <c r="K22" s="4" t="s">
        <v>30</v>
      </c>
      <c r="L22" s="4">
        <v>88</v>
      </c>
      <c r="M22" s="4">
        <v>88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44685.5197800926</v>
      </c>
      <c r="S22" s="6">
        <v>44751</v>
      </c>
      <c r="T22" s="4" t="s">
        <v>34</v>
      </c>
      <c r="U22" s="4">
        <v>88</v>
      </c>
      <c r="V22" s="4">
        <v>0</v>
      </c>
      <c r="W22" s="4">
        <v>0</v>
      </c>
      <c r="X22" s="4" t="s">
        <v>134</v>
      </c>
      <c r="Y22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A30" sqref="A30:A32"/>
    </sheetView>
  </sheetViews>
  <sheetFormatPr defaultColWidth="9" defaultRowHeight="13.5"/>
  <cols>
    <col min="1" max="1" width="12.625" style="4"/>
    <col min="2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spans="1:9">
      <c r="A2" s="5">
        <v>17849880830</v>
      </c>
      <c r="B2" s="6">
        <v>44746</v>
      </c>
      <c r="C2" s="6">
        <v>44748</v>
      </c>
      <c r="D2" s="4">
        <v>302</v>
      </c>
      <c r="E2" s="4" t="str">
        <f>VLOOKUP(A2,HOP!A:L,12,0)</f>
        <v>302.00</v>
      </c>
      <c r="F2" s="4" t="str">
        <f>VLOOKUP(A2,HOP!A:C,3,0)</f>
        <v>2525546</v>
      </c>
      <c r="G2" s="4">
        <f>D2-E2</f>
        <v>0</v>
      </c>
      <c r="H2" s="4" t="str">
        <f>$H$1&amp;F2</f>
        <v>，2525546</v>
      </c>
      <c r="I2" s="4" t="str">
        <f>VLOOKUP(A2,HOP!A:U,21,0)</f>
        <v>直连</v>
      </c>
    </row>
    <row r="3" s="4" customFormat="1" spans="1:9">
      <c r="A3" s="5">
        <v>18114334198</v>
      </c>
      <c r="B3" s="6">
        <v>44746</v>
      </c>
      <c r="C3" s="6">
        <v>44748</v>
      </c>
      <c r="D3" s="4">
        <v>228</v>
      </c>
      <c r="E3" s="4" t="str">
        <f>VLOOKUP(A3,HOP!A:L,12,0)</f>
        <v>228.00</v>
      </c>
      <c r="F3" s="4" t="str">
        <f>VLOOKUP(A3,HOP!A:C,3,0)</f>
        <v>2589697</v>
      </c>
      <c r="G3" s="4">
        <f t="shared" ref="G3:G22" si="0">D3-E3</f>
        <v>0</v>
      </c>
      <c r="H3" s="4" t="str">
        <f t="shared" ref="H3:H22" si="1">$H$1&amp;F3</f>
        <v>，2589697</v>
      </c>
      <c r="I3" s="4" t="str">
        <f>VLOOKUP(A3,HOP!A:U,21,0)</f>
        <v>直连</v>
      </c>
    </row>
    <row r="4" s="4" customFormat="1" spans="1:9">
      <c r="A4" s="5">
        <v>18183172263</v>
      </c>
      <c r="B4" s="6">
        <v>44746</v>
      </c>
      <c r="C4" s="6">
        <v>44748</v>
      </c>
      <c r="D4" s="4">
        <v>200</v>
      </c>
      <c r="E4" s="4" t="str">
        <f>VLOOKUP(A4,HOP!A:L,12,0)</f>
        <v>200.00</v>
      </c>
      <c r="F4" s="4" t="str">
        <f>VLOOKUP(A4,HOP!A:C,3,0)</f>
        <v>2599990</v>
      </c>
      <c r="G4" s="4">
        <f t="shared" si="0"/>
        <v>0</v>
      </c>
      <c r="H4" s="4" t="str">
        <f t="shared" si="1"/>
        <v>，2599990</v>
      </c>
      <c r="I4" s="4" t="str">
        <f>VLOOKUP(A4,HOP!A:U,21,0)</f>
        <v>直连</v>
      </c>
    </row>
    <row r="5" s="4" customFormat="1" spans="1:9">
      <c r="A5" s="5">
        <v>18183234794</v>
      </c>
      <c r="B5" s="6">
        <v>44747</v>
      </c>
      <c r="C5" s="6">
        <v>44748</v>
      </c>
      <c r="D5" s="4">
        <v>121</v>
      </c>
      <c r="E5" s="4" t="str">
        <f>VLOOKUP(A5,HOP!A:L,12,0)</f>
        <v>121.00</v>
      </c>
      <c r="F5" s="4" t="str">
        <f>VLOOKUP(A5,HOP!A:C,3,0)</f>
        <v>2600030</v>
      </c>
      <c r="G5" s="4">
        <f t="shared" si="0"/>
        <v>0</v>
      </c>
      <c r="H5" s="4" t="str">
        <f t="shared" si="1"/>
        <v>，2600030</v>
      </c>
      <c r="I5" s="4" t="str">
        <f>VLOOKUP(A5,HOP!A:U,21,0)</f>
        <v>直连</v>
      </c>
    </row>
    <row r="6" s="4" customFormat="1" spans="1:9">
      <c r="A6" s="5">
        <v>18231238756</v>
      </c>
      <c r="B6" s="6">
        <v>44747</v>
      </c>
      <c r="C6" s="6">
        <v>44748</v>
      </c>
      <c r="D6" s="4">
        <v>104</v>
      </c>
      <c r="E6" s="4" t="str">
        <f>VLOOKUP(A6,HOP!A:L,12,0)</f>
        <v>104.00</v>
      </c>
      <c r="F6" s="4" t="str">
        <f>VLOOKUP(A6,HOP!A:C,3,0)</f>
        <v>2605804</v>
      </c>
      <c r="G6" s="4">
        <f t="shared" si="0"/>
        <v>0</v>
      </c>
      <c r="H6" s="4" t="str">
        <f t="shared" si="1"/>
        <v>，2605804</v>
      </c>
      <c r="I6" s="4" t="str">
        <f>VLOOKUP(A6,HOP!A:U,21,0)</f>
        <v>直连</v>
      </c>
    </row>
    <row r="7" s="4" customFormat="1" spans="1:9">
      <c r="A7" s="5">
        <v>18236828749</v>
      </c>
      <c r="B7" s="6">
        <v>44746</v>
      </c>
      <c r="C7" s="6">
        <v>44748</v>
      </c>
      <c r="D7" s="4">
        <v>62</v>
      </c>
      <c r="E7" s="4" t="str">
        <f>VLOOKUP(A7,HOP!A:L,12,0)</f>
        <v>62.00</v>
      </c>
      <c r="F7" s="4" t="str">
        <f>VLOOKUP(A7,HOP!A:C,3,0)</f>
        <v>2606529</v>
      </c>
      <c r="G7" s="4">
        <f t="shared" si="0"/>
        <v>0</v>
      </c>
      <c r="H7" s="4" t="str">
        <f t="shared" si="1"/>
        <v>，2606529</v>
      </c>
      <c r="I7" s="4" t="str">
        <f>VLOOKUP(A7,HOP!A:U,21,0)</f>
        <v>直连</v>
      </c>
    </row>
    <row r="8" s="4" customFormat="1" spans="1:9">
      <c r="A8" s="5">
        <v>18241397454</v>
      </c>
      <c r="B8" s="6">
        <v>44747</v>
      </c>
      <c r="C8" s="6">
        <v>44748</v>
      </c>
      <c r="D8" s="4">
        <v>155</v>
      </c>
      <c r="E8" s="4" t="str">
        <f>VLOOKUP(A8,HOP!A:L,12,0)</f>
        <v>155.00</v>
      </c>
      <c r="F8" s="4" t="str">
        <f>VLOOKUP(A8,HOP!A:C,3,0)</f>
        <v>2606926</v>
      </c>
      <c r="G8" s="4">
        <f t="shared" si="0"/>
        <v>0</v>
      </c>
      <c r="H8" s="4" t="str">
        <f t="shared" si="1"/>
        <v>，2606926</v>
      </c>
      <c r="I8" s="4" t="str">
        <f>VLOOKUP(A8,HOP!A:U,21,0)</f>
        <v>直连</v>
      </c>
    </row>
    <row r="9" s="4" customFormat="1" spans="1:9">
      <c r="A9" s="5">
        <v>18241597262</v>
      </c>
      <c r="B9" s="6">
        <v>44745</v>
      </c>
      <c r="C9" s="6">
        <v>44748</v>
      </c>
      <c r="D9" s="4">
        <v>201</v>
      </c>
      <c r="E9" s="4" t="str">
        <f>VLOOKUP(A9,HOP!A:L,12,0)</f>
        <v>201.00</v>
      </c>
      <c r="F9" s="4" t="str">
        <f>VLOOKUP(A9,HOP!A:C,3,0)</f>
        <v>2606949</v>
      </c>
      <c r="G9" s="4">
        <f t="shared" si="0"/>
        <v>0</v>
      </c>
      <c r="H9" s="4" t="str">
        <f t="shared" si="1"/>
        <v>，2606949</v>
      </c>
      <c r="I9" s="4" t="str">
        <f>VLOOKUP(A9,HOP!A:U,21,0)</f>
        <v>直连</v>
      </c>
    </row>
    <row r="10" s="4" customFormat="1" spans="1:9">
      <c r="A10" s="5">
        <v>18277994997</v>
      </c>
      <c r="B10" s="6">
        <v>44747</v>
      </c>
      <c r="C10" s="6">
        <v>44748</v>
      </c>
      <c r="D10" s="4">
        <v>150</v>
      </c>
      <c r="E10" s="4" t="str">
        <f>VLOOKUP(A10,HOP!A:L,12,0)</f>
        <v>150.00</v>
      </c>
      <c r="F10" s="4" t="str">
        <f>VLOOKUP(A10,HOP!A:C,3,0)</f>
        <v>2610322</v>
      </c>
      <c r="G10" s="4">
        <f t="shared" si="0"/>
        <v>0</v>
      </c>
      <c r="H10" s="4" t="str">
        <f t="shared" si="1"/>
        <v>，2610322</v>
      </c>
      <c r="I10" s="4" t="str">
        <f>VLOOKUP(A10,HOP!A:U,21,0)</f>
        <v>直连</v>
      </c>
    </row>
    <row r="11" s="4" customFormat="1" spans="1:9">
      <c r="A11" s="5">
        <v>18278643498</v>
      </c>
      <c r="B11" s="6">
        <v>44747</v>
      </c>
      <c r="C11" s="6">
        <v>44748</v>
      </c>
      <c r="D11" s="4">
        <v>47</v>
      </c>
      <c r="E11" s="4" t="str">
        <f>VLOOKUP(A11,HOP!A:L,12,0)</f>
        <v>47.00</v>
      </c>
      <c r="F11" s="4" t="str">
        <f>VLOOKUP(A11,HOP!A:C,3,0)</f>
        <v>2610470</v>
      </c>
      <c r="G11" s="4">
        <f t="shared" si="0"/>
        <v>0</v>
      </c>
      <c r="H11" s="4" t="str">
        <f t="shared" si="1"/>
        <v>，2610470</v>
      </c>
      <c r="I11" s="4" t="str">
        <f>VLOOKUP(A11,HOP!A:U,21,0)</f>
        <v>直连</v>
      </c>
    </row>
    <row r="12" s="4" customFormat="1" spans="1:9">
      <c r="A12" s="5">
        <v>18278720020</v>
      </c>
      <c r="B12" s="6">
        <v>44747</v>
      </c>
      <c r="C12" s="6">
        <v>44748</v>
      </c>
      <c r="D12" s="4">
        <v>52</v>
      </c>
      <c r="E12" s="4" t="str">
        <f>VLOOKUP(A12,HOP!A:L,12,0)</f>
        <v>52.00</v>
      </c>
      <c r="F12" s="4" t="str">
        <f>VLOOKUP(A12,HOP!A:C,3,0)</f>
        <v>2610497</v>
      </c>
      <c r="G12" s="4">
        <f t="shared" si="0"/>
        <v>0</v>
      </c>
      <c r="H12" s="4" t="str">
        <f t="shared" si="1"/>
        <v>，2610497</v>
      </c>
      <c r="I12" s="4" t="str">
        <f>VLOOKUP(A12,HOP!A:U,21,0)</f>
        <v>直连</v>
      </c>
    </row>
    <row r="13" s="4" customFormat="1" spans="1:9">
      <c r="A13" s="5">
        <v>18279063859</v>
      </c>
      <c r="B13" s="6">
        <v>44747</v>
      </c>
      <c r="C13" s="6">
        <v>44748</v>
      </c>
      <c r="D13" s="4">
        <v>89</v>
      </c>
      <c r="E13" s="4" t="str">
        <f>VLOOKUP(A13,HOP!A:L,12,0)</f>
        <v>89.00</v>
      </c>
      <c r="F13" s="4" t="str">
        <f>VLOOKUP(A13,HOP!A:C,3,0)</f>
        <v>2610554</v>
      </c>
      <c r="G13" s="4">
        <f t="shared" si="0"/>
        <v>0</v>
      </c>
      <c r="H13" s="4" t="str">
        <f t="shared" si="1"/>
        <v>，2610554</v>
      </c>
      <c r="I13" s="4" t="str">
        <f>VLOOKUP(A13,HOP!A:U,21,0)</f>
        <v>直连</v>
      </c>
    </row>
    <row r="14" s="4" customFormat="1" spans="1:9">
      <c r="A14" s="5">
        <v>18279459284</v>
      </c>
      <c r="B14" s="6">
        <v>44746</v>
      </c>
      <c r="C14" s="6">
        <v>44748</v>
      </c>
      <c r="D14" s="4">
        <v>292</v>
      </c>
      <c r="E14" s="4" t="str">
        <f>VLOOKUP(A14,HOP!A:L,12,0)</f>
        <v>292.00</v>
      </c>
      <c r="F14" s="4" t="str">
        <f>VLOOKUP(A14,HOP!A:C,3,0)</f>
        <v>2610584</v>
      </c>
      <c r="G14" s="4">
        <f t="shared" si="0"/>
        <v>0</v>
      </c>
      <c r="H14" s="4" t="str">
        <f t="shared" si="1"/>
        <v>，2610584</v>
      </c>
      <c r="I14" s="4" t="str">
        <f>VLOOKUP(A14,HOP!A:U,21,0)</f>
        <v>直连</v>
      </c>
    </row>
    <row r="15" s="4" customFormat="1" spans="1:9">
      <c r="A15" s="5">
        <v>18284826856</v>
      </c>
      <c r="B15" s="6">
        <v>44747</v>
      </c>
      <c r="C15" s="6">
        <v>44748</v>
      </c>
      <c r="D15" s="4">
        <v>33</v>
      </c>
      <c r="E15" s="4" t="str">
        <f>VLOOKUP(A15,HOP!A:L,12,0)</f>
        <v>33.00</v>
      </c>
      <c r="F15" s="4" t="str">
        <f>VLOOKUP(A15,HOP!A:C,3,0)</f>
        <v>2610866</v>
      </c>
      <c r="G15" s="4">
        <f t="shared" si="0"/>
        <v>0</v>
      </c>
      <c r="H15" s="4" t="str">
        <f t="shared" si="1"/>
        <v>，2610866</v>
      </c>
      <c r="I15" s="4" t="str">
        <f>VLOOKUP(A15,HOP!A:U,21,0)</f>
        <v>直连</v>
      </c>
    </row>
    <row r="16" s="4" customFormat="1" spans="1:9">
      <c r="A16" s="5">
        <v>18291909572</v>
      </c>
      <c r="B16" s="6">
        <v>44747</v>
      </c>
      <c r="C16" s="6">
        <v>44748</v>
      </c>
      <c r="D16" s="4">
        <v>214</v>
      </c>
      <c r="E16" s="4" t="str">
        <f>VLOOKUP(A16,HOP!A:L,12,0)</f>
        <v>214.00</v>
      </c>
      <c r="F16" s="4" t="str">
        <f>VLOOKUP(A16,HOP!A:C,3,0)</f>
        <v>2611234</v>
      </c>
      <c r="G16" s="4">
        <f t="shared" si="0"/>
        <v>0</v>
      </c>
      <c r="H16" s="4" t="str">
        <f t="shared" si="1"/>
        <v>，2611234</v>
      </c>
      <c r="I16" s="4" t="str">
        <f>VLOOKUP(A16,HOP!A:U,21,0)</f>
        <v>直连</v>
      </c>
    </row>
    <row r="17" s="4" customFormat="1" spans="1:9">
      <c r="A17" s="5">
        <v>18292745773</v>
      </c>
      <c r="B17" s="6">
        <v>44747</v>
      </c>
      <c r="C17" s="6">
        <v>44748</v>
      </c>
      <c r="D17" s="4">
        <v>62</v>
      </c>
      <c r="E17" s="4" t="str">
        <f>VLOOKUP(A17,HOP!A:L,12,0)</f>
        <v>62.00</v>
      </c>
      <c r="F17" s="4" t="str">
        <f>VLOOKUP(A17,HOP!A:C,3,0)</f>
        <v>2611370</v>
      </c>
      <c r="G17" s="4">
        <f t="shared" si="0"/>
        <v>0</v>
      </c>
      <c r="H17" s="4" t="str">
        <f t="shared" si="1"/>
        <v>，2611370</v>
      </c>
      <c r="I17" s="4" t="str">
        <f>VLOOKUP(A17,HOP!A:U,21,0)</f>
        <v>直连</v>
      </c>
    </row>
    <row r="18" s="4" customFormat="1" spans="1:9">
      <c r="A18" s="5">
        <v>18292815089</v>
      </c>
      <c r="B18" s="6">
        <v>44747</v>
      </c>
      <c r="C18" s="6">
        <v>44748</v>
      </c>
      <c r="D18" s="4">
        <v>215</v>
      </c>
      <c r="E18" s="4" t="str">
        <f>VLOOKUP(A18,HOP!A:L,12,0)</f>
        <v>215.00</v>
      </c>
      <c r="F18" s="4" t="str">
        <f>VLOOKUP(A18,HOP!A:C,3,0)</f>
        <v>2611411</v>
      </c>
      <c r="G18" s="4">
        <f t="shared" si="0"/>
        <v>0</v>
      </c>
      <c r="H18" s="4" t="str">
        <f t="shared" si="1"/>
        <v>，2611411</v>
      </c>
      <c r="I18" s="4" t="str">
        <f>VLOOKUP(A18,HOP!A:U,21,0)</f>
        <v>直连</v>
      </c>
    </row>
    <row r="19" s="4" customFormat="1" spans="1:9">
      <c r="A19" s="5">
        <v>18299918194</v>
      </c>
      <c r="B19" s="6">
        <v>44747</v>
      </c>
      <c r="C19" s="6">
        <v>44748</v>
      </c>
      <c r="D19" s="4">
        <v>27</v>
      </c>
      <c r="E19" s="4" t="str">
        <f>VLOOKUP(A19,HOP!A:L,12,0)</f>
        <v>27.00</v>
      </c>
      <c r="F19" s="4" t="str">
        <f>VLOOKUP(A19,HOP!A:C,3,0)</f>
        <v>2611897</v>
      </c>
      <c r="G19" s="4">
        <f t="shared" si="0"/>
        <v>0</v>
      </c>
      <c r="H19" s="4" t="str">
        <f t="shared" si="1"/>
        <v>，2611897</v>
      </c>
      <c r="I19" s="4" t="str">
        <f>VLOOKUP(A19,HOP!A:U,21,0)</f>
        <v>直连</v>
      </c>
    </row>
    <row r="20" s="4" customFormat="1" spans="1:9">
      <c r="A20" s="5">
        <v>18299990249</v>
      </c>
      <c r="B20" s="6">
        <v>44747</v>
      </c>
      <c r="C20" s="6">
        <v>44748</v>
      </c>
      <c r="D20" s="4">
        <v>51</v>
      </c>
      <c r="E20" s="4" t="str">
        <f>VLOOKUP(A20,HOP!A:L,12,0)</f>
        <v>51.00</v>
      </c>
      <c r="F20" s="4" t="str">
        <f>VLOOKUP(A20,HOP!A:C,3,0)</f>
        <v>2611909</v>
      </c>
      <c r="G20" s="4">
        <f t="shared" si="0"/>
        <v>0</v>
      </c>
      <c r="H20" s="4" t="str">
        <f t="shared" si="1"/>
        <v>，2611909</v>
      </c>
      <c r="I20" s="4" t="str">
        <f>VLOOKUP(A20,HOP!A:U,21,0)</f>
        <v>直连</v>
      </c>
    </row>
    <row r="21" s="4" customFormat="1" spans="1:9">
      <c r="A21" s="5">
        <v>18301360040</v>
      </c>
      <c r="B21" s="6">
        <v>44747</v>
      </c>
      <c r="C21" s="6">
        <v>44748</v>
      </c>
      <c r="D21" s="4">
        <v>41</v>
      </c>
      <c r="E21" s="4" t="str">
        <f>VLOOKUP(A21,HOP!A:L,12,0)</f>
        <v>41.00</v>
      </c>
      <c r="F21" s="4" t="str">
        <f>VLOOKUP(A21,HOP!A:C,3,0)</f>
        <v>2612075</v>
      </c>
      <c r="G21" s="4">
        <f t="shared" si="0"/>
        <v>0</v>
      </c>
      <c r="H21" s="4" t="str">
        <f t="shared" si="1"/>
        <v>，2612075</v>
      </c>
      <c r="I21" s="4" t="str">
        <f>VLOOKUP(A21,HOP!A:U,21,0)</f>
        <v>直连</v>
      </c>
    </row>
    <row r="22" s="4" customFormat="1" spans="1:10">
      <c r="A22" s="5">
        <v>17890232617</v>
      </c>
      <c r="B22" s="6">
        <v>44686</v>
      </c>
      <c r="C22" s="6">
        <v>44687</v>
      </c>
      <c r="D22" s="4">
        <v>88</v>
      </c>
      <c r="E22" s="4" t="e">
        <f>VLOOKUP(A22,HOP!A:L,12,0)</f>
        <v>#N/A</v>
      </c>
      <c r="F22" s="4">
        <v>2536529</v>
      </c>
      <c r="G22" s="4" t="e">
        <f t="shared" si="0"/>
        <v>#N/A</v>
      </c>
      <c r="H22" s="4" t="str">
        <f t="shared" si="1"/>
        <v>，2536529</v>
      </c>
      <c r="I22" s="4" t="e">
        <f>VLOOKUP(A22,HOP!A:U,21,0)</f>
        <v>#N/A</v>
      </c>
      <c r="J22" s="4" t="s">
        <v>136</v>
      </c>
    </row>
    <row r="24" spans="4:4">
      <c r="D24" s="4">
        <f>SUM(D2:D23)</f>
        <v>2734</v>
      </c>
    </row>
    <row r="30" spans="1:1">
      <c r="A30" s="4" t="s">
        <v>137</v>
      </c>
    </row>
    <row r="31" spans="1:1">
      <c r="A31" s="4" t="s">
        <v>138</v>
      </c>
    </row>
    <row r="32" spans="1:1">
      <c r="A32" s="4" t="s">
        <v>139</v>
      </c>
    </row>
  </sheetData>
  <autoFilter ref="A1:XFD22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140</v>
      </c>
      <c r="B1" s="2" t="s">
        <v>141</v>
      </c>
      <c r="C1" s="2" t="s">
        <v>142</v>
      </c>
      <c r="D1" s="2" t="s">
        <v>143</v>
      </c>
      <c r="E1" s="2" t="s">
        <v>13</v>
      </c>
      <c r="F1" s="2" t="s">
        <v>5</v>
      </c>
      <c r="G1" s="2" t="s">
        <v>6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  <c r="U1" s="2" t="s">
        <v>157</v>
      </c>
    </row>
    <row r="2" s="1" customFormat="1" spans="1:21">
      <c r="A2" s="3">
        <v>18301360040</v>
      </c>
      <c r="B2" s="1" t="s">
        <v>158</v>
      </c>
      <c r="C2" s="1" t="s">
        <v>159</v>
      </c>
      <c r="D2" s="1" t="s">
        <v>160</v>
      </c>
      <c r="E2" s="1" t="s">
        <v>161</v>
      </c>
      <c r="F2" s="1" t="s">
        <v>158</v>
      </c>
      <c r="G2" s="1" t="s">
        <v>162</v>
      </c>
      <c r="H2" s="1" t="s">
        <v>163</v>
      </c>
      <c r="I2" s="1" t="s">
        <v>164</v>
      </c>
      <c r="J2" s="1" t="s">
        <v>30</v>
      </c>
      <c r="K2" s="1" t="s">
        <v>165</v>
      </c>
      <c r="L2" s="1" t="s">
        <v>165</v>
      </c>
      <c r="M2" s="1" t="s">
        <v>166</v>
      </c>
      <c r="N2" s="1" t="s">
        <v>166</v>
      </c>
      <c r="O2" s="1" t="s">
        <v>167</v>
      </c>
      <c r="P2" s="1" t="s">
        <v>168</v>
      </c>
      <c r="Q2" s="1" t="s">
        <v>169</v>
      </c>
      <c r="R2" s="1" t="s">
        <v>170</v>
      </c>
      <c r="S2" s="1" t="s">
        <v>171</v>
      </c>
      <c r="T2" s="1" t="s">
        <v>172</v>
      </c>
      <c r="U2" s="1" t="s">
        <v>173</v>
      </c>
    </row>
    <row r="3" s="1" customFormat="1" spans="1:21">
      <c r="A3" s="3">
        <v>18299990249</v>
      </c>
      <c r="B3" s="1" t="s">
        <v>158</v>
      </c>
      <c r="C3" s="1" t="s">
        <v>174</v>
      </c>
      <c r="D3" s="1" t="s">
        <v>175</v>
      </c>
      <c r="E3" s="1" t="s">
        <v>176</v>
      </c>
      <c r="F3" s="1" t="s">
        <v>158</v>
      </c>
      <c r="G3" s="1" t="s">
        <v>162</v>
      </c>
      <c r="H3" s="1" t="s">
        <v>163</v>
      </c>
      <c r="I3" s="1" t="s">
        <v>177</v>
      </c>
      <c r="J3" s="1" t="s">
        <v>30</v>
      </c>
      <c r="K3" s="1" t="s">
        <v>178</v>
      </c>
      <c r="L3" s="1" t="s">
        <v>178</v>
      </c>
      <c r="M3" s="1" t="s">
        <v>166</v>
      </c>
      <c r="N3" s="1" t="s">
        <v>166</v>
      </c>
      <c r="O3" s="1" t="s">
        <v>167</v>
      </c>
      <c r="P3" s="1" t="s">
        <v>168</v>
      </c>
      <c r="Q3" s="1" t="s">
        <v>169</v>
      </c>
      <c r="R3" s="1" t="s">
        <v>179</v>
      </c>
      <c r="S3" s="1" t="s">
        <v>171</v>
      </c>
      <c r="T3" s="1" t="s">
        <v>172</v>
      </c>
      <c r="U3" s="1" t="s">
        <v>173</v>
      </c>
    </row>
    <row r="4" s="1" customFormat="1" spans="1:21">
      <c r="A4" s="3">
        <v>18299918194</v>
      </c>
      <c r="B4" s="1" t="s">
        <v>158</v>
      </c>
      <c r="C4" s="1" t="s">
        <v>180</v>
      </c>
      <c r="D4" s="1" t="s">
        <v>181</v>
      </c>
      <c r="E4" s="1" t="s">
        <v>182</v>
      </c>
      <c r="F4" s="1" t="s">
        <v>158</v>
      </c>
      <c r="G4" s="1" t="s">
        <v>162</v>
      </c>
      <c r="H4" s="1" t="s">
        <v>163</v>
      </c>
      <c r="I4" s="1" t="s">
        <v>183</v>
      </c>
      <c r="J4" s="1" t="s">
        <v>30</v>
      </c>
      <c r="K4" s="1" t="s">
        <v>184</v>
      </c>
      <c r="L4" s="1" t="s">
        <v>184</v>
      </c>
      <c r="M4" s="1" t="s">
        <v>166</v>
      </c>
      <c r="N4" s="1" t="s">
        <v>166</v>
      </c>
      <c r="O4" s="1" t="s">
        <v>167</v>
      </c>
      <c r="P4" s="1" t="s">
        <v>168</v>
      </c>
      <c r="Q4" s="1" t="s">
        <v>169</v>
      </c>
      <c r="R4" s="1" t="s">
        <v>185</v>
      </c>
      <c r="S4" s="1" t="s">
        <v>171</v>
      </c>
      <c r="T4" s="1" t="s">
        <v>172</v>
      </c>
      <c r="U4" s="1" t="s">
        <v>173</v>
      </c>
    </row>
    <row r="5" s="1" customFormat="1" spans="1:21">
      <c r="A5" s="3">
        <v>18292815089</v>
      </c>
      <c r="B5" s="1" t="s">
        <v>158</v>
      </c>
      <c r="C5" s="1" t="s">
        <v>186</v>
      </c>
      <c r="D5" s="1" t="s">
        <v>187</v>
      </c>
      <c r="E5" s="1" t="s">
        <v>188</v>
      </c>
      <c r="F5" s="1" t="s">
        <v>158</v>
      </c>
      <c r="G5" s="1" t="s">
        <v>162</v>
      </c>
      <c r="H5" s="1" t="s">
        <v>163</v>
      </c>
      <c r="I5" s="1" t="s">
        <v>189</v>
      </c>
      <c r="J5" s="1" t="s">
        <v>30</v>
      </c>
      <c r="K5" s="1" t="s">
        <v>190</v>
      </c>
      <c r="L5" s="1" t="s">
        <v>190</v>
      </c>
      <c r="M5" s="1" t="s">
        <v>166</v>
      </c>
      <c r="N5" s="1" t="s">
        <v>166</v>
      </c>
      <c r="O5" s="1" t="s">
        <v>167</v>
      </c>
      <c r="P5" s="1" t="s">
        <v>168</v>
      </c>
      <c r="Q5" s="1" t="s">
        <v>169</v>
      </c>
      <c r="R5" s="1" t="s">
        <v>191</v>
      </c>
      <c r="S5" s="1" t="s">
        <v>171</v>
      </c>
      <c r="T5" s="1" t="s">
        <v>172</v>
      </c>
      <c r="U5" s="1" t="s">
        <v>173</v>
      </c>
    </row>
    <row r="6" s="1" customFormat="1" spans="1:21">
      <c r="A6" s="3">
        <v>18292745773</v>
      </c>
      <c r="B6" s="1" t="s">
        <v>158</v>
      </c>
      <c r="C6" s="1" t="s">
        <v>192</v>
      </c>
      <c r="D6" s="1" t="s">
        <v>193</v>
      </c>
      <c r="E6" s="1" t="s">
        <v>194</v>
      </c>
      <c r="F6" s="1" t="s">
        <v>158</v>
      </c>
      <c r="G6" s="1" t="s">
        <v>162</v>
      </c>
      <c r="H6" s="1" t="s">
        <v>163</v>
      </c>
      <c r="I6" s="1" t="s">
        <v>195</v>
      </c>
      <c r="J6" s="1" t="s">
        <v>30</v>
      </c>
      <c r="K6" s="1" t="s">
        <v>196</v>
      </c>
      <c r="L6" s="1" t="s">
        <v>196</v>
      </c>
      <c r="M6" s="1" t="s">
        <v>166</v>
      </c>
      <c r="N6" s="1" t="s">
        <v>166</v>
      </c>
      <c r="O6" s="1" t="s">
        <v>167</v>
      </c>
      <c r="P6" s="1" t="s">
        <v>168</v>
      </c>
      <c r="Q6" s="1" t="s">
        <v>169</v>
      </c>
      <c r="R6" s="1" t="s">
        <v>197</v>
      </c>
      <c r="S6" s="1" t="s">
        <v>171</v>
      </c>
      <c r="T6" s="1" t="s">
        <v>172</v>
      </c>
      <c r="U6" s="1" t="s">
        <v>173</v>
      </c>
    </row>
    <row r="7" s="1" customFormat="1" spans="1:21">
      <c r="A7" s="3">
        <v>18291909572</v>
      </c>
      <c r="B7" s="1" t="s">
        <v>198</v>
      </c>
      <c r="C7" s="1" t="s">
        <v>199</v>
      </c>
      <c r="D7" s="1" t="s">
        <v>200</v>
      </c>
      <c r="E7" s="1" t="s">
        <v>201</v>
      </c>
      <c r="F7" s="1" t="s">
        <v>158</v>
      </c>
      <c r="G7" s="1" t="s">
        <v>162</v>
      </c>
      <c r="H7" s="1" t="s">
        <v>163</v>
      </c>
      <c r="I7" s="1" t="s">
        <v>202</v>
      </c>
      <c r="J7" s="1" t="s">
        <v>30</v>
      </c>
      <c r="K7" s="1" t="s">
        <v>203</v>
      </c>
      <c r="L7" s="1" t="s">
        <v>203</v>
      </c>
      <c r="M7" s="1" t="s">
        <v>166</v>
      </c>
      <c r="N7" s="1" t="s">
        <v>166</v>
      </c>
      <c r="O7" s="1" t="s">
        <v>167</v>
      </c>
      <c r="P7" s="1" t="s">
        <v>168</v>
      </c>
      <c r="Q7" s="1" t="s">
        <v>169</v>
      </c>
      <c r="R7" s="1" t="s">
        <v>204</v>
      </c>
      <c r="S7" s="1" t="s">
        <v>171</v>
      </c>
      <c r="T7" s="1" t="s">
        <v>172</v>
      </c>
      <c r="U7" s="1" t="s">
        <v>173</v>
      </c>
    </row>
    <row r="8" s="1" customFormat="1" spans="1:21">
      <c r="A8" s="3">
        <v>18284826856</v>
      </c>
      <c r="B8" s="1" t="s">
        <v>198</v>
      </c>
      <c r="C8" s="1" t="s">
        <v>205</v>
      </c>
      <c r="D8" s="1" t="s">
        <v>206</v>
      </c>
      <c r="E8" s="1" t="s">
        <v>207</v>
      </c>
      <c r="F8" s="1" t="s">
        <v>158</v>
      </c>
      <c r="G8" s="1" t="s">
        <v>162</v>
      </c>
      <c r="H8" s="1" t="s">
        <v>163</v>
      </c>
      <c r="I8" s="1" t="s">
        <v>208</v>
      </c>
      <c r="J8" s="1" t="s">
        <v>30</v>
      </c>
      <c r="K8" s="1" t="s">
        <v>209</v>
      </c>
      <c r="L8" s="1" t="s">
        <v>209</v>
      </c>
      <c r="M8" s="1" t="s">
        <v>166</v>
      </c>
      <c r="N8" s="1" t="s">
        <v>166</v>
      </c>
      <c r="O8" s="1" t="s">
        <v>167</v>
      </c>
      <c r="P8" s="1" t="s">
        <v>168</v>
      </c>
      <c r="Q8" s="1" t="s">
        <v>169</v>
      </c>
      <c r="R8" s="1" t="s">
        <v>210</v>
      </c>
      <c r="S8" s="1" t="s">
        <v>171</v>
      </c>
      <c r="T8" s="1" t="s">
        <v>172</v>
      </c>
      <c r="U8" s="1" t="s">
        <v>173</v>
      </c>
    </row>
    <row r="9" s="1" customFormat="1" spans="1:21">
      <c r="A9" s="3">
        <v>18279459284</v>
      </c>
      <c r="B9" s="1" t="s">
        <v>198</v>
      </c>
      <c r="C9" s="1" t="s">
        <v>211</v>
      </c>
      <c r="D9" s="1" t="s">
        <v>212</v>
      </c>
      <c r="E9" s="1" t="s">
        <v>213</v>
      </c>
      <c r="F9" s="1" t="s">
        <v>198</v>
      </c>
      <c r="G9" s="1" t="s">
        <v>162</v>
      </c>
      <c r="H9" s="1" t="s">
        <v>163</v>
      </c>
      <c r="I9" s="1" t="s">
        <v>214</v>
      </c>
      <c r="J9" s="1" t="s">
        <v>30</v>
      </c>
      <c r="K9" s="1" t="s">
        <v>215</v>
      </c>
      <c r="L9" s="1" t="s">
        <v>215</v>
      </c>
      <c r="M9" s="1" t="s">
        <v>166</v>
      </c>
      <c r="N9" s="1" t="s">
        <v>166</v>
      </c>
      <c r="O9" s="1" t="s">
        <v>167</v>
      </c>
      <c r="P9" s="1" t="s">
        <v>168</v>
      </c>
      <c r="Q9" s="1" t="s">
        <v>169</v>
      </c>
      <c r="R9" s="1" t="s">
        <v>216</v>
      </c>
      <c r="S9" s="1" t="s">
        <v>171</v>
      </c>
      <c r="T9" s="1" t="s">
        <v>172</v>
      </c>
      <c r="U9" s="1" t="s">
        <v>173</v>
      </c>
    </row>
    <row r="10" s="1" customFormat="1" spans="1:21">
      <c r="A10" s="3">
        <v>18279063859</v>
      </c>
      <c r="B10" s="1" t="s">
        <v>198</v>
      </c>
      <c r="C10" s="1" t="s">
        <v>217</v>
      </c>
      <c r="D10" s="1" t="s">
        <v>218</v>
      </c>
      <c r="E10" s="1" t="s">
        <v>219</v>
      </c>
      <c r="F10" s="1" t="s">
        <v>158</v>
      </c>
      <c r="G10" s="1" t="s">
        <v>162</v>
      </c>
      <c r="H10" s="1" t="s">
        <v>163</v>
      </c>
      <c r="I10" s="1" t="s">
        <v>220</v>
      </c>
      <c r="J10" s="1" t="s">
        <v>30</v>
      </c>
      <c r="K10" s="1" t="s">
        <v>221</v>
      </c>
      <c r="L10" s="1" t="s">
        <v>221</v>
      </c>
      <c r="M10" s="1" t="s">
        <v>166</v>
      </c>
      <c r="N10" s="1" t="s">
        <v>166</v>
      </c>
      <c r="O10" s="1" t="s">
        <v>167</v>
      </c>
      <c r="P10" s="1" t="s">
        <v>168</v>
      </c>
      <c r="Q10" s="1" t="s">
        <v>169</v>
      </c>
      <c r="R10" s="1" t="s">
        <v>222</v>
      </c>
      <c r="S10" s="1" t="s">
        <v>171</v>
      </c>
      <c r="T10" s="1" t="s">
        <v>172</v>
      </c>
      <c r="U10" s="1" t="s">
        <v>173</v>
      </c>
    </row>
    <row r="11" s="1" customFormat="1" spans="1:21">
      <c r="A11" s="3">
        <v>18278720020</v>
      </c>
      <c r="B11" s="1" t="s">
        <v>198</v>
      </c>
      <c r="C11" s="1" t="s">
        <v>223</v>
      </c>
      <c r="D11" s="1" t="s">
        <v>224</v>
      </c>
      <c r="E11" s="1" t="s">
        <v>225</v>
      </c>
      <c r="F11" s="1" t="s">
        <v>158</v>
      </c>
      <c r="G11" s="1" t="s">
        <v>162</v>
      </c>
      <c r="H11" s="1" t="s">
        <v>163</v>
      </c>
      <c r="I11" s="1" t="s">
        <v>226</v>
      </c>
      <c r="J11" s="1" t="s">
        <v>30</v>
      </c>
      <c r="K11" s="1" t="s">
        <v>227</v>
      </c>
      <c r="L11" s="1" t="s">
        <v>227</v>
      </c>
      <c r="M11" s="1" t="s">
        <v>166</v>
      </c>
      <c r="N11" s="1" t="s">
        <v>166</v>
      </c>
      <c r="O11" s="1" t="s">
        <v>167</v>
      </c>
      <c r="P11" s="1" t="s">
        <v>168</v>
      </c>
      <c r="Q11" s="1" t="s">
        <v>169</v>
      </c>
      <c r="R11" s="1" t="s">
        <v>228</v>
      </c>
      <c r="S11" s="1" t="s">
        <v>171</v>
      </c>
      <c r="T11" s="1" t="s">
        <v>172</v>
      </c>
      <c r="U11" s="1" t="s">
        <v>173</v>
      </c>
    </row>
    <row r="12" s="1" customFormat="1" spans="1:21">
      <c r="A12" s="3">
        <v>18278643498</v>
      </c>
      <c r="B12" s="1" t="s">
        <v>198</v>
      </c>
      <c r="C12" s="1" t="s">
        <v>229</v>
      </c>
      <c r="D12" s="1" t="s">
        <v>230</v>
      </c>
      <c r="E12" s="1" t="s">
        <v>231</v>
      </c>
      <c r="F12" s="1" t="s">
        <v>158</v>
      </c>
      <c r="G12" s="1" t="s">
        <v>162</v>
      </c>
      <c r="H12" s="1" t="s">
        <v>163</v>
      </c>
      <c r="I12" s="1" t="s">
        <v>232</v>
      </c>
      <c r="J12" s="1" t="s">
        <v>30</v>
      </c>
      <c r="K12" s="1" t="s">
        <v>233</v>
      </c>
      <c r="L12" s="1" t="s">
        <v>233</v>
      </c>
      <c r="M12" s="1" t="s">
        <v>166</v>
      </c>
      <c r="N12" s="1" t="s">
        <v>166</v>
      </c>
      <c r="O12" s="1" t="s">
        <v>167</v>
      </c>
      <c r="P12" s="1" t="s">
        <v>168</v>
      </c>
      <c r="Q12" s="1" t="s">
        <v>169</v>
      </c>
      <c r="R12" s="1" t="s">
        <v>234</v>
      </c>
      <c r="S12" s="1" t="s">
        <v>171</v>
      </c>
      <c r="T12" s="1" t="s">
        <v>172</v>
      </c>
      <c r="U12" s="1" t="s">
        <v>173</v>
      </c>
    </row>
    <row r="13" s="1" customFormat="1" spans="1:21">
      <c r="A13" s="3">
        <v>18277994997</v>
      </c>
      <c r="B13" s="1" t="s">
        <v>235</v>
      </c>
      <c r="C13" s="1" t="s">
        <v>236</v>
      </c>
      <c r="D13" s="1" t="s">
        <v>237</v>
      </c>
      <c r="E13" s="1" t="s">
        <v>238</v>
      </c>
      <c r="F13" s="1" t="s">
        <v>158</v>
      </c>
      <c r="G13" s="1" t="s">
        <v>162</v>
      </c>
      <c r="H13" s="1" t="s">
        <v>163</v>
      </c>
      <c r="I13" s="1" t="s">
        <v>239</v>
      </c>
      <c r="J13" s="1" t="s">
        <v>30</v>
      </c>
      <c r="K13" s="1" t="s">
        <v>240</v>
      </c>
      <c r="L13" s="1" t="s">
        <v>240</v>
      </c>
      <c r="M13" s="1" t="s">
        <v>166</v>
      </c>
      <c r="N13" s="1" t="s">
        <v>166</v>
      </c>
      <c r="O13" s="1" t="s">
        <v>167</v>
      </c>
      <c r="P13" s="1" t="s">
        <v>168</v>
      </c>
      <c r="Q13" s="1" t="s">
        <v>169</v>
      </c>
      <c r="R13" s="1" t="s">
        <v>241</v>
      </c>
      <c r="S13" s="1" t="s">
        <v>171</v>
      </c>
      <c r="T13" s="1" t="s">
        <v>172</v>
      </c>
      <c r="U13" s="1" t="s">
        <v>173</v>
      </c>
    </row>
    <row r="14" s="1" customFormat="1" spans="1:21">
      <c r="A14" s="3">
        <v>18183234794</v>
      </c>
      <c r="B14" s="1" t="s">
        <v>242</v>
      </c>
      <c r="C14" s="1" t="s">
        <v>243</v>
      </c>
      <c r="D14" s="1" t="s">
        <v>244</v>
      </c>
      <c r="E14" s="1" t="s">
        <v>245</v>
      </c>
      <c r="F14" s="1" t="s">
        <v>158</v>
      </c>
      <c r="G14" s="1" t="s">
        <v>162</v>
      </c>
      <c r="H14" s="1" t="s">
        <v>163</v>
      </c>
      <c r="I14" s="1" t="s">
        <v>246</v>
      </c>
      <c r="J14" s="1" t="s">
        <v>30</v>
      </c>
      <c r="K14" s="1" t="s">
        <v>247</v>
      </c>
      <c r="L14" s="1" t="s">
        <v>247</v>
      </c>
      <c r="M14" s="1" t="s">
        <v>166</v>
      </c>
      <c r="N14" s="1" t="s">
        <v>166</v>
      </c>
      <c r="O14" s="1" t="s">
        <v>167</v>
      </c>
      <c r="P14" s="1" t="s">
        <v>168</v>
      </c>
      <c r="Q14" s="1" t="s">
        <v>169</v>
      </c>
      <c r="R14" s="1" t="s">
        <v>248</v>
      </c>
      <c r="S14" s="1" t="s">
        <v>171</v>
      </c>
      <c r="T14" s="1" t="s">
        <v>172</v>
      </c>
      <c r="U14" s="1" t="s">
        <v>173</v>
      </c>
    </row>
    <row r="15" s="1" customFormat="1" spans="1:21">
      <c r="A15" s="3">
        <v>18183172263</v>
      </c>
      <c r="B15" s="1" t="s">
        <v>242</v>
      </c>
      <c r="C15" s="1" t="s">
        <v>249</v>
      </c>
      <c r="D15" s="1" t="s">
        <v>250</v>
      </c>
      <c r="E15" s="1" t="s">
        <v>251</v>
      </c>
      <c r="F15" s="1" t="s">
        <v>198</v>
      </c>
      <c r="G15" s="1" t="s">
        <v>162</v>
      </c>
      <c r="H15" s="1" t="s">
        <v>163</v>
      </c>
      <c r="I15" s="1" t="s">
        <v>252</v>
      </c>
      <c r="J15" s="1" t="s">
        <v>30</v>
      </c>
      <c r="K15" s="1" t="s">
        <v>253</v>
      </c>
      <c r="L15" s="1" t="s">
        <v>253</v>
      </c>
      <c r="M15" s="1" t="s">
        <v>166</v>
      </c>
      <c r="N15" s="1" t="s">
        <v>166</v>
      </c>
      <c r="O15" s="1" t="s">
        <v>167</v>
      </c>
      <c r="P15" s="1" t="s">
        <v>168</v>
      </c>
      <c r="Q15" s="1" t="s">
        <v>169</v>
      </c>
      <c r="R15" s="1" t="s">
        <v>254</v>
      </c>
      <c r="S15" s="1" t="s">
        <v>171</v>
      </c>
      <c r="T15" s="1" t="s">
        <v>172</v>
      </c>
      <c r="U15" s="1" t="s">
        <v>173</v>
      </c>
    </row>
    <row r="16" s="1" customFormat="1" spans="1:21">
      <c r="A16" s="3">
        <v>18241597262</v>
      </c>
      <c r="B16" s="1" t="s">
        <v>255</v>
      </c>
      <c r="C16" s="1" t="s">
        <v>256</v>
      </c>
      <c r="D16" s="1" t="s">
        <v>257</v>
      </c>
      <c r="E16" s="1" t="s">
        <v>258</v>
      </c>
      <c r="F16" s="1" t="s">
        <v>235</v>
      </c>
      <c r="G16" s="1" t="s">
        <v>162</v>
      </c>
      <c r="H16" s="1" t="s">
        <v>163</v>
      </c>
      <c r="I16" s="1" t="s">
        <v>259</v>
      </c>
      <c r="J16" s="1" t="s">
        <v>30</v>
      </c>
      <c r="K16" s="1" t="s">
        <v>260</v>
      </c>
      <c r="L16" s="1" t="s">
        <v>260</v>
      </c>
      <c r="M16" s="1" t="s">
        <v>166</v>
      </c>
      <c r="N16" s="1" t="s">
        <v>166</v>
      </c>
      <c r="O16" s="1" t="s">
        <v>167</v>
      </c>
      <c r="P16" s="1" t="s">
        <v>168</v>
      </c>
      <c r="Q16" s="1" t="s">
        <v>169</v>
      </c>
      <c r="R16" s="1" t="s">
        <v>261</v>
      </c>
      <c r="S16" s="1" t="s">
        <v>171</v>
      </c>
      <c r="T16" s="1" t="s">
        <v>172</v>
      </c>
      <c r="U16" s="1" t="s">
        <v>173</v>
      </c>
    </row>
    <row r="17" s="1" customFormat="1" spans="1:21">
      <c r="A17" s="3">
        <v>18241397454</v>
      </c>
      <c r="B17" s="1" t="s">
        <v>255</v>
      </c>
      <c r="C17" s="1" t="s">
        <v>262</v>
      </c>
      <c r="D17" s="1" t="s">
        <v>263</v>
      </c>
      <c r="E17" s="1" t="s">
        <v>264</v>
      </c>
      <c r="F17" s="1" t="s">
        <v>158</v>
      </c>
      <c r="G17" s="1" t="s">
        <v>162</v>
      </c>
      <c r="H17" s="1" t="s">
        <v>163</v>
      </c>
      <c r="I17" s="1" t="s">
        <v>265</v>
      </c>
      <c r="J17" s="1" t="s">
        <v>30</v>
      </c>
      <c r="K17" s="1" t="s">
        <v>266</v>
      </c>
      <c r="L17" s="1" t="s">
        <v>266</v>
      </c>
      <c r="M17" s="1" t="s">
        <v>166</v>
      </c>
      <c r="N17" s="1" t="s">
        <v>166</v>
      </c>
      <c r="O17" s="1" t="s">
        <v>167</v>
      </c>
      <c r="P17" s="1" t="s">
        <v>168</v>
      </c>
      <c r="Q17" s="1" t="s">
        <v>169</v>
      </c>
      <c r="R17" s="1" t="s">
        <v>267</v>
      </c>
      <c r="S17" s="1" t="s">
        <v>171</v>
      </c>
      <c r="T17" s="1" t="s">
        <v>172</v>
      </c>
      <c r="U17" s="1" t="s">
        <v>173</v>
      </c>
    </row>
    <row r="18" s="1" customFormat="1" spans="1:21">
      <c r="A18" s="3">
        <v>18236828749</v>
      </c>
      <c r="B18" s="1" t="s">
        <v>268</v>
      </c>
      <c r="C18" s="1" t="s">
        <v>269</v>
      </c>
      <c r="D18" s="1" t="s">
        <v>270</v>
      </c>
      <c r="E18" s="1" t="s">
        <v>271</v>
      </c>
      <c r="F18" s="1" t="s">
        <v>198</v>
      </c>
      <c r="G18" s="1" t="s">
        <v>162</v>
      </c>
      <c r="H18" s="1" t="s">
        <v>163</v>
      </c>
      <c r="I18" s="1" t="s">
        <v>272</v>
      </c>
      <c r="J18" s="1" t="s">
        <v>30</v>
      </c>
      <c r="K18" s="1" t="s">
        <v>196</v>
      </c>
      <c r="L18" s="1" t="s">
        <v>196</v>
      </c>
      <c r="M18" s="1" t="s">
        <v>166</v>
      </c>
      <c r="N18" s="1" t="s">
        <v>166</v>
      </c>
      <c r="O18" s="1" t="s">
        <v>167</v>
      </c>
      <c r="P18" s="1" t="s">
        <v>168</v>
      </c>
      <c r="Q18" s="1" t="s">
        <v>169</v>
      </c>
      <c r="R18" s="1" t="s">
        <v>273</v>
      </c>
      <c r="S18" s="1" t="s">
        <v>171</v>
      </c>
      <c r="T18" s="1" t="s">
        <v>172</v>
      </c>
      <c r="U18" s="1" t="s">
        <v>173</v>
      </c>
    </row>
    <row r="19" s="1" customFormat="1" spans="1:21">
      <c r="A19" s="3">
        <v>18231238756</v>
      </c>
      <c r="B19" s="1" t="s">
        <v>274</v>
      </c>
      <c r="C19" s="1" t="s">
        <v>275</v>
      </c>
      <c r="D19" s="1" t="s">
        <v>250</v>
      </c>
      <c r="E19" s="1" t="s">
        <v>276</v>
      </c>
      <c r="F19" s="1" t="s">
        <v>158</v>
      </c>
      <c r="G19" s="1" t="s">
        <v>162</v>
      </c>
      <c r="H19" s="1" t="s">
        <v>163</v>
      </c>
      <c r="I19" s="1" t="s">
        <v>277</v>
      </c>
      <c r="J19" s="1" t="s">
        <v>30</v>
      </c>
      <c r="K19" s="1" t="s">
        <v>278</v>
      </c>
      <c r="L19" s="1" t="s">
        <v>278</v>
      </c>
      <c r="M19" s="1" t="s">
        <v>166</v>
      </c>
      <c r="N19" s="1" t="s">
        <v>166</v>
      </c>
      <c r="O19" s="1" t="s">
        <v>167</v>
      </c>
      <c r="P19" s="1" t="s">
        <v>168</v>
      </c>
      <c r="Q19" s="1" t="s">
        <v>169</v>
      </c>
      <c r="R19" s="1" t="s">
        <v>279</v>
      </c>
      <c r="S19" s="1" t="s">
        <v>171</v>
      </c>
      <c r="T19" s="1" t="s">
        <v>172</v>
      </c>
      <c r="U19" s="1" t="s">
        <v>173</v>
      </c>
    </row>
    <row r="20" s="1" customFormat="1" spans="1:21">
      <c r="A20" s="3">
        <v>17849880830</v>
      </c>
      <c r="B20" s="1" t="s">
        <v>280</v>
      </c>
      <c r="C20" s="1" t="s">
        <v>281</v>
      </c>
      <c r="D20" s="1" t="s">
        <v>282</v>
      </c>
      <c r="E20" s="1" t="s">
        <v>283</v>
      </c>
      <c r="F20" s="1" t="s">
        <v>198</v>
      </c>
      <c r="G20" s="1" t="s">
        <v>162</v>
      </c>
      <c r="H20" s="1" t="s">
        <v>163</v>
      </c>
      <c r="I20" s="1" t="s">
        <v>284</v>
      </c>
      <c r="J20" s="1" t="s">
        <v>30</v>
      </c>
      <c r="K20" s="1" t="s">
        <v>285</v>
      </c>
      <c r="L20" s="1" t="s">
        <v>285</v>
      </c>
      <c r="M20" s="1" t="s">
        <v>166</v>
      </c>
      <c r="N20" s="1" t="s">
        <v>166</v>
      </c>
      <c r="O20" s="1" t="s">
        <v>167</v>
      </c>
      <c r="P20" s="1" t="s">
        <v>168</v>
      </c>
      <c r="Q20" s="1" t="s">
        <v>169</v>
      </c>
      <c r="R20" s="1" t="s">
        <v>286</v>
      </c>
      <c r="S20" s="1" t="s">
        <v>171</v>
      </c>
      <c r="T20" s="1" t="s">
        <v>172</v>
      </c>
      <c r="U20" s="1" t="s">
        <v>173</v>
      </c>
    </row>
    <row r="21" s="1" customFormat="1" spans="1:21">
      <c r="A21" s="3">
        <v>18114334198</v>
      </c>
      <c r="B21" s="1" t="s">
        <v>287</v>
      </c>
      <c r="C21" s="1" t="s">
        <v>288</v>
      </c>
      <c r="D21" s="1" t="s">
        <v>289</v>
      </c>
      <c r="E21" s="1" t="s">
        <v>290</v>
      </c>
      <c r="F21" s="1" t="s">
        <v>198</v>
      </c>
      <c r="G21" s="1" t="s">
        <v>162</v>
      </c>
      <c r="H21" s="1" t="s">
        <v>163</v>
      </c>
      <c r="I21" s="1" t="s">
        <v>291</v>
      </c>
      <c r="J21" s="1" t="s">
        <v>30</v>
      </c>
      <c r="K21" s="1" t="s">
        <v>292</v>
      </c>
      <c r="L21" s="1" t="s">
        <v>292</v>
      </c>
      <c r="M21" s="1" t="s">
        <v>166</v>
      </c>
      <c r="N21" s="1" t="s">
        <v>166</v>
      </c>
      <c r="O21" s="1" t="s">
        <v>167</v>
      </c>
      <c r="P21" s="1" t="s">
        <v>168</v>
      </c>
      <c r="Q21" s="1" t="s">
        <v>169</v>
      </c>
      <c r="R21" s="1" t="s">
        <v>293</v>
      </c>
      <c r="S21" s="1" t="s">
        <v>171</v>
      </c>
      <c r="T21" s="1" t="s">
        <v>172</v>
      </c>
      <c r="U21" s="1" t="s">
        <v>173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2022-07-09T00:57:28Z</dcterms:created>
  <dcterms:modified xsi:type="dcterms:W3CDTF">2022-07-09T01:04:19Z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D2828655D3FC4DD19A516A2249FE8150</vt:lpwstr>
  </property>
  <property fmtid="{D5CDD505-2E9C-101B-9397-08002B2CF9AE}" pid="3" name="KSOProductBuildVer">
    <vt:lpwstr>2052-11.1.0.11830</vt:lpwstr>
  </property>
</Properties>
</file>