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</definedName>
  </definedNames>
  <calcPr calcId="144525"/>
</workbook>
</file>

<file path=xl/sharedStrings.xml><?xml version="1.0" encoding="utf-8"?>
<sst xmlns="http://schemas.openxmlformats.org/spreadsheetml/2006/main" count="972" uniqueCount="378">
  <si>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</si>
  <si>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</si>
  <si>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</si>
  <si>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</si>
  <si>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</si>
  <si>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</si>
  <si>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</si>
  <si>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</si>
  <si>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</si>
  <si>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</si>
  <si>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</si>
  <si>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</si>
  <si>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</si>
  <si>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</si>
  <si>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</si>
  <si>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</si>
  <si>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</si>
  <si>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</si>
  <si>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</si>
  <si>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</si>
  <si>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</si>
  <si>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</si>
  <si>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</si>
  <si>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</si>
  <si>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</si>
  <si>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17843899315	</t>
  </si>
  <si>
    <t>Ctrip</t>
  </si>
  <si>
    <t>正常</t>
  </si>
  <si>
    <t>[多伦多]费尔蒙特皇家约克酒店(Fairmont Royal York Hotel)(37197507)</t>
  </si>
  <si>
    <t>费尔蒙客房&lt;不退款&gt;&lt;2人入住&gt;</t>
  </si>
  <si>
    <t>USD</t>
  </si>
  <si>
    <t>Kettle/Breann V</t>
  </si>
  <si>
    <t>CA5326220710USD</t>
  </si>
  <si>
    <t>未提现</t>
  </si>
  <si>
    <t>携程开票</t>
  </si>
  <si>
    <t xml:space="preserve">	</t>
  </si>
  <si>
    <t xml:space="preserve">6521572	</t>
  </si>
  <si>
    <t xml:space="preserve">17869252191	</t>
  </si>
  <si>
    <t>[新加坡]新加坡馨乐庭索菲亚山公寓酒店(Citadines Mount Sophia Singapore)(39053861)</t>
  </si>
  <si>
    <t>单房公寓&lt;不退款&gt;&lt;2人入住&gt;</t>
  </si>
  <si>
    <t>Youngnuk/Tipawan</t>
  </si>
  <si>
    <t xml:space="preserve">2530335	</t>
  </si>
  <si>
    <t xml:space="preserve">32443463	</t>
  </si>
  <si>
    <t xml:space="preserve">17884080348	</t>
  </si>
  <si>
    <t>[斯塔翰]斯塔翰村酒店(Strahan Village)(37206410)</t>
  </si>
  <si>
    <t>山顶标准房&lt;不退款&gt;&lt;2人入住&gt;</t>
  </si>
  <si>
    <t>hong/dianrong,hong/dianrong</t>
  </si>
  <si>
    <t xml:space="preserve">EXP-1935310644	</t>
  </si>
  <si>
    <t xml:space="preserve">17914592836	</t>
  </si>
  <si>
    <t>[巴黎]肯辛顿埃菲尔酒店(Hôtel Eiffel Kensington)(44811103)</t>
  </si>
  <si>
    <t>尊贵房&lt;2人入住&gt;&lt;不退款&gt;&lt;早餐&gt;</t>
  </si>
  <si>
    <t>an/jiwan</t>
  </si>
  <si>
    <t xml:space="preserve">17973313703	</t>
  </si>
  <si>
    <t>[快乐山]查尔斯顿海港度假村(Harborside at Charleston Harbor Resort and Marina)(70698695)</t>
  </si>
  <si>
    <t>高级房, 1 张特大床&lt;不退款&gt;&lt;2人入住&gt;</t>
  </si>
  <si>
    <t>Jackson/Caroline</t>
  </si>
  <si>
    <t xml:space="preserve">2559685	</t>
  </si>
  <si>
    <t xml:space="preserve">109963467	</t>
  </si>
  <si>
    <t>取消</t>
  </si>
  <si>
    <t xml:space="preserve">18196894204	</t>
  </si>
  <si>
    <t>[迪拜]宏伟城市度假酒店(Majestic City Retreat Hotel)(37228945)</t>
  </si>
  <si>
    <t>经济房&lt;不退款&gt;&lt;2人入住&gt;</t>
  </si>
  <si>
    <t>Mehta/Gaurav,Mehta/Gaurav</t>
  </si>
  <si>
    <t xml:space="preserve">8806579	</t>
  </si>
  <si>
    <t xml:space="preserve">18241500628	</t>
  </si>
  <si>
    <t>[新奥尔良]新奥尔良会议中心大使套房酒店(Embassy Suites by Hilton New Orleans Convention Center)(37220994)</t>
  </si>
  <si>
    <t>双人床房&lt;不退款&gt;&lt;2人入住&gt;</t>
  </si>
  <si>
    <t>Robinson/Marissa</t>
  </si>
  <si>
    <t xml:space="preserve">81398983	</t>
  </si>
  <si>
    <t xml:space="preserve">18278247804	</t>
  </si>
  <si>
    <t>[斯蒂迪奥城]洛杉矶环球影城希尔顿酒店(Hilton Los Angeles-Universal City)(37211448)</t>
  </si>
  <si>
    <t>转角特大床房带沙发床&lt;不退款&gt;&lt;2人入住&gt;</t>
  </si>
  <si>
    <t>GUO/XIAORONG,ZHAO/SHUWANG</t>
  </si>
  <si>
    <t xml:space="preserve">18278599112	</t>
  </si>
  <si>
    <t>[圣地亚哥]圣迭戈迷踪谷希尔顿逸林酒店(DoubleTree by Hilton San Diego-Mission Valley)(37199056)</t>
  </si>
  <si>
    <t>特大床房&lt;不退款&gt;&lt;2人入住&gt;</t>
  </si>
  <si>
    <t>Ortiz/Ashley</t>
  </si>
  <si>
    <t xml:space="preserve">2610443	</t>
  </si>
  <si>
    <t xml:space="preserve">18293135077	</t>
  </si>
  <si>
    <t>[纳什维尔]亚历克西斯套房旅馆(Alexis Inn and Suites Hotel)(48387271)</t>
  </si>
  <si>
    <t>豪华房（1张特大床）&lt;2人入住&gt;&lt;不退款&gt;&lt;早餐&gt;</t>
  </si>
  <si>
    <t>YANG/BAOXING</t>
  </si>
  <si>
    <t xml:space="preserve">EXP-1971381050	</t>
  </si>
  <si>
    <t xml:space="preserve">18300443249	</t>
  </si>
  <si>
    <t>[拉沙佩勒－圣梅曼]西奥尔良 - 圣梅曼礼拜堂普瑞米尔经典酒店(Premiere Classe Orleans Ouest - La Chapelle St Mesmin)(39683526)</t>
  </si>
  <si>
    <t>标准大床房&lt;不退款&gt;&lt;2人入住&gt;</t>
  </si>
  <si>
    <t>boukono/severin</t>
  </si>
  <si>
    <t xml:space="preserve">33692UC002656	</t>
  </si>
  <si>
    <t xml:space="preserve">18302637577	</t>
  </si>
  <si>
    <t>[胡志明市]卡拉维拉西贡酒店(Caravelle Saigon)(39043566)</t>
  </si>
  <si>
    <t>豪华双床房&lt;不退款&gt;&lt;2人入住&gt;</t>
  </si>
  <si>
    <t>YEO/AARON,YEO/AARON</t>
  </si>
  <si>
    <t xml:space="preserve">18303286176	</t>
  </si>
  <si>
    <t>[首尔]首尔斯坦福酒店(Stanford Hotel Seoul)(37204228)</t>
  </si>
  <si>
    <t>双床房&lt;不退款&gt;&lt;2人入住&gt;</t>
  </si>
  <si>
    <t>Sungmin/Yang</t>
  </si>
  <si>
    <t xml:space="preserve">22660279	</t>
  </si>
  <si>
    <t xml:space="preserve">18303292596	</t>
  </si>
  <si>
    <t>[托瑞盖亚]罗马托尔沃加塔酒店(Hotel Roma Tor Vergata)(39055862)</t>
  </si>
  <si>
    <t>标准房&lt;不退款&gt;&lt;2人入住&gt;</t>
  </si>
  <si>
    <t>Falcone/Angelo,Stigliani/Silvana</t>
  </si>
  <si>
    <t xml:space="preserve">18303331137	</t>
  </si>
  <si>
    <t>[里约热内卢]卡萨诺瓦酒店(Casa Nova Hotel)(44811320)</t>
  </si>
  <si>
    <t>三人房&lt;不退款&gt;&lt;2人入住&gt;</t>
  </si>
  <si>
    <t>FRANCA/LUIZ CLAUDIO,CARNEIRO/ALEX</t>
  </si>
  <si>
    <t xml:space="preserve">56193279	</t>
  </si>
  <si>
    <t xml:space="preserve">18303492728	</t>
  </si>
  <si>
    <t>[杜鲁斯]德卢斯北江山酒店(Country Inn &amp; Suites by Radisson, Duluth North, MN)(40018824)</t>
  </si>
  <si>
    <t>客房1张特大床&lt;不退款&gt;&lt;2人入住&gt;</t>
  </si>
  <si>
    <t>Wolden/Shelby Lynn</t>
  </si>
  <si>
    <t xml:space="preserve">18309123826	</t>
  </si>
  <si>
    <t>[阿布扎比]阿布扎比亚斯岛丽笙蓝标酒店(Radisson Blu Hotel Abu Dhabi Yas Island)(37198470)</t>
  </si>
  <si>
    <t>广场景标准房&lt;2人入住&gt;&lt;不退款&gt;</t>
  </si>
  <si>
    <t>Alteneiji/Sanad abdullah</t>
  </si>
  <si>
    <t xml:space="preserve">29185844	</t>
  </si>
  <si>
    <t xml:space="preserve">18309441549	</t>
  </si>
  <si>
    <t>[乔治市]槟城东方大酒店 (槟城对抗新冠肺炎认证)(Eastern &amp; Oriental Hotel (PenangFightCovid-19 Certified))(40742058)</t>
  </si>
  <si>
    <t>一室套房&lt;2&gt;&lt;早餐&gt;&lt;不退款&gt;&lt;2人入住&gt;</t>
  </si>
  <si>
    <t>ong/ee lyn</t>
  </si>
  <si>
    <t xml:space="preserve">1972186759	</t>
  </si>
  <si>
    <t xml:space="preserve">18312785487	</t>
  </si>
  <si>
    <t>[阿尔伯克基]阿尔伯克基旧城伊克诺旅馆(Econo Lodge Old Town Albuquerque)(39679157)</t>
  </si>
  <si>
    <t>标准间1特大床&lt;不退款&gt;&lt;2人入住&gt;</t>
  </si>
  <si>
    <t>Altes/Benjamin Lee</t>
  </si>
  <si>
    <t xml:space="preserve">18312983932	</t>
  </si>
  <si>
    <t>[圣艾蒂安－迪鲁夫赖]鲁昂南部奥赛尔原生酒店(The Originals Access, Hôtel Rouen Sud Oissel (P'tit Dej-Hotel))(39684020)</t>
  </si>
  <si>
    <t>客房（1间双人房和1间简易房）&lt;2人入住&gt;&lt;不退款&gt;</t>
  </si>
  <si>
    <t>CHOUKRI/Abderrahmane</t>
  </si>
  <si>
    <t xml:space="preserve">112663394	</t>
  </si>
  <si>
    <t xml:space="preserve">17878018459	</t>
  </si>
  <si>
    <t>[檀香山]卡皮欧拉尼皇后酒店(Queen Kapiolani Hotel)(37206776)</t>
  </si>
  <si>
    <t>钻石头景房&lt;2人入住&gt;&lt;不退款&gt;</t>
  </si>
  <si>
    <t>KANG/DONGHEE,KIM/SOJEONG</t>
  </si>
  <si>
    <t>CA5326220711USD</t>
  </si>
  <si>
    <t xml:space="preserve">2532962	</t>
  </si>
  <si>
    <t xml:space="preserve">180283	</t>
  </si>
  <si>
    <t xml:space="preserve">18069567318	</t>
  </si>
  <si>
    <t>[埃奇韦尔]伦敦北华美达酒店(Ramada London North)(39034382)</t>
  </si>
  <si>
    <t>标准双人房&lt;不退款&gt;&lt;2人入住&gt;</t>
  </si>
  <si>
    <t>Chowdhury/Abdul hai</t>
  </si>
  <si>
    <t xml:space="preserve">18231157238	</t>
  </si>
  <si>
    <t>[斯坦福]阿姆斯特丹饭店(Amsterdam Hotel)(39981054)</t>
  </si>
  <si>
    <t>Xi/Ling</t>
  </si>
  <si>
    <t xml:space="preserve">18301510165	</t>
  </si>
  <si>
    <t>[金奈]特力登金奈酒店(Trident Chennai)(37210930)</t>
  </si>
  <si>
    <t>至尊房&lt;不退款&gt;&lt;2人入住&gt;</t>
  </si>
  <si>
    <t>Chandra/Anshuman,Chandra/Anshuman,Chandra/Anshuman,Chandra/Anshuman</t>
  </si>
  <si>
    <t xml:space="preserve">18303229506	</t>
  </si>
  <si>
    <t>[圣奥古斯丁]庞塞圣奥古斯丁汽车旅馆(The Ponce St. Augustine Hotel)(39039147)</t>
  </si>
  <si>
    <t>传统2张大床房&lt;不退款&gt;&lt;2人入住&gt;</t>
  </si>
  <si>
    <t>Macchiavello/Allen</t>
  </si>
  <si>
    <t xml:space="preserve">EXP-1971861516	</t>
  </si>
  <si>
    <t xml:space="preserve">18303287460	</t>
  </si>
  <si>
    <t>[雷德蒙德]雷德蒙德6号汽车旅馆(Motel 6-Redmond, or)(40087790)</t>
  </si>
  <si>
    <t>McDonough/Rick</t>
  </si>
  <si>
    <t xml:space="preserve">F397JKD4VJ	</t>
  </si>
  <si>
    <t xml:space="preserve">18313713768	</t>
  </si>
  <si>
    <t>[丹那拉打]流浪者旅馆(Rovers Inn)(48446328)</t>
  </si>
  <si>
    <t>三人房&lt;2人入住&gt;&lt;不退款&gt;</t>
  </si>
  <si>
    <t>YONG/WAH LEE</t>
  </si>
  <si>
    <t xml:space="preserve">1865	</t>
  </si>
  <si>
    <t xml:space="preserve">18320889905	</t>
  </si>
  <si>
    <t>Al Oudat/Tarek</t>
  </si>
  <si>
    <t xml:space="preserve">29186428	</t>
  </si>
  <si>
    <t xml:space="preserve">18249894021	</t>
  </si>
  <si>
    <t>退单</t>
  </si>
  <si>
    <t>[费城]洛伊斯费城酒店(Loews Philadelphia Hotel)(37201022)</t>
  </si>
  <si>
    <t>豪华客房, 1 张大床&lt;不退款&gt;&lt;2人入住&gt;</t>
  </si>
  <si>
    <t>ruiz leon/johan sebastian,beltran/fernanda</t>
  </si>
  <si>
    <t xml:space="preserve">70571SE193685	</t>
  </si>
  <si>
    <t xml:space="preserve">17745790083	</t>
  </si>
  <si>
    <t>补单</t>
  </si>
  <si>
    <t>[布列瑟农]格鲁纳鲍姆酒店(Hotel Grüner Baum)(5931900)</t>
  </si>
  <si>
    <t>标准双人间&lt;2人入住&gt;&lt;不退款&gt;</t>
  </si>
  <si>
    <t>MATHIE/David,MATHIE/Rhonda</t>
  </si>
  <si>
    <t xml:space="preserve">2493725	</t>
  </si>
  <si>
    <t xml:space="preserve">43593673	</t>
  </si>
  <si>
    <t>，</t>
  </si>
  <si>
    <t>7.12 可退455</t>
  </si>
  <si>
    <t xml:space="preserve"> 本期收回1.44元</t>
  </si>
  <si>
    <t>A220712172713481</t>
  </si>
  <si>
    <t>USD / HKD 当前参考汇率: 7.84898</t>
  </si>
  <si>
    <t>总计： 5313.44 USD/
41705.08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</si>
  <si>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</si>
  <si>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</si>
  <si>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</si>
  <si>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</si>
  <si>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</si>
  <si>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</si>
  <si>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</si>
  <si>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</si>
  <si>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</si>
  <si>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</si>
  <si>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</si>
  <si>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</si>
  <si>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</si>
  <si>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</si>
  <si>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</si>
  <si>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</si>
  <si>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</si>
  <si>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</si>
  <si>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</si>
  <si>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2523695</t>
  </si>
  <si>
    <t>费尔蒙特皇家约克酒店</t>
  </si>
  <si>
    <t>Kettle Breann V</t>
  </si>
  <si>
    <t>2022-07-06</t>
  </si>
  <si>
    <t>2022-07-07</t>
  </si>
  <si>
    <t>退房日周结</t>
  </si>
  <si>
    <t>1588.76</t>
  </si>
  <si>
    <t>244.00</t>
  </si>
  <si>
    <t>0</t>
  </si>
  <si>
    <t>0.00</t>
  </si>
  <si>
    <t>携程盛景国际直连</t>
  </si>
  <si>
    <t>01.010677</t>
  </si>
  <si>
    <t>2022-04-25 07:30:58</t>
  </si>
  <si>
    <t>否</t>
  </si>
  <si>
    <t>汇智国际旅游发展有限公司</t>
  </si>
  <si>
    <t>直连</t>
  </si>
  <si>
    <t>2022-04-30</t>
  </si>
  <si>
    <t>2530335</t>
  </si>
  <si>
    <t>Citadines Mount Sophia Singapo</t>
  </si>
  <si>
    <t>Youngnuk Tipawan</t>
  </si>
  <si>
    <t>2022-07-01</t>
  </si>
  <si>
    <t>5442.87</t>
  </si>
  <si>
    <t>822.00</t>
  </si>
  <si>
    <t>2022-04-30 09:41:55</t>
  </si>
  <si>
    <t>2022-05-01</t>
  </si>
  <si>
    <t>2532962</t>
  </si>
  <si>
    <t>卡皮欧拉尼皇后酒店</t>
  </si>
  <si>
    <t>KANG DONGHEE,KIM SOJEONG</t>
  </si>
  <si>
    <t>2022-07-04</t>
  </si>
  <si>
    <t>2022-07-08</t>
  </si>
  <si>
    <t>7495.54</t>
  </si>
  <si>
    <t>1132.00</t>
  </si>
  <si>
    <t>2022-05-01 23:40:56</t>
  </si>
  <si>
    <t>2022-05-03</t>
  </si>
  <si>
    <t>2534716</t>
  </si>
  <si>
    <t>斯塔翰村酒店</t>
  </si>
  <si>
    <t>hong dianrong,hong dianrong</t>
  </si>
  <si>
    <t>615.80</t>
  </si>
  <si>
    <t>93.00</t>
  </si>
  <si>
    <t>2022-05-03 01:03:25</t>
  </si>
  <si>
    <t>2022-05-10</t>
  </si>
  <si>
    <t>2545473</t>
  </si>
  <si>
    <t>肯辛顿埃菲尔酒店</t>
  </si>
  <si>
    <t>an jiwan</t>
  </si>
  <si>
    <t>2022-07-05</t>
  </si>
  <si>
    <t>2630.67</t>
  </si>
  <si>
    <t>390.00</t>
  </si>
  <si>
    <t>2022-05-10 16:33:16</t>
  </si>
  <si>
    <t>2022-05-22</t>
  </si>
  <si>
    <t>2559685</t>
  </si>
  <si>
    <t>查尔斯顿海港度假村</t>
  </si>
  <si>
    <t>Jackson Caroline</t>
  </si>
  <si>
    <t>3166.03</t>
  </si>
  <si>
    <t>472.00</t>
  </si>
  <si>
    <t>2022-05-22 02:30:41</t>
  </si>
  <si>
    <t>2022-06-07</t>
  </si>
  <si>
    <t>2580395</t>
  </si>
  <si>
    <t>伦敦北华美达酒店</t>
  </si>
  <si>
    <t>Chowdhury Abdul hai</t>
  </si>
  <si>
    <t>320.13</t>
  </si>
  <si>
    <t>48.00</t>
  </si>
  <si>
    <t>2022-06-07 22:58:36</t>
  </si>
  <si>
    <t>2022-06-24</t>
  </si>
  <si>
    <t>2601613</t>
  </si>
  <si>
    <t>宏伟城市度假酒店</t>
  </si>
  <si>
    <t>Mehta Gaurav,Mehta Gaurav</t>
  </si>
  <si>
    <t>2022-07-03</t>
  </si>
  <si>
    <t>966.84</t>
  </si>
  <si>
    <t>144.00</t>
  </si>
  <si>
    <t>2022-06-24 17:19:15</t>
  </si>
  <si>
    <t>2022-06-30</t>
  </si>
  <si>
    <t>2606931</t>
  </si>
  <si>
    <t>新奥尔良会议中心大使套房酒店</t>
  </si>
  <si>
    <t>Robinson Marissa</t>
  </si>
  <si>
    <t>2397.68</t>
  </si>
  <si>
    <t>357.00</t>
  </si>
  <si>
    <t>2022-06-30 01:37:28</t>
  </si>
  <si>
    <t>2610355</t>
  </si>
  <si>
    <t>洛杉矶环球影城希尔顿酒店</t>
  </si>
  <si>
    <t>GUO XIAORONG,ZHAO SHUWANG</t>
  </si>
  <si>
    <t>5642.87</t>
  </si>
  <si>
    <t>840.00</t>
  </si>
  <si>
    <t>2022-07-04 00:21:50</t>
  </si>
  <si>
    <t>2610443</t>
  </si>
  <si>
    <t>圣迭戈迷踪谷希尔顿逸林酒店</t>
  </si>
  <si>
    <t>Ortiz Ashley</t>
  </si>
  <si>
    <t>1182.32</t>
  </si>
  <si>
    <t>176.00</t>
  </si>
  <si>
    <t>2022-07-04 05:05:56</t>
  </si>
  <si>
    <t>2611496</t>
  </si>
  <si>
    <t>亚历克西斯套房旅馆</t>
  </si>
  <si>
    <t>YANG BAOXING</t>
  </si>
  <si>
    <t>825.97</t>
  </si>
  <si>
    <t>123.00</t>
  </si>
  <si>
    <t>2022-07-05 09:06:09</t>
  </si>
  <si>
    <t>2611967</t>
  </si>
  <si>
    <t>西奥尔良 - 圣梅曼礼拜堂普瑞米尔经典酒店</t>
  </si>
  <si>
    <t>boukono severin</t>
  </si>
  <si>
    <t>302.18</t>
  </si>
  <si>
    <t>45.00</t>
  </si>
  <si>
    <t>2022-07-05 17:55:45</t>
  </si>
  <si>
    <t>2612255</t>
  </si>
  <si>
    <t>卡拉维拉西贡酒店</t>
  </si>
  <si>
    <t>YEO AARON,YEO AARON</t>
  </si>
  <si>
    <t>738.67</t>
  </si>
  <si>
    <t>110.00</t>
  </si>
  <si>
    <t>2022-07-05 23:27:39</t>
  </si>
  <si>
    <t>2612391</t>
  </si>
  <si>
    <t>庞塞圣奥古斯丁汽车旅馆</t>
  </si>
  <si>
    <t>Macchiavello Allen</t>
  </si>
  <si>
    <t>1508.82</t>
  </si>
  <si>
    <t>224.00</t>
  </si>
  <si>
    <t>2022-07-06 05:03:40</t>
  </si>
  <si>
    <t>2612424</t>
  </si>
  <si>
    <t>首尔斯坦福酒店</t>
  </si>
  <si>
    <t>Sungmin Yang</t>
  </si>
  <si>
    <t>424.36</t>
  </si>
  <si>
    <t>63.00</t>
  </si>
  <si>
    <t>2022-07-06 06:51:32</t>
  </si>
  <si>
    <t>2612425</t>
  </si>
  <si>
    <t>雷德蒙 6 号汽车旅馆</t>
  </si>
  <si>
    <t>McDonough Rick</t>
  </si>
  <si>
    <t>922.80</t>
  </si>
  <si>
    <t>137.00</t>
  </si>
  <si>
    <t>2022-07-06 06:55:53</t>
  </si>
  <si>
    <t>2612426</t>
  </si>
  <si>
    <t>罗马托尔沃加塔酒店</t>
  </si>
  <si>
    <t>Falcone Angelo,Stigliani Silvana</t>
  </si>
  <si>
    <t>323.32</t>
  </si>
  <si>
    <t>2022-07-06 06:40:07</t>
  </si>
  <si>
    <t>2612437</t>
  </si>
  <si>
    <t>卡萨诺瓦酒店</t>
  </si>
  <si>
    <t>FRANCA LUIZ CLAUDIO,CARNEIRO ALEX</t>
  </si>
  <si>
    <t>262.70</t>
  </si>
  <si>
    <t>39.00</t>
  </si>
  <si>
    <t>2022-07-06 07:36:15</t>
  </si>
  <si>
    <t>2612463</t>
  </si>
  <si>
    <t>丽笙明尼苏达州北杜鲁斯乡村套房酒店</t>
  </si>
  <si>
    <t>Wolden Shelby Lynn</t>
  </si>
  <si>
    <t>1394.31</t>
  </si>
  <si>
    <t>207.00</t>
  </si>
  <si>
    <t>2022-07-06 08:24:50</t>
  </si>
  <si>
    <t>2612981</t>
  </si>
  <si>
    <t>亚斯岛丽笙蓝标酒店</t>
  </si>
  <si>
    <t>Alteneiji Sanad abdullah</t>
  </si>
  <si>
    <t>451.30</t>
  </si>
  <si>
    <t>67.00</t>
  </si>
  <si>
    <t>2022-07-06 18:15:23</t>
  </si>
  <si>
    <t>2613020</t>
  </si>
  <si>
    <t>槟城东方大酒店</t>
  </si>
  <si>
    <t>ong ee lyn</t>
  </si>
  <si>
    <t>1023.84</t>
  </si>
  <si>
    <t>152.00</t>
  </si>
  <si>
    <t>2022-07-06 19:07:48</t>
  </si>
  <si>
    <t>2613191</t>
  </si>
  <si>
    <t>奥尔德敦伊克诺酒店</t>
  </si>
  <si>
    <t>Altes Benjamin Lee</t>
  </si>
  <si>
    <t>532.13</t>
  </si>
  <si>
    <t>79.00</t>
  </si>
  <si>
    <t>2022-07-06 21:59:57</t>
  </si>
  <si>
    <t>2613231</t>
  </si>
  <si>
    <t>奥西尔南鲁昂阿瑟原创酒店（前小迪赫酒店）</t>
  </si>
  <si>
    <t>CHOUKRI Abderrahmane</t>
  </si>
  <si>
    <t>276.17</t>
  </si>
  <si>
    <t>41.00</t>
  </si>
  <si>
    <t>2022-07-06 22:37:08</t>
  </si>
  <si>
    <t>2613354</t>
  </si>
  <si>
    <t>Mentigi Guesthouse</t>
  </si>
  <si>
    <t>YONG WAH LEE</t>
  </si>
  <si>
    <t>249.22</t>
  </si>
  <si>
    <t>37.00</t>
  </si>
  <si>
    <t>2022-07-07 01:35:39</t>
  </si>
  <si>
    <t>2614037</t>
  </si>
  <si>
    <t>Al Oudat Tarek</t>
  </si>
  <si>
    <t>450.49</t>
  </si>
  <si>
    <t>2022-07-07 18:14:37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</si>
</sst>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27</xdr:col>
      <xdr:colOff>400050</xdr:colOff>
      <xdr:row>68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171450"/>
          <a:ext cx="10687050" cy="6753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44748</v>
      </c>
      <c r="G2" s="6">
        <v>44749</v>
      </c>
      <c r="H2" s="4">
        <v>1</v>
      </c>
      <c r="I2" s="4">
        <v>1</v>
      </c>
      <c r="J2" s="4">
        <v>1</v>
      </c>
      <c r="K2" s="4" t="s">
        <v>30</v>
      </c>
      <c r="L2" s="4">
        <v>244</v>
      </c>
      <c r="M2" s="4">
        <v>244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44752</v>
      </c>
      <c r="T2" s="4" t="s">
        <v>34</v>
      </c>
      <c r="U2" s="4">
        <v>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44749</v>
      </c>
      <c r="H3" s="4">
        <v>1</v>
      </c>
      <c r="I3" s="4">
        <v>6</v>
      </c>
      <c r="J3" s="4">
        <v>6</v>
      </c>
      <c r="K3" s="4" t="s">
        <v>30</v>
      </c>
      <c r="L3" s="4">
        <v>822</v>
      </c>
      <c r="M3" s="4">
        <v>822</v>
      </c>
      <c r="N3" s="4" t="s">
        <v>40</v>
      </c>
      <c r="O3" s="4" t="s">
        <v>32</v>
      </c>
      <c r="P3" s="4" t="s">
        <v>33</v>
      </c>
      <c r="Q3" s="4">
        <v>0</v>
      </c>
      <c r="R3" s="7">
        <v>44681</v>
      </c>
      <c r="S3" s="6">
        <v>44752</v>
      </c>
      <c r="T3" s="4" t="s">
        <v>34</v>
      </c>
      <c r="U3" s="4">
        <v>822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44748</v>
      </c>
      <c r="G4" s="6">
        <v>44749</v>
      </c>
      <c r="H4" s="4">
        <v>1</v>
      </c>
      <c r="I4" s="4">
        <v>1</v>
      </c>
      <c r="J4" s="4">
        <v>1</v>
      </c>
      <c r="K4" s="4" t="s">
        <v>30</v>
      </c>
      <c r="L4" s="4">
        <v>93</v>
      </c>
      <c r="M4" s="4">
        <v>93</v>
      </c>
      <c r="N4" s="4" t="s">
        <v>46</v>
      </c>
      <c r="O4" s="4" t="s">
        <v>32</v>
      </c>
      <c r="P4" s="4" t="s">
        <v>33</v>
      </c>
      <c r="Q4" s="4">
        <v>0</v>
      </c>
      <c r="R4" s="7">
        <v>44684</v>
      </c>
      <c r="S4" s="6">
        <v>44752</v>
      </c>
      <c r="T4" s="4" t="s">
        <v>34</v>
      </c>
      <c r="U4" s="4">
        <v>93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44747</v>
      </c>
      <c r="G5" s="6">
        <v>44749</v>
      </c>
      <c r="H5" s="4">
        <v>1</v>
      </c>
      <c r="I5" s="4">
        <v>2</v>
      </c>
      <c r="J5" s="4">
        <v>2</v>
      </c>
      <c r="K5" s="4" t="s">
        <v>30</v>
      </c>
      <c r="L5" s="4">
        <v>390</v>
      </c>
      <c r="M5" s="4">
        <v>390</v>
      </c>
      <c r="N5" s="4" t="s">
        <v>51</v>
      </c>
      <c r="O5" s="4" t="s">
        <v>32</v>
      </c>
      <c r="P5" s="4" t="s">
        <v>33</v>
      </c>
      <c r="Q5" s="4">
        <v>0</v>
      </c>
      <c r="R5" s="7">
        <v>44691</v>
      </c>
      <c r="S5" s="6">
        <v>44752</v>
      </c>
      <c r="T5" s="4" t="s">
        <v>34</v>
      </c>
      <c r="U5" s="4">
        <v>390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44747</v>
      </c>
      <c r="G6" s="6">
        <v>44749</v>
      </c>
      <c r="H6" s="4">
        <v>1</v>
      </c>
      <c r="I6" s="4">
        <v>2</v>
      </c>
      <c r="J6" s="4">
        <v>2</v>
      </c>
      <c r="K6" s="4" t="s">
        <v>30</v>
      </c>
      <c r="L6" s="4">
        <v>472</v>
      </c>
      <c r="M6" s="4">
        <v>472</v>
      </c>
      <c r="N6" s="4" t="s">
        <v>55</v>
      </c>
      <c r="O6" s="4" t="s">
        <v>32</v>
      </c>
      <c r="P6" s="4" t="s">
        <v>33</v>
      </c>
      <c r="Q6" s="4">
        <v>0</v>
      </c>
      <c r="R6" s="7">
        <v>44703</v>
      </c>
      <c r="S6" s="6">
        <v>44752</v>
      </c>
      <c r="T6" s="4" t="s">
        <v>34</v>
      </c>
      <c r="U6" s="4">
        <v>472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48</v>
      </c>
      <c r="B7" s="4" t="s">
        <v>26</v>
      </c>
      <c r="C7" s="4" t="s">
        <v>58</v>
      </c>
      <c r="D7" s="4" t="s">
        <v>49</v>
      </c>
      <c r="E7" s="4" t="s">
        <v>50</v>
      </c>
      <c r="F7" s="6">
        <v>44747</v>
      </c>
      <c r="G7" s="6">
        <v>44749</v>
      </c>
      <c r="H7" s="4">
        <v>1</v>
      </c>
      <c r="I7" s="4">
        <v>2</v>
      </c>
      <c r="J7" s="4">
        <v>2</v>
      </c>
      <c r="K7" s="4" t="s">
        <v>30</v>
      </c>
      <c r="L7" s="4">
        <v>-390</v>
      </c>
      <c r="M7" s="4">
        <v>-390</v>
      </c>
      <c r="N7" s="4" t="s">
        <v>51</v>
      </c>
      <c r="O7" s="4" t="s">
        <v>32</v>
      </c>
      <c r="P7" s="4" t="s">
        <v>33</v>
      </c>
      <c r="Q7" s="4">
        <v>0</v>
      </c>
      <c r="R7" s="7">
        <v>44691</v>
      </c>
      <c r="S7" s="6">
        <v>44752</v>
      </c>
      <c r="T7" s="4" t="s">
        <v>34</v>
      </c>
      <c r="U7" s="4">
        <v>-390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44745</v>
      </c>
      <c r="G8" s="6">
        <v>44749</v>
      </c>
      <c r="H8" s="4">
        <v>1</v>
      </c>
      <c r="I8" s="4">
        <v>4</v>
      </c>
      <c r="J8" s="4">
        <v>4</v>
      </c>
      <c r="K8" s="4" t="s">
        <v>30</v>
      </c>
      <c r="L8" s="4">
        <v>144</v>
      </c>
      <c r="M8" s="4">
        <v>144</v>
      </c>
      <c r="N8" s="4" t="s">
        <v>62</v>
      </c>
      <c r="O8" s="4" t="s">
        <v>32</v>
      </c>
      <c r="P8" s="4" t="s">
        <v>33</v>
      </c>
      <c r="Q8" s="4">
        <v>0</v>
      </c>
      <c r="R8" s="7">
        <v>44736</v>
      </c>
      <c r="S8" s="6">
        <v>44752</v>
      </c>
      <c r="T8" s="4" t="s">
        <v>34</v>
      </c>
      <c r="U8" s="4">
        <v>144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44746</v>
      </c>
      <c r="G9" s="6">
        <v>44749</v>
      </c>
      <c r="H9" s="4">
        <v>1</v>
      </c>
      <c r="I9" s="4">
        <v>3</v>
      </c>
      <c r="J9" s="4">
        <v>3</v>
      </c>
      <c r="K9" s="4" t="s">
        <v>30</v>
      </c>
      <c r="L9" s="4">
        <v>357</v>
      </c>
      <c r="M9" s="4">
        <v>357</v>
      </c>
      <c r="N9" s="4" t="s">
        <v>67</v>
      </c>
      <c r="O9" s="4" t="s">
        <v>32</v>
      </c>
      <c r="P9" s="4" t="s">
        <v>33</v>
      </c>
      <c r="Q9" s="4">
        <v>0</v>
      </c>
      <c r="R9" s="7">
        <v>44742</v>
      </c>
      <c r="S9" s="6">
        <v>44752</v>
      </c>
      <c r="T9" s="4" t="s">
        <v>34</v>
      </c>
      <c r="U9" s="4">
        <v>357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44746</v>
      </c>
      <c r="G10" s="6">
        <v>44749</v>
      </c>
      <c r="H10" s="4">
        <v>1</v>
      </c>
      <c r="I10" s="4">
        <v>3</v>
      </c>
      <c r="J10" s="4">
        <v>3</v>
      </c>
      <c r="K10" s="4" t="s">
        <v>30</v>
      </c>
      <c r="L10" s="4">
        <v>840</v>
      </c>
      <c r="M10" s="4">
        <v>840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44752</v>
      </c>
      <c r="T10" s="4" t="s">
        <v>34</v>
      </c>
      <c r="U10" s="4">
        <v>840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44748</v>
      </c>
      <c r="G11" s="6">
        <v>44749</v>
      </c>
      <c r="H11" s="4">
        <v>1</v>
      </c>
      <c r="I11" s="4">
        <v>1</v>
      </c>
      <c r="J11" s="4">
        <v>1</v>
      </c>
      <c r="K11" s="4" t="s">
        <v>30</v>
      </c>
      <c r="L11" s="4">
        <v>176</v>
      </c>
      <c r="M11" s="4">
        <v>176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44752</v>
      </c>
      <c r="T11" s="4" t="s">
        <v>34</v>
      </c>
      <c r="U11" s="4">
        <v>176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44748</v>
      </c>
      <c r="G12" s="6">
        <v>44749</v>
      </c>
      <c r="H12" s="4">
        <v>1</v>
      </c>
      <c r="I12" s="4">
        <v>1</v>
      </c>
      <c r="J12" s="4">
        <v>1</v>
      </c>
      <c r="K12" s="4" t="s">
        <v>30</v>
      </c>
      <c r="L12" s="4">
        <v>123</v>
      </c>
      <c r="M12" s="4">
        <v>123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44752</v>
      </c>
      <c r="T12" s="4" t="s">
        <v>34</v>
      </c>
      <c r="U12" s="4">
        <v>123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44748</v>
      </c>
      <c r="G13" s="6">
        <v>44749</v>
      </c>
      <c r="H13" s="4">
        <v>1</v>
      </c>
      <c r="I13" s="4">
        <v>1</v>
      </c>
      <c r="J13" s="4">
        <v>1</v>
      </c>
      <c r="K13" s="4" t="s">
        <v>30</v>
      </c>
      <c r="L13" s="4">
        <v>45</v>
      </c>
      <c r="M13" s="4">
        <v>45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44747</v>
      </c>
      <c r="S13" s="6">
        <v>44752</v>
      </c>
      <c r="T13" s="4" t="s">
        <v>34</v>
      </c>
      <c r="U13" s="4">
        <v>45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44748</v>
      </c>
      <c r="G14" s="6">
        <v>44749</v>
      </c>
      <c r="H14" s="4">
        <v>1</v>
      </c>
      <c r="I14" s="4">
        <v>1</v>
      </c>
      <c r="J14" s="4">
        <v>1</v>
      </c>
      <c r="K14" s="4" t="s">
        <v>30</v>
      </c>
      <c r="L14" s="4">
        <v>110</v>
      </c>
      <c r="M14" s="4">
        <v>110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44747</v>
      </c>
      <c r="S14" s="6">
        <v>44752</v>
      </c>
      <c r="T14" s="4" t="s">
        <v>34</v>
      </c>
      <c r="U14" s="4">
        <v>110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44748</v>
      </c>
      <c r="G15" s="6">
        <v>44749</v>
      </c>
      <c r="H15" s="4">
        <v>1</v>
      </c>
      <c r="I15" s="4">
        <v>1</v>
      </c>
      <c r="J15" s="4">
        <v>1</v>
      </c>
      <c r="K15" s="4" t="s">
        <v>30</v>
      </c>
      <c r="L15" s="4">
        <v>63</v>
      </c>
      <c r="M15" s="4">
        <v>63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44752</v>
      </c>
      <c r="T15" s="4" t="s">
        <v>34</v>
      </c>
      <c r="U15" s="4">
        <v>63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44748</v>
      </c>
      <c r="G16" s="6">
        <v>44749</v>
      </c>
      <c r="H16" s="4">
        <v>1</v>
      </c>
      <c r="I16" s="4">
        <v>1</v>
      </c>
      <c r="J16" s="4">
        <v>1</v>
      </c>
      <c r="K16" s="4" t="s">
        <v>30</v>
      </c>
      <c r="L16" s="4">
        <v>48</v>
      </c>
      <c r="M16" s="4">
        <v>48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44748</v>
      </c>
      <c r="S16" s="6">
        <v>44752</v>
      </c>
      <c r="T16" s="4" t="s">
        <v>34</v>
      </c>
      <c r="U16" s="4">
        <v>48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44748</v>
      </c>
      <c r="G17" s="6">
        <v>44749</v>
      </c>
      <c r="H17" s="4">
        <v>1</v>
      </c>
      <c r="I17" s="4">
        <v>1</v>
      </c>
      <c r="J17" s="4">
        <v>1</v>
      </c>
      <c r="K17" s="4" t="s">
        <v>30</v>
      </c>
      <c r="L17" s="4">
        <v>39</v>
      </c>
      <c r="M17" s="4">
        <v>39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44748</v>
      </c>
      <c r="S17" s="6">
        <v>44752</v>
      </c>
      <c r="T17" s="4" t="s">
        <v>34</v>
      </c>
      <c r="U17" s="4">
        <v>39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44748</v>
      </c>
      <c r="G18" s="6">
        <v>44749</v>
      </c>
      <c r="H18" s="4">
        <v>1</v>
      </c>
      <c r="I18" s="4">
        <v>1</v>
      </c>
      <c r="J18" s="4">
        <v>1</v>
      </c>
      <c r="K18" s="4" t="s">
        <v>30</v>
      </c>
      <c r="L18" s="4">
        <v>207</v>
      </c>
      <c r="M18" s="4">
        <v>207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44748</v>
      </c>
      <c r="S18" s="6">
        <v>44752</v>
      </c>
      <c r="T18" s="4" t="s">
        <v>34</v>
      </c>
      <c r="U18" s="4">
        <v>207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44748</v>
      </c>
      <c r="G19" s="6">
        <v>44749</v>
      </c>
      <c r="H19" s="4">
        <v>1</v>
      </c>
      <c r="I19" s="4">
        <v>1</v>
      </c>
      <c r="J19" s="4">
        <v>1</v>
      </c>
      <c r="K19" s="4" t="s">
        <v>30</v>
      </c>
      <c r="L19" s="4">
        <v>67</v>
      </c>
      <c r="M19" s="4">
        <v>67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44748</v>
      </c>
      <c r="S19" s="6">
        <v>44752</v>
      </c>
      <c r="T19" s="4" t="s">
        <v>34</v>
      </c>
      <c r="U19" s="4">
        <v>67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44748</v>
      </c>
      <c r="G20" s="6">
        <v>44749</v>
      </c>
      <c r="H20" s="4">
        <v>1</v>
      </c>
      <c r="I20" s="4">
        <v>1</v>
      </c>
      <c r="J20" s="4">
        <v>1</v>
      </c>
      <c r="K20" s="4" t="s">
        <v>30</v>
      </c>
      <c r="L20" s="4">
        <v>152</v>
      </c>
      <c r="M20" s="4">
        <v>152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44748</v>
      </c>
      <c r="S20" s="6">
        <v>44752</v>
      </c>
      <c r="T20" s="4" t="s">
        <v>34</v>
      </c>
      <c r="U20" s="4">
        <v>152</v>
      </c>
      <c r="V20" s="4">
        <v>0</v>
      </c>
      <c r="W20" s="4">
        <v>0</v>
      </c>
      <c r="X20" s="4" t="s">
        <v>35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44748</v>
      </c>
      <c r="G21" s="6">
        <v>44749</v>
      </c>
      <c r="H21" s="4">
        <v>1</v>
      </c>
      <c r="I21" s="4">
        <v>1</v>
      </c>
      <c r="J21" s="4">
        <v>1</v>
      </c>
      <c r="K21" s="4" t="s">
        <v>30</v>
      </c>
      <c r="L21" s="4">
        <v>79</v>
      </c>
      <c r="M21" s="4">
        <v>79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44748</v>
      </c>
      <c r="S21" s="6">
        <v>44752</v>
      </c>
      <c r="T21" s="4" t="s">
        <v>34</v>
      </c>
      <c r="U21" s="4">
        <v>79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44748</v>
      </c>
      <c r="G22" s="6">
        <v>44749</v>
      </c>
      <c r="H22" s="4">
        <v>1</v>
      </c>
      <c r="I22" s="4">
        <v>1</v>
      </c>
      <c r="J22" s="4">
        <v>1</v>
      </c>
      <c r="K22" s="4" t="s">
        <v>30</v>
      </c>
      <c r="L22" s="4">
        <v>41</v>
      </c>
      <c r="M22" s="4">
        <v>41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44748</v>
      </c>
      <c r="S22" s="6">
        <v>44752</v>
      </c>
      <c r="T22" s="4" t="s">
        <v>34</v>
      </c>
      <c r="U22" s="4">
        <v>41</v>
      </c>
      <c r="V22" s="4">
        <v>0</v>
      </c>
      <c r="W22" s="4">
        <v>0</v>
      </c>
      <c r="X22" s="4" t="s">
        <v>35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44746</v>
      </c>
      <c r="G23" s="6">
        <v>44750</v>
      </c>
      <c r="H23" s="4">
        <v>1</v>
      </c>
      <c r="I23" s="4">
        <v>4</v>
      </c>
      <c r="J23" s="4">
        <v>4</v>
      </c>
      <c r="K23" s="4" t="s">
        <v>30</v>
      </c>
      <c r="L23" s="4">
        <v>1132</v>
      </c>
      <c r="M23" s="4">
        <v>1132</v>
      </c>
      <c r="N23" s="4" t="s">
        <v>132</v>
      </c>
      <c r="O23" s="4" t="s">
        <v>133</v>
      </c>
      <c r="P23" s="4" t="s">
        <v>33</v>
      </c>
      <c r="Q23" s="4">
        <v>0</v>
      </c>
      <c r="R23" s="7">
        <v>44682</v>
      </c>
      <c r="S23" s="6">
        <v>44753</v>
      </c>
      <c r="T23" s="4" t="s">
        <v>34</v>
      </c>
      <c r="U23" s="4">
        <v>1132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44749</v>
      </c>
      <c r="G24" s="6">
        <v>44750</v>
      </c>
      <c r="H24" s="4">
        <v>1</v>
      </c>
      <c r="I24" s="4">
        <v>1</v>
      </c>
      <c r="J24" s="4">
        <v>1</v>
      </c>
      <c r="K24" s="4" t="s">
        <v>30</v>
      </c>
      <c r="L24" s="4">
        <v>48</v>
      </c>
      <c r="M24" s="4">
        <v>48</v>
      </c>
      <c r="N24" s="4" t="s">
        <v>139</v>
      </c>
      <c r="O24" s="4" t="s">
        <v>133</v>
      </c>
      <c r="P24" s="4" t="s">
        <v>33</v>
      </c>
      <c r="Q24" s="4">
        <v>0</v>
      </c>
      <c r="R24" s="7">
        <v>44719</v>
      </c>
      <c r="S24" s="6">
        <v>44753</v>
      </c>
      <c r="T24" s="4" t="s">
        <v>34</v>
      </c>
      <c r="U24" s="4">
        <v>48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122</v>
      </c>
      <c r="F25" s="6">
        <v>44746</v>
      </c>
      <c r="G25" s="6">
        <v>44750</v>
      </c>
      <c r="H25" s="4">
        <v>1</v>
      </c>
      <c r="I25" s="4">
        <v>4</v>
      </c>
      <c r="J25" s="4">
        <v>4</v>
      </c>
      <c r="K25" s="4" t="s">
        <v>30</v>
      </c>
      <c r="L25" s="4">
        <v>320</v>
      </c>
      <c r="M25" s="4">
        <v>320</v>
      </c>
      <c r="N25" s="4" t="s">
        <v>142</v>
      </c>
      <c r="O25" s="4" t="s">
        <v>133</v>
      </c>
      <c r="P25" s="4" t="s">
        <v>33</v>
      </c>
      <c r="Q25" s="4">
        <v>0</v>
      </c>
      <c r="R25" s="7">
        <v>44740</v>
      </c>
      <c r="S25" s="6">
        <v>44753</v>
      </c>
      <c r="T25" s="4" t="s">
        <v>34</v>
      </c>
      <c r="U25" s="4">
        <v>320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140</v>
      </c>
      <c r="B26" s="4" t="s">
        <v>26</v>
      </c>
      <c r="C26" s="4" t="s">
        <v>58</v>
      </c>
      <c r="D26" s="4" t="s">
        <v>141</v>
      </c>
      <c r="E26" s="4" t="s">
        <v>122</v>
      </c>
      <c r="F26" s="6">
        <v>44746</v>
      </c>
      <c r="G26" s="6">
        <v>44750</v>
      </c>
      <c r="H26" s="4">
        <v>1</v>
      </c>
      <c r="I26" s="4">
        <v>4</v>
      </c>
      <c r="J26" s="4">
        <v>4</v>
      </c>
      <c r="K26" s="4" t="s">
        <v>30</v>
      </c>
      <c r="L26" s="4">
        <v>-320</v>
      </c>
      <c r="M26" s="4">
        <v>-320</v>
      </c>
      <c r="N26" s="4" t="s">
        <v>142</v>
      </c>
      <c r="O26" s="4" t="s">
        <v>133</v>
      </c>
      <c r="P26" s="4" t="s">
        <v>33</v>
      </c>
      <c r="Q26" s="4">
        <v>0</v>
      </c>
      <c r="R26" s="7">
        <v>44740</v>
      </c>
      <c r="S26" s="6">
        <v>44753</v>
      </c>
      <c r="T26" s="4" t="s">
        <v>34</v>
      </c>
      <c r="U26" s="4">
        <v>-320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44749</v>
      </c>
      <c r="G27" s="6">
        <v>44750</v>
      </c>
      <c r="H27" s="4">
        <v>2</v>
      </c>
      <c r="I27" s="4">
        <v>1</v>
      </c>
      <c r="J27" s="4">
        <v>2</v>
      </c>
      <c r="K27" s="4" t="s">
        <v>30</v>
      </c>
      <c r="L27" s="4">
        <v>234</v>
      </c>
      <c r="M27" s="4">
        <v>234</v>
      </c>
      <c r="N27" s="4" t="s">
        <v>146</v>
      </c>
      <c r="O27" s="4" t="s">
        <v>133</v>
      </c>
      <c r="P27" s="4" t="s">
        <v>33</v>
      </c>
      <c r="Q27" s="4">
        <v>0</v>
      </c>
      <c r="R27" s="7">
        <v>44747</v>
      </c>
      <c r="S27" s="6">
        <v>44753</v>
      </c>
      <c r="T27" s="4" t="s">
        <v>34</v>
      </c>
      <c r="U27" s="4">
        <v>234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143</v>
      </c>
      <c r="B28" s="4" t="s">
        <v>26</v>
      </c>
      <c r="C28" s="4" t="s">
        <v>58</v>
      </c>
      <c r="D28" s="4" t="s">
        <v>144</v>
      </c>
      <c r="E28" s="4" t="s">
        <v>145</v>
      </c>
      <c r="F28" s="6">
        <v>44749</v>
      </c>
      <c r="G28" s="6">
        <v>44750</v>
      </c>
      <c r="H28" s="4">
        <v>2</v>
      </c>
      <c r="I28" s="4">
        <v>1</v>
      </c>
      <c r="J28" s="4">
        <v>2</v>
      </c>
      <c r="K28" s="4" t="s">
        <v>30</v>
      </c>
      <c r="L28" s="4">
        <v>-234</v>
      </c>
      <c r="M28" s="4">
        <v>-234</v>
      </c>
      <c r="N28" s="4" t="s">
        <v>146</v>
      </c>
      <c r="O28" s="4" t="s">
        <v>133</v>
      </c>
      <c r="P28" s="4" t="s">
        <v>33</v>
      </c>
      <c r="Q28" s="4">
        <v>0</v>
      </c>
      <c r="R28" s="7">
        <v>44747</v>
      </c>
      <c r="S28" s="6">
        <v>44753</v>
      </c>
      <c r="T28" s="4" t="s">
        <v>34</v>
      </c>
      <c r="U28" s="4">
        <v>-234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44748</v>
      </c>
      <c r="G29" s="6">
        <v>44750</v>
      </c>
      <c r="H29" s="4">
        <v>1</v>
      </c>
      <c r="I29" s="4">
        <v>2</v>
      </c>
      <c r="J29" s="4">
        <v>2</v>
      </c>
      <c r="K29" s="4" t="s">
        <v>30</v>
      </c>
      <c r="L29" s="4">
        <v>224</v>
      </c>
      <c r="M29" s="4">
        <v>224</v>
      </c>
      <c r="N29" s="4" t="s">
        <v>150</v>
      </c>
      <c r="O29" s="4" t="s">
        <v>133</v>
      </c>
      <c r="P29" s="4" t="s">
        <v>33</v>
      </c>
      <c r="Q29" s="4">
        <v>0</v>
      </c>
      <c r="R29" s="7">
        <v>44748</v>
      </c>
      <c r="S29" s="6">
        <v>44753</v>
      </c>
      <c r="T29" s="4" t="s">
        <v>34</v>
      </c>
      <c r="U29" s="4">
        <v>224</v>
      </c>
      <c r="V29" s="4">
        <v>0</v>
      </c>
      <c r="W29" s="4">
        <v>0</v>
      </c>
      <c r="X29" s="4" t="s">
        <v>35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108</v>
      </c>
      <c r="F30" s="6">
        <v>44749</v>
      </c>
      <c r="G30" s="6">
        <v>44750</v>
      </c>
      <c r="H30" s="4">
        <v>1</v>
      </c>
      <c r="I30" s="4">
        <v>1</v>
      </c>
      <c r="J30" s="4">
        <v>1</v>
      </c>
      <c r="K30" s="4" t="s">
        <v>30</v>
      </c>
      <c r="L30" s="4">
        <v>137</v>
      </c>
      <c r="M30" s="4">
        <v>137</v>
      </c>
      <c r="N30" s="4" t="s">
        <v>154</v>
      </c>
      <c r="O30" s="4" t="s">
        <v>133</v>
      </c>
      <c r="P30" s="4" t="s">
        <v>33</v>
      </c>
      <c r="Q30" s="4">
        <v>0</v>
      </c>
      <c r="R30" s="7">
        <v>44748</v>
      </c>
      <c r="S30" s="6">
        <v>44753</v>
      </c>
      <c r="T30" s="4" t="s">
        <v>34</v>
      </c>
      <c r="U30" s="4">
        <v>137</v>
      </c>
      <c r="V30" s="4">
        <v>0</v>
      </c>
      <c r="W30" s="4">
        <v>0</v>
      </c>
      <c r="X30" s="4" t="s">
        <v>35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44749</v>
      </c>
      <c r="G31" s="6">
        <v>44750</v>
      </c>
      <c r="H31" s="4">
        <v>1</v>
      </c>
      <c r="I31" s="4">
        <v>1</v>
      </c>
      <c r="J31" s="4">
        <v>1</v>
      </c>
      <c r="K31" s="4" t="s">
        <v>30</v>
      </c>
      <c r="L31" s="4">
        <v>37</v>
      </c>
      <c r="M31" s="4">
        <v>37</v>
      </c>
      <c r="N31" s="4" t="s">
        <v>159</v>
      </c>
      <c r="O31" s="4" t="s">
        <v>133</v>
      </c>
      <c r="P31" s="4" t="s">
        <v>33</v>
      </c>
      <c r="Q31" s="4">
        <v>0</v>
      </c>
      <c r="R31" s="7">
        <v>44749</v>
      </c>
      <c r="S31" s="6">
        <v>44753</v>
      </c>
      <c r="T31" s="4" t="s">
        <v>34</v>
      </c>
      <c r="U31" s="4">
        <v>37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111</v>
      </c>
      <c r="E32" s="4" t="s">
        <v>112</v>
      </c>
      <c r="F32" s="6">
        <v>44749</v>
      </c>
      <c r="G32" s="6">
        <v>44750</v>
      </c>
      <c r="H32" s="4">
        <v>1</v>
      </c>
      <c r="I32" s="4">
        <v>1</v>
      </c>
      <c r="J32" s="4">
        <v>1</v>
      </c>
      <c r="K32" s="4" t="s">
        <v>30</v>
      </c>
      <c r="L32" s="4">
        <v>67</v>
      </c>
      <c r="M32" s="4">
        <v>67</v>
      </c>
      <c r="N32" s="4" t="s">
        <v>162</v>
      </c>
      <c r="O32" s="4" t="s">
        <v>133</v>
      </c>
      <c r="P32" s="4" t="s">
        <v>33</v>
      </c>
      <c r="Q32" s="4">
        <v>0</v>
      </c>
      <c r="R32" s="7">
        <v>44749</v>
      </c>
      <c r="S32" s="6">
        <v>44753</v>
      </c>
      <c r="T32" s="4" t="s">
        <v>34</v>
      </c>
      <c r="U32" s="4">
        <v>67</v>
      </c>
      <c r="V32" s="4">
        <v>0</v>
      </c>
      <c r="W32" s="4">
        <v>0</v>
      </c>
      <c r="X32" s="4" t="s">
        <v>35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165</v>
      </c>
      <c r="D33" s="4" t="s">
        <v>166</v>
      </c>
      <c r="E33" s="4" t="s">
        <v>167</v>
      </c>
      <c r="F33" s="6">
        <v>44743</v>
      </c>
      <c r="G33" s="6">
        <v>44745</v>
      </c>
      <c r="H33" s="4">
        <v>1</v>
      </c>
      <c r="I33" s="4">
        <v>2</v>
      </c>
      <c r="J33" s="4">
        <v>2</v>
      </c>
      <c r="K33" s="4" t="s">
        <v>30</v>
      </c>
      <c r="L33" s="4">
        <v>-455</v>
      </c>
      <c r="M33" s="4">
        <v>-455</v>
      </c>
      <c r="N33" s="4" t="s">
        <v>168</v>
      </c>
      <c r="O33" s="4" t="s">
        <v>133</v>
      </c>
      <c r="P33" s="4" t="s">
        <v>33</v>
      </c>
      <c r="Q33" s="4">
        <v>0</v>
      </c>
      <c r="R33" s="7">
        <v>44743</v>
      </c>
      <c r="S33" s="6">
        <v>44753</v>
      </c>
      <c r="T33" s="4" t="s">
        <v>34</v>
      </c>
      <c r="U33" s="4">
        <v>-455</v>
      </c>
      <c r="V33" s="4">
        <v>0</v>
      </c>
      <c r="W33" s="4">
        <v>0</v>
      </c>
      <c r="X33" s="4" t="s">
        <v>35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171</v>
      </c>
      <c r="D34" s="4" t="s">
        <v>172</v>
      </c>
      <c r="E34" s="4" t="s">
        <v>173</v>
      </c>
      <c r="F34" s="6">
        <v>44738</v>
      </c>
      <c r="G34" s="6">
        <v>44742</v>
      </c>
      <c r="H34" s="4">
        <v>1</v>
      </c>
      <c r="I34" s="4">
        <v>4</v>
      </c>
      <c r="J34" s="4">
        <v>4</v>
      </c>
      <c r="K34" s="4" t="s">
        <v>30</v>
      </c>
      <c r="L34" s="4">
        <v>1.44</v>
      </c>
      <c r="M34" s="4">
        <v>1.44</v>
      </c>
      <c r="N34" s="4" t="s">
        <v>174</v>
      </c>
      <c r="O34" s="4" t="s">
        <v>133</v>
      </c>
      <c r="P34" s="4" t="s">
        <v>33</v>
      </c>
      <c r="Q34" s="4">
        <v>0</v>
      </c>
      <c r="R34" s="7">
        <v>44652</v>
      </c>
      <c r="S34" s="6">
        <v>44753</v>
      </c>
      <c r="T34" s="4" t="s">
        <v>34</v>
      </c>
      <c r="U34" s="4">
        <v>1.44</v>
      </c>
      <c r="V34" s="4">
        <v>0</v>
      </c>
      <c r="W34" s="4">
        <v>0</v>
      </c>
      <c r="X34" s="4" t="s">
        <v>175</v>
      </c>
      <c r="Y34" s="4" t="s">
        <v>176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M30" sqref="M3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hidden="1" spans="1:9">
      <c r="A2" s="5">
        <v>17843899315</v>
      </c>
      <c r="B2" s="6">
        <v>44748</v>
      </c>
      <c r="C2" s="6">
        <v>44749</v>
      </c>
      <c r="D2" s="4">
        <v>244</v>
      </c>
      <c r="E2" s="4" t="str">
        <f>VLOOKUP(A2,HOP!A:L,12,0)</f>
        <v>244.00</v>
      </c>
      <c r="F2" s="4" t="str">
        <f>VLOOKUP(A2,HOP!A:C,3,0)</f>
        <v>2523695</v>
      </c>
      <c r="G2" s="4">
        <f>D2-E2</f>
        <v>0</v>
      </c>
      <c r="H2" s="4" t="str">
        <f>$H$1&amp;F2</f>
        <v>，2523695</v>
      </c>
      <c r="I2" s="4" t="str">
        <f>VLOOKUP(A2,HOP!A:U,21,0)</f>
        <v>直连</v>
      </c>
    </row>
    <row r="3" s="4" customFormat="1" hidden="1" spans="1:9">
      <c r="A3" s="5">
        <v>17869252191</v>
      </c>
      <c r="B3" s="6">
        <v>44743</v>
      </c>
      <c r="C3" s="6">
        <v>44749</v>
      </c>
      <c r="D3" s="4">
        <v>822</v>
      </c>
      <c r="E3" s="4" t="str">
        <f>VLOOKUP(A3,HOP!A:L,12,0)</f>
        <v>822.00</v>
      </c>
      <c r="F3" s="4" t="str">
        <f>VLOOKUP(A3,HOP!A:C,3,0)</f>
        <v>2530335</v>
      </c>
      <c r="G3" s="4">
        <f t="shared" ref="G3:G31" si="0">D3-E3</f>
        <v>0</v>
      </c>
      <c r="H3" s="4" t="str">
        <f t="shared" ref="H3:H31" si="1">$H$1&amp;F3</f>
        <v>，2530335</v>
      </c>
      <c r="I3" s="4" t="str">
        <f>VLOOKUP(A3,HOP!A:U,21,0)</f>
        <v>直连</v>
      </c>
    </row>
    <row r="4" s="4" customFormat="1" hidden="1" spans="1:9">
      <c r="A4" s="5">
        <v>17884080348</v>
      </c>
      <c r="B4" s="6">
        <v>44748</v>
      </c>
      <c r="C4" s="6">
        <v>44749</v>
      </c>
      <c r="D4" s="4">
        <v>93</v>
      </c>
      <c r="E4" s="4" t="str">
        <f>VLOOKUP(A4,HOP!A:L,12,0)</f>
        <v>93.00</v>
      </c>
      <c r="F4" s="4" t="str">
        <f>VLOOKUP(A4,HOP!A:C,3,0)</f>
        <v>2534716</v>
      </c>
      <c r="G4" s="4">
        <f t="shared" si="0"/>
        <v>0</v>
      </c>
      <c r="H4" s="4" t="str">
        <f t="shared" si="1"/>
        <v>，2534716</v>
      </c>
      <c r="I4" s="4" t="str">
        <f>VLOOKUP(A4,HOP!A:U,21,0)</f>
        <v>直连</v>
      </c>
    </row>
    <row r="5" s="4" customFormat="1" hidden="1" spans="1:9">
      <c r="A5" s="5">
        <v>17914592836</v>
      </c>
      <c r="B5" s="6">
        <v>44747</v>
      </c>
      <c r="C5" s="6">
        <v>44749</v>
      </c>
      <c r="D5" s="4">
        <v>0</v>
      </c>
      <c r="E5" s="4" t="str">
        <f>VLOOKUP(A5,HOP!A:L,12,0)</f>
        <v>390.00</v>
      </c>
      <c r="F5" s="4" t="str">
        <f>VLOOKUP(A5,HOP!A:C,3,0)</f>
        <v>2545473</v>
      </c>
      <c r="G5" s="4">
        <f t="shared" si="0"/>
        <v>-390</v>
      </c>
      <c r="H5" s="4" t="str">
        <f t="shared" si="1"/>
        <v>，2545473</v>
      </c>
      <c r="I5" s="4" t="str">
        <f>VLOOKUP(A5,HOP!A:U,21,0)</f>
        <v>直连</v>
      </c>
    </row>
    <row r="6" s="4" customFormat="1" hidden="1" spans="1:9">
      <c r="A6" s="5">
        <v>17973313703</v>
      </c>
      <c r="B6" s="6">
        <v>44747</v>
      </c>
      <c r="C6" s="6">
        <v>44749</v>
      </c>
      <c r="D6" s="4">
        <v>472</v>
      </c>
      <c r="E6" s="4" t="str">
        <f>VLOOKUP(A6,HOP!A:L,12,0)</f>
        <v>472.00</v>
      </c>
      <c r="F6" s="4" t="str">
        <f>VLOOKUP(A6,HOP!A:C,3,0)</f>
        <v>2559685</v>
      </c>
      <c r="G6" s="4">
        <f t="shared" si="0"/>
        <v>0</v>
      </c>
      <c r="H6" s="4" t="str">
        <f t="shared" si="1"/>
        <v>，2559685</v>
      </c>
      <c r="I6" s="4" t="str">
        <f>VLOOKUP(A6,HOP!A:U,21,0)</f>
        <v>直连</v>
      </c>
    </row>
    <row r="7" s="4" customFormat="1" hidden="1" spans="1:9">
      <c r="A7" s="5">
        <v>18196894204</v>
      </c>
      <c r="B7" s="6">
        <v>44745</v>
      </c>
      <c r="C7" s="6">
        <v>44749</v>
      </c>
      <c r="D7" s="4">
        <v>144</v>
      </c>
      <c r="E7" s="4" t="str">
        <f>VLOOKUP(A7,HOP!A:L,12,0)</f>
        <v>144.00</v>
      </c>
      <c r="F7" s="4" t="str">
        <f>VLOOKUP(A7,HOP!A:C,3,0)</f>
        <v>2601613</v>
      </c>
      <c r="G7" s="4">
        <f t="shared" si="0"/>
        <v>0</v>
      </c>
      <c r="H7" s="4" t="str">
        <f t="shared" si="1"/>
        <v>，2601613</v>
      </c>
      <c r="I7" s="4" t="str">
        <f>VLOOKUP(A7,HOP!A:U,21,0)</f>
        <v>直连</v>
      </c>
    </row>
    <row r="8" s="4" customFormat="1" hidden="1" spans="1:9">
      <c r="A8" s="5">
        <v>18241500628</v>
      </c>
      <c r="B8" s="6">
        <v>44746</v>
      </c>
      <c r="C8" s="6">
        <v>44749</v>
      </c>
      <c r="D8" s="4">
        <v>357</v>
      </c>
      <c r="E8" s="4" t="str">
        <f>VLOOKUP(A8,HOP!A:L,12,0)</f>
        <v>357.00</v>
      </c>
      <c r="F8" s="4" t="str">
        <f>VLOOKUP(A8,HOP!A:C,3,0)</f>
        <v>2606931</v>
      </c>
      <c r="G8" s="4">
        <f t="shared" si="0"/>
        <v>0</v>
      </c>
      <c r="H8" s="4" t="str">
        <f t="shared" si="1"/>
        <v>，2606931</v>
      </c>
      <c r="I8" s="4" t="str">
        <f>VLOOKUP(A8,HOP!A:U,21,0)</f>
        <v>直连</v>
      </c>
    </row>
    <row r="9" s="4" customFormat="1" hidden="1" spans="1:9">
      <c r="A9" s="5">
        <v>18278247804</v>
      </c>
      <c r="B9" s="6">
        <v>44746</v>
      </c>
      <c r="C9" s="6">
        <v>44749</v>
      </c>
      <c r="D9" s="4">
        <v>840</v>
      </c>
      <c r="E9" s="4" t="str">
        <f>VLOOKUP(A9,HOP!A:L,12,0)</f>
        <v>840.00</v>
      </c>
      <c r="F9" s="4" t="str">
        <f>VLOOKUP(A9,HOP!A:C,3,0)</f>
        <v>2610355</v>
      </c>
      <c r="G9" s="4">
        <f t="shared" si="0"/>
        <v>0</v>
      </c>
      <c r="H9" s="4" t="str">
        <f t="shared" si="1"/>
        <v>，2610355</v>
      </c>
      <c r="I9" s="4" t="str">
        <f>VLOOKUP(A9,HOP!A:U,21,0)</f>
        <v>直连</v>
      </c>
    </row>
    <row r="10" s="4" customFormat="1" hidden="1" spans="1:9">
      <c r="A10" s="5">
        <v>18278599112</v>
      </c>
      <c r="B10" s="6">
        <v>44748</v>
      </c>
      <c r="C10" s="6">
        <v>44749</v>
      </c>
      <c r="D10" s="4">
        <v>176</v>
      </c>
      <c r="E10" s="4" t="str">
        <f>VLOOKUP(A10,HOP!A:L,12,0)</f>
        <v>176.00</v>
      </c>
      <c r="F10" s="4" t="str">
        <f>VLOOKUP(A10,HOP!A:C,3,0)</f>
        <v>2610443</v>
      </c>
      <c r="G10" s="4">
        <f t="shared" si="0"/>
        <v>0</v>
      </c>
      <c r="H10" s="4" t="str">
        <f t="shared" si="1"/>
        <v>，2610443</v>
      </c>
      <c r="I10" s="4" t="str">
        <f>VLOOKUP(A10,HOP!A:U,21,0)</f>
        <v>直连</v>
      </c>
    </row>
    <row r="11" s="4" customFormat="1" hidden="1" spans="1:9">
      <c r="A11" s="5">
        <v>18293135077</v>
      </c>
      <c r="B11" s="6">
        <v>44748</v>
      </c>
      <c r="C11" s="6">
        <v>44749</v>
      </c>
      <c r="D11" s="4">
        <v>123</v>
      </c>
      <c r="E11" s="4" t="str">
        <f>VLOOKUP(A11,HOP!A:L,12,0)</f>
        <v>123.00</v>
      </c>
      <c r="F11" s="4" t="str">
        <f>VLOOKUP(A11,HOP!A:C,3,0)</f>
        <v>2611496</v>
      </c>
      <c r="G11" s="4">
        <f t="shared" si="0"/>
        <v>0</v>
      </c>
      <c r="H11" s="4" t="str">
        <f t="shared" si="1"/>
        <v>，2611496</v>
      </c>
      <c r="I11" s="4" t="str">
        <f>VLOOKUP(A11,HOP!A:U,21,0)</f>
        <v>直连</v>
      </c>
    </row>
    <row r="12" s="4" customFormat="1" hidden="1" spans="1:9">
      <c r="A12" s="5">
        <v>18300443249</v>
      </c>
      <c r="B12" s="6">
        <v>44748</v>
      </c>
      <c r="C12" s="6">
        <v>44749</v>
      </c>
      <c r="D12" s="4">
        <v>45</v>
      </c>
      <c r="E12" s="4" t="str">
        <f>VLOOKUP(A12,HOP!A:L,12,0)</f>
        <v>45.00</v>
      </c>
      <c r="F12" s="4" t="str">
        <f>VLOOKUP(A12,HOP!A:C,3,0)</f>
        <v>2611967</v>
      </c>
      <c r="G12" s="4">
        <f t="shared" si="0"/>
        <v>0</v>
      </c>
      <c r="H12" s="4" t="str">
        <f t="shared" si="1"/>
        <v>，2611967</v>
      </c>
      <c r="I12" s="4" t="str">
        <f>VLOOKUP(A12,HOP!A:U,21,0)</f>
        <v>直连</v>
      </c>
    </row>
    <row r="13" s="4" customFormat="1" hidden="1" spans="1:9">
      <c r="A13" s="5">
        <v>18302637577</v>
      </c>
      <c r="B13" s="6">
        <v>44748</v>
      </c>
      <c r="C13" s="6">
        <v>44749</v>
      </c>
      <c r="D13" s="4">
        <v>110</v>
      </c>
      <c r="E13" s="4" t="str">
        <f>VLOOKUP(A13,HOP!A:L,12,0)</f>
        <v>110.00</v>
      </c>
      <c r="F13" s="4" t="str">
        <f>VLOOKUP(A13,HOP!A:C,3,0)</f>
        <v>2612255</v>
      </c>
      <c r="G13" s="4">
        <f t="shared" si="0"/>
        <v>0</v>
      </c>
      <c r="H13" s="4" t="str">
        <f t="shared" si="1"/>
        <v>，2612255</v>
      </c>
      <c r="I13" s="4" t="str">
        <f>VLOOKUP(A13,HOP!A:U,21,0)</f>
        <v>直连</v>
      </c>
    </row>
    <row r="14" s="4" customFormat="1" hidden="1" spans="1:9">
      <c r="A14" s="5">
        <v>18303286176</v>
      </c>
      <c r="B14" s="6">
        <v>44748</v>
      </c>
      <c r="C14" s="6">
        <v>44749</v>
      </c>
      <c r="D14" s="4">
        <v>63</v>
      </c>
      <c r="E14" s="4" t="str">
        <f>VLOOKUP(A14,HOP!A:L,12,0)</f>
        <v>63.00</v>
      </c>
      <c r="F14" s="4" t="str">
        <f>VLOOKUP(A14,HOP!A:C,3,0)</f>
        <v>2612424</v>
      </c>
      <c r="G14" s="4">
        <f t="shared" si="0"/>
        <v>0</v>
      </c>
      <c r="H14" s="4" t="str">
        <f t="shared" si="1"/>
        <v>，2612424</v>
      </c>
      <c r="I14" s="4" t="str">
        <f>VLOOKUP(A14,HOP!A:U,21,0)</f>
        <v>直连</v>
      </c>
    </row>
    <row r="15" s="4" customFormat="1" hidden="1" spans="1:9">
      <c r="A15" s="5">
        <v>18303292596</v>
      </c>
      <c r="B15" s="6">
        <v>44748</v>
      </c>
      <c r="C15" s="6">
        <v>44749</v>
      </c>
      <c r="D15" s="4">
        <v>48</v>
      </c>
      <c r="E15" s="4" t="str">
        <f>VLOOKUP(A15,HOP!A:L,12,0)</f>
        <v>48.00</v>
      </c>
      <c r="F15" s="4" t="str">
        <f>VLOOKUP(A15,HOP!A:C,3,0)</f>
        <v>2612426</v>
      </c>
      <c r="G15" s="4">
        <f t="shared" si="0"/>
        <v>0</v>
      </c>
      <c r="H15" s="4" t="str">
        <f t="shared" si="1"/>
        <v>，2612426</v>
      </c>
      <c r="I15" s="4" t="str">
        <f>VLOOKUP(A15,HOP!A:U,21,0)</f>
        <v>直连</v>
      </c>
    </row>
    <row r="16" s="4" customFormat="1" hidden="1" spans="1:9">
      <c r="A16" s="5">
        <v>18303331137</v>
      </c>
      <c r="B16" s="6">
        <v>44748</v>
      </c>
      <c r="C16" s="6">
        <v>44749</v>
      </c>
      <c r="D16" s="4">
        <v>39</v>
      </c>
      <c r="E16" s="4" t="str">
        <f>VLOOKUP(A16,HOP!A:L,12,0)</f>
        <v>39.00</v>
      </c>
      <c r="F16" s="4" t="str">
        <f>VLOOKUP(A16,HOP!A:C,3,0)</f>
        <v>2612437</v>
      </c>
      <c r="G16" s="4">
        <f t="shared" si="0"/>
        <v>0</v>
      </c>
      <c r="H16" s="4" t="str">
        <f t="shared" si="1"/>
        <v>，2612437</v>
      </c>
      <c r="I16" s="4" t="str">
        <f>VLOOKUP(A16,HOP!A:U,21,0)</f>
        <v>直连</v>
      </c>
    </row>
    <row r="17" s="4" customFormat="1" hidden="1" spans="1:9">
      <c r="A17" s="5">
        <v>18303492728</v>
      </c>
      <c r="B17" s="6">
        <v>44748</v>
      </c>
      <c r="C17" s="6">
        <v>44749</v>
      </c>
      <c r="D17" s="4">
        <v>207</v>
      </c>
      <c r="E17" s="4" t="str">
        <f>VLOOKUP(A17,HOP!A:L,12,0)</f>
        <v>207.00</v>
      </c>
      <c r="F17" s="4" t="str">
        <f>VLOOKUP(A17,HOP!A:C,3,0)</f>
        <v>2612463</v>
      </c>
      <c r="G17" s="4">
        <f t="shared" si="0"/>
        <v>0</v>
      </c>
      <c r="H17" s="4" t="str">
        <f t="shared" si="1"/>
        <v>，2612463</v>
      </c>
      <c r="I17" s="4" t="str">
        <f>VLOOKUP(A17,HOP!A:U,21,0)</f>
        <v>直连</v>
      </c>
    </row>
    <row r="18" s="4" customFormat="1" hidden="1" spans="1:9">
      <c r="A18" s="5">
        <v>18309123826</v>
      </c>
      <c r="B18" s="6">
        <v>44748</v>
      </c>
      <c r="C18" s="6">
        <v>44749</v>
      </c>
      <c r="D18" s="4">
        <v>67</v>
      </c>
      <c r="E18" s="4" t="str">
        <f>VLOOKUP(A18,HOP!A:L,12,0)</f>
        <v>67.00</v>
      </c>
      <c r="F18" s="4" t="str">
        <f>VLOOKUP(A18,HOP!A:C,3,0)</f>
        <v>2612981</v>
      </c>
      <c r="G18" s="4">
        <f t="shared" si="0"/>
        <v>0</v>
      </c>
      <c r="H18" s="4" t="str">
        <f t="shared" si="1"/>
        <v>，2612981</v>
      </c>
      <c r="I18" s="4" t="str">
        <f>VLOOKUP(A18,HOP!A:U,21,0)</f>
        <v>直连</v>
      </c>
    </row>
    <row r="19" s="4" customFormat="1" hidden="1" spans="1:9">
      <c r="A19" s="5">
        <v>18309441549</v>
      </c>
      <c r="B19" s="6">
        <v>44748</v>
      </c>
      <c r="C19" s="6">
        <v>44749</v>
      </c>
      <c r="D19" s="4">
        <v>152</v>
      </c>
      <c r="E19" s="4" t="str">
        <f>VLOOKUP(A19,HOP!A:L,12,0)</f>
        <v>152.00</v>
      </c>
      <c r="F19" s="4" t="str">
        <f>VLOOKUP(A19,HOP!A:C,3,0)</f>
        <v>2613020</v>
      </c>
      <c r="G19" s="4">
        <f t="shared" si="0"/>
        <v>0</v>
      </c>
      <c r="H19" s="4" t="str">
        <f t="shared" si="1"/>
        <v>，2613020</v>
      </c>
      <c r="I19" s="4" t="str">
        <f>VLOOKUP(A19,HOP!A:U,21,0)</f>
        <v>直连</v>
      </c>
    </row>
    <row r="20" s="4" customFormat="1" hidden="1" spans="1:9">
      <c r="A20" s="5">
        <v>18312785487</v>
      </c>
      <c r="B20" s="6">
        <v>44748</v>
      </c>
      <c r="C20" s="6">
        <v>44749</v>
      </c>
      <c r="D20" s="4">
        <v>79</v>
      </c>
      <c r="E20" s="4" t="str">
        <f>VLOOKUP(A20,HOP!A:L,12,0)</f>
        <v>79.00</v>
      </c>
      <c r="F20" s="4" t="str">
        <f>VLOOKUP(A20,HOP!A:C,3,0)</f>
        <v>2613191</v>
      </c>
      <c r="G20" s="4">
        <f t="shared" si="0"/>
        <v>0</v>
      </c>
      <c r="H20" s="4" t="str">
        <f t="shared" si="1"/>
        <v>，2613191</v>
      </c>
      <c r="I20" s="4" t="str">
        <f>VLOOKUP(A20,HOP!A:U,21,0)</f>
        <v>直连</v>
      </c>
    </row>
    <row r="21" s="4" customFormat="1" hidden="1" spans="1:9">
      <c r="A21" s="5">
        <v>18312983932</v>
      </c>
      <c r="B21" s="6">
        <v>44748</v>
      </c>
      <c r="C21" s="6">
        <v>44749</v>
      </c>
      <c r="D21" s="4">
        <v>41</v>
      </c>
      <c r="E21" s="4" t="str">
        <f>VLOOKUP(A21,HOP!A:L,12,0)</f>
        <v>41.00</v>
      </c>
      <c r="F21" s="4" t="str">
        <f>VLOOKUP(A21,HOP!A:C,3,0)</f>
        <v>2613231</v>
      </c>
      <c r="G21" s="4">
        <f t="shared" si="0"/>
        <v>0</v>
      </c>
      <c r="H21" s="4" t="str">
        <f t="shared" si="1"/>
        <v>，2613231</v>
      </c>
      <c r="I21" s="4" t="str">
        <f>VLOOKUP(A21,HOP!A:U,21,0)</f>
        <v>直连</v>
      </c>
    </row>
    <row r="22" s="4" customFormat="1" hidden="1" spans="1:9">
      <c r="A22" s="5">
        <v>17878018459</v>
      </c>
      <c r="B22" s="6">
        <v>44746</v>
      </c>
      <c r="C22" s="6">
        <v>44750</v>
      </c>
      <c r="D22" s="4">
        <v>1132</v>
      </c>
      <c r="E22" s="4" t="str">
        <f>VLOOKUP(A22,HOP!A:L,12,0)</f>
        <v>1132.00</v>
      </c>
      <c r="F22" s="4" t="str">
        <f>VLOOKUP(A22,HOP!A:C,3,0)</f>
        <v>2532962</v>
      </c>
      <c r="G22" s="4">
        <f t="shared" si="0"/>
        <v>0</v>
      </c>
      <c r="H22" s="4" t="str">
        <f t="shared" si="1"/>
        <v>，2532962</v>
      </c>
      <c r="I22" s="4" t="str">
        <f>VLOOKUP(A22,HOP!A:U,21,0)</f>
        <v>直连</v>
      </c>
    </row>
    <row r="23" s="4" customFormat="1" hidden="1" spans="1:9">
      <c r="A23" s="5">
        <v>18069567318</v>
      </c>
      <c r="B23" s="6">
        <v>44749</v>
      </c>
      <c r="C23" s="6">
        <v>44750</v>
      </c>
      <c r="D23" s="4">
        <v>48</v>
      </c>
      <c r="E23" s="4" t="str">
        <f>VLOOKUP(A23,HOP!A:L,12,0)</f>
        <v>48.00</v>
      </c>
      <c r="F23" s="4" t="str">
        <f>VLOOKUP(A23,HOP!A:C,3,0)</f>
        <v>2580395</v>
      </c>
      <c r="G23" s="4">
        <f t="shared" si="0"/>
        <v>0</v>
      </c>
      <c r="H23" s="4" t="str">
        <f t="shared" si="1"/>
        <v>，2580395</v>
      </c>
      <c r="I23" s="4" t="str">
        <f>VLOOKUP(A23,HOP!A:U,21,0)</f>
        <v>直连</v>
      </c>
    </row>
    <row r="24" s="4" customFormat="1" hidden="1" spans="1:9">
      <c r="A24" s="5">
        <v>18231157238</v>
      </c>
      <c r="B24" s="6">
        <v>44746</v>
      </c>
      <c r="C24" s="6">
        <v>44750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18301510165</v>
      </c>
      <c r="B25" s="6">
        <v>44749</v>
      </c>
      <c r="C25" s="6">
        <v>44750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18303229506</v>
      </c>
      <c r="B26" s="6">
        <v>44748</v>
      </c>
      <c r="C26" s="6">
        <v>44750</v>
      </c>
      <c r="D26" s="4">
        <v>224</v>
      </c>
      <c r="E26" s="4" t="str">
        <f>VLOOKUP(A26,HOP!A:L,12,0)</f>
        <v>224.00</v>
      </c>
      <c r="F26" s="4" t="str">
        <f>VLOOKUP(A26,HOP!A:C,3,0)</f>
        <v>2612391</v>
      </c>
      <c r="G26" s="4">
        <f t="shared" si="0"/>
        <v>0</v>
      </c>
      <c r="H26" s="4" t="str">
        <f t="shared" si="1"/>
        <v>，2612391</v>
      </c>
      <c r="I26" s="4" t="str">
        <f>VLOOKUP(A26,HOP!A:U,21,0)</f>
        <v>直连</v>
      </c>
    </row>
    <row r="27" s="4" customFormat="1" hidden="1" spans="1:9">
      <c r="A27" s="5">
        <v>18303287460</v>
      </c>
      <c r="B27" s="6">
        <v>44749</v>
      </c>
      <c r="C27" s="6">
        <v>44750</v>
      </c>
      <c r="D27" s="4">
        <v>137</v>
      </c>
      <c r="E27" s="4" t="str">
        <f>VLOOKUP(A27,HOP!A:L,12,0)</f>
        <v>137.00</v>
      </c>
      <c r="F27" s="4" t="str">
        <f>VLOOKUP(A27,HOP!A:C,3,0)</f>
        <v>2612425</v>
      </c>
      <c r="G27" s="4">
        <f t="shared" si="0"/>
        <v>0</v>
      </c>
      <c r="H27" s="4" t="str">
        <f t="shared" si="1"/>
        <v>，2612425</v>
      </c>
      <c r="I27" s="4" t="str">
        <f>VLOOKUP(A27,HOP!A:U,21,0)</f>
        <v>直连</v>
      </c>
    </row>
    <row r="28" s="4" customFormat="1" hidden="1" spans="1:9">
      <c r="A28" s="5">
        <v>18313713768</v>
      </c>
      <c r="B28" s="6">
        <v>44749</v>
      </c>
      <c r="C28" s="6">
        <v>44750</v>
      </c>
      <c r="D28" s="4">
        <v>37</v>
      </c>
      <c r="E28" s="4" t="str">
        <f>VLOOKUP(A28,HOP!A:L,12,0)</f>
        <v>37.00</v>
      </c>
      <c r="F28" s="4" t="str">
        <f>VLOOKUP(A28,HOP!A:C,3,0)</f>
        <v>2613354</v>
      </c>
      <c r="G28" s="4">
        <f t="shared" si="0"/>
        <v>0</v>
      </c>
      <c r="H28" s="4" t="str">
        <f t="shared" si="1"/>
        <v>，2613354</v>
      </c>
      <c r="I28" s="4" t="str">
        <f>VLOOKUP(A28,HOP!A:U,21,0)</f>
        <v>直连</v>
      </c>
    </row>
    <row r="29" s="4" customFormat="1" hidden="1" spans="1:9">
      <c r="A29" s="5">
        <v>18320889905</v>
      </c>
      <c r="B29" s="6">
        <v>44749</v>
      </c>
      <c r="C29" s="6">
        <v>44750</v>
      </c>
      <c r="D29" s="4">
        <v>67</v>
      </c>
      <c r="E29" s="4" t="str">
        <f>VLOOKUP(A29,HOP!A:L,12,0)</f>
        <v>67.00</v>
      </c>
      <c r="F29" s="4" t="str">
        <f>VLOOKUP(A29,HOP!A:C,3,0)</f>
        <v>2614037</v>
      </c>
      <c r="G29" s="4">
        <f t="shared" si="0"/>
        <v>0</v>
      </c>
      <c r="H29" s="4" t="str">
        <f t="shared" si="1"/>
        <v>，2614037</v>
      </c>
      <c r="I29" s="4" t="str">
        <f>VLOOKUP(A29,HOP!A:U,21,0)</f>
        <v>直连</v>
      </c>
    </row>
    <row r="30" s="4" customFormat="1" spans="1:10">
      <c r="A30" s="5">
        <v>18249894021</v>
      </c>
      <c r="B30" s="6">
        <v>44743</v>
      </c>
      <c r="C30" s="6">
        <v>44745</v>
      </c>
      <c r="D30" s="4">
        <v>-455</v>
      </c>
      <c r="E30" s="4" t="e">
        <f>VLOOKUP(A30,HOP!A:L,12,0)</f>
        <v>#N/A</v>
      </c>
      <c r="F30" s="4">
        <v>2607979</v>
      </c>
      <c r="G30" s="4" t="e">
        <f t="shared" si="0"/>
        <v>#N/A</v>
      </c>
      <c r="H30" s="4" t="str">
        <f t="shared" si="1"/>
        <v>，2607979</v>
      </c>
      <c r="I30" s="4" t="e">
        <f>VLOOKUP(A30,HOP!A:U,21,0)</f>
        <v>#N/A</v>
      </c>
      <c r="J30" s="4" t="s">
        <v>178</v>
      </c>
    </row>
    <row r="31" s="4" customFormat="1" spans="1:10">
      <c r="A31" s="5">
        <v>17745790083</v>
      </c>
      <c r="B31" s="6">
        <v>44738</v>
      </c>
      <c r="C31" s="6">
        <v>44742</v>
      </c>
      <c r="D31" s="4">
        <v>1.44</v>
      </c>
      <c r="E31" s="4" t="e">
        <f>VLOOKUP(A31,HOP!A:L,12,0)</f>
        <v>#N/A</v>
      </c>
      <c r="F31" s="4">
        <v>2493725</v>
      </c>
      <c r="G31" s="4" t="e">
        <f t="shared" si="0"/>
        <v>#N/A</v>
      </c>
      <c r="H31" s="4" t="str">
        <f t="shared" si="1"/>
        <v>，2493725</v>
      </c>
      <c r="I31" s="4" t="e">
        <f>VLOOKUP(A31,HOP!A:U,21,0)</f>
        <v>#N/A</v>
      </c>
      <c r="J31" s="4" t="s">
        <v>179</v>
      </c>
    </row>
    <row r="33" spans="4:4">
      <c r="D33" s="4">
        <f>SUM(D2:D32)</f>
        <v>5313.44</v>
      </c>
    </row>
    <row r="39" spans="1:1">
      <c r="A39" s="4" t="s">
        <v>180</v>
      </c>
    </row>
    <row r="40" spans="1:1">
      <c r="A40" s="4" t="s">
        <v>181</v>
      </c>
    </row>
    <row r="41" spans="1:1">
      <c r="A41" s="4" t="s">
        <v>182</v>
      </c>
    </row>
  </sheetData>
  <autoFilter ref="A1:X31">
    <filterColumn colId="3">
      <filters>
        <filter val="110"/>
        <filter val="152"/>
        <filter val="93"/>
        <filter val="-455"/>
        <filter val="357"/>
        <filter val="822"/>
        <filter val="63"/>
        <filter val="123"/>
        <filter val="224"/>
        <filter val="67"/>
        <filter val="472"/>
        <filter val="1132"/>
        <filter val="176"/>
        <filter val="37"/>
        <filter val="137"/>
        <filter val="39"/>
        <filter val="79"/>
        <filter val="840"/>
        <filter val="41"/>
        <filter val="144"/>
        <filter val="244"/>
        <filter val="1.44"/>
        <filter val="45"/>
        <filter val="207"/>
        <filter val="4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  <c r="U1" s="2" t="s">
        <v>200</v>
      </c>
    </row>
    <row r="2" s="1" customFormat="1" spans="1:21">
      <c r="A2" s="3">
        <v>17843899315</v>
      </c>
      <c r="B2" s="1" t="s">
        <v>201</v>
      </c>
      <c r="C2" s="1" t="s">
        <v>202</v>
      </c>
      <c r="D2" s="1" t="s">
        <v>203</v>
      </c>
      <c r="E2" s="1" t="s">
        <v>204</v>
      </c>
      <c r="F2" s="1" t="s">
        <v>205</v>
      </c>
      <c r="G2" s="1" t="s">
        <v>206</v>
      </c>
      <c r="H2" s="1" t="s">
        <v>207</v>
      </c>
      <c r="I2" s="1" t="s">
        <v>208</v>
      </c>
      <c r="J2" s="1" t="s">
        <v>30</v>
      </c>
      <c r="K2" s="1" t="s">
        <v>209</v>
      </c>
      <c r="L2" s="1" t="s">
        <v>209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  <c r="U2" s="1" t="s">
        <v>217</v>
      </c>
    </row>
    <row r="3" s="1" customFormat="1" spans="1:21">
      <c r="A3" s="3">
        <v>17869252191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  <c r="G3" s="1" t="s">
        <v>206</v>
      </c>
      <c r="H3" s="1" t="s">
        <v>207</v>
      </c>
      <c r="I3" s="1" t="s">
        <v>223</v>
      </c>
      <c r="J3" s="1" t="s">
        <v>30</v>
      </c>
      <c r="K3" s="1" t="s">
        <v>224</v>
      </c>
      <c r="L3" s="1" t="s">
        <v>224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225</v>
      </c>
      <c r="S3" s="1" t="s">
        <v>215</v>
      </c>
      <c r="T3" s="1" t="s">
        <v>216</v>
      </c>
      <c r="U3" s="1" t="s">
        <v>217</v>
      </c>
    </row>
    <row r="4" s="1" customFormat="1" spans="1:21">
      <c r="A4" s="3">
        <v>17878018459</v>
      </c>
      <c r="B4" s="1" t="s">
        <v>226</v>
      </c>
      <c r="C4" s="1" t="s">
        <v>227</v>
      </c>
      <c r="D4" s="1" t="s">
        <v>228</v>
      </c>
      <c r="E4" s="1" t="s">
        <v>229</v>
      </c>
      <c r="F4" s="1" t="s">
        <v>230</v>
      </c>
      <c r="G4" s="1" t="s">
        <v>231</v>
      </c>
      <c r="H4" s="1" t="s">
        <v>207</v>
      </c>
      <c r="I4" s="1" t="s">
        <v>232</v>
      </c>
      <c r="J4" s="1" t="s">
        <v>30</v>
      </c>
      <c r="K4" s="1" t="s">
        <v>233</v>
      </c>
      <c r="L4" s="1" t="s">
        <v>233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234</v>
      </c>
      <c r="S4" s="1" t="s">
        <v>215</v>
      </c>
      <c r="T4" s="1" t="s">
        <v>216</v>
      </c>
      <c r="U4" s="1" t="s">
        <v>217</v>
      </c>
    </row>
    <row r="5" s="1" customFormat="1" spans="1:21">
      <c r="A5" s="3">
        <v>17884080348</v>
      </c>
      <c r="B5" s="1" t="s">
        <v>235</v>
      </c>
      <c r="C5" s="1" t="s">
        <v>236</v>
      </c>
      <c r="D5" s="1" t="s">
        <v>237</v>
      </c>
      <c r="E5" s="1" t="s">
        <v>238</v>
      </c>
      <c r="F5" s="1" t="s">
        <v>205</v>
      </c>
      <c r="G5" s="1" t="s">
        <v>206</v>
      </c>
      <c r="H5" s="1" t="s">
        <v>207</v>
      </c>
      <c r="I5" s="1" t="s">
        <v>239</v>
      </c>
      <c r="J5" s="1" t="s">
        <v>30</v>
      </c>
      <c r="K5" s="1" t="s">
        <v>240</v>
      </c>
      <c r="L5" s="1" t="s">
        <v>240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213</v>
      </c>
      <c r="R5" s="1" t="s">
        <v>241</v>
      </c>
      <c r="S5" s="1" t="s">
        <v>215</v>
      </c>
      <c r="T5" s="1" t="s">
        <v>216</v>
      </c>
      <c r="U5" s="1" t="s">
        <v>217</v>
      </c>
    </row>
    <row r="6" s="1" customFormat="1" spans="1:21">
      <c r="A6" s="3">
        <v>17914592836</v>
      </c>
      <c r="B6" s="1" t="s">
        <v>242</v>
      </c>
      <c r="C6" s="1" t="s">
        <v>243</v>
      </c>
      <c r="D6" s="1" t="s">
        <v>244</v>
      </c>
      <c r="E6" s="1" t="s">
        <v>245</v>
      </c>
      <c r="F6" s="1" t="s">
        <v>246</v>
      </c>
      <c r="G6" s="1" t="s">
        <v>206</v>
      </c>
      <c r="H6" s="1" t="s">
        <v>207</v>
      </c>
      <c r="I6" s="1" t="s">
        <v>247</v>
      </c>
      <c r="J6" s="1" t="s">
        <v>30</v>
      </c>
      <c r="K6" s="1" t="s">
        <v>248</v>
      </c>
      <c r="L6" s="1" t="s">
        <v>248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213</v>
      </c>
      <c r="R6" s="1" t="s">
        <v>249</v>
      </c>
      <c r="S6" s="1" t="s">
        <v>215</v>
      </c>
      <c r="T6" s="1" t="s">
        <v>216</v>
      </c>
      <c r="U6" s="1" t="s">
        <v>217</v>
      </c>
    </row>
    <row r="7" s="1" customFormat="1" spans="1:21">
      <c r="A7" s="3">
        <v>17973313703</v>
      </c>
      <c r="B7" s="1" t="s">
        <v>250</v>
      </c>
      <c r="C7" s="1" t="s">
        <v>251</v>
      </c>
      <c r="D7" s="1" t="s">
        <v>252</v>
      </c>
      <c r="E7" s="1" t="s">
        <v>253</v>
      </c>
      <c r="F7" s="1" t="s">
        <v>246</v>
      </c>
      <c r="G7" s="1" t="s">
        <v>206</v>
      </c>
      <c r="H7" s="1" t="s">
        <v>207</v>
      </c>
      <c r="I7" s="1" t="s">
        <v>254</v>
      </c>
      <c r="J7" s="1" t="s">
        <v>30</v>
      </c>
      <c r="K7" s="1" t="s">
        <v>255</v>
      </c>
      <c r="L7" s="1" t="s">
        <v>255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213</v>
      </c>
      <c r="R7" s="1" t="s">
        <v>256</v>
      </c>
      <c r="S7" s="1" t="s">
        <v>215</v>
      </c>
      <c r="T7" s="1" t="s">
        <v>216</v>
      </c>
      <c r="U7" s="1" t="s">
        <v>217</v>
      </c>
    </row>
    <row r="8" s="1" customFormat="1" spans="1:21">
      <c r="A8" s="3">
        <v>18069567318</v>
      </c>
      <c r="B8" s="1" t="s">
        <v>257</v>
      </c>
      <c r="C8" s="1" t="s">
        <v>258</v>
      </c>
      <c r="D8" s="1" t="s">
        <v>259</v>
      </c>
      <c r="E8" s="1" t="s">
        <v>260</v>
      </c>
      <c r="F8" s="1" t="s">
        <v>206</v>
      </c>
      <c r="G8" s="1" t="s">
        <v>231</v>
      </c>
      <c r="H8" s="1" t="s">
        <v>207</v>
      </c>
      <c r="I8" s="1" t="s">
        <v>261</v>
      </c>
      <c r="J8" s="1" t="s">
        <v>30</v>
      </c>
      <c r="K8" s="1" t="s">
        <v>262</v>
      </c>
      <c r="L8" s="1" t="s">
        <v>262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213</v>
      </c>
      <c r="R8" s="1" t="s">
        <v>263</v>
      </c>
      <c r="S8" s="1" t="s">
        <v>215</v>
      </c>
      <c r="T8" s="1" t="s">
        <v>216</v>
      </c>
      <c r="U8" s="1" t="s">
        <v>217</v>
      </c>
    </row>
    <row r="9" s="1" customFormat="1" spans="1:21">
      <c r="A9" s="3">
        <v>18196894204</v>
      </c>
      <c r="B9" s="1" t="s">
        <v>264</v>
      </c>
      <c r="C9" s="1" t="s">
        <v>265</v>
      </c>
      <c r="D9" s="1" t="s">
        <v>266</v>
      </c>
      <c r="E9" s="1" t="s">
        <v>267</v>
      </c>
      <c r="F9" s="1" t="s">
        <v>268</v>
      </c>
      <c r="G9" s="1" t="s">
        <v>206</v>
      </c>
      <c r="H9" s="1" t="s">
        <v>207</v>
      </c>
      <c r="I9" s="1" t="s">
        <v>269</v>
      </c>
      <c r="J9" s="1" t="s">
        <v>30</v>
      </c>
      <c r="K9" s="1" t="s">
        <v>270</v>
      </c>
      <c r="L9" s="1" t="s">
        <v>270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213</v>
      </c>
      <c r="R9" s="1" t="s">
        <v>271</v>
      </c>
      <c r="S9" s="1" t="s">
        <v>215</v>
      </c>
      <c r="T9" s="1" t="s">
        <v>216</v>
      </c>
      <c r="U9" s="1" t="s">
        <v>217</v>
      </c>
    </row>
    <row r="10" s="1" customFormat="1" spans="1:21">
      <c r="A10" s="3">
        <v>18241500628</v>
      </c>
      <c r="B10" s="1" t="s">
        <v>272</v>
      </c>
      <c r="C10" s="1" t="s">
        <v>273</v>
      </c>
      <c r="D10" s="1" t="s">
        <v>274</v>
      </c>
      <c r="E10" s="1" t="s">
        <v>275</v>
      </c>
      <c r="F10" s="1" t="s">
        <v>230</v>
      </c>
      <c r="G10" s="1" t="s">
        <v>206</v>
      </c>
      <c r="H10" s="1" t="s">
        <v>207</v>
      </c>
      <c r="I10" s="1" t="s">
        <v>276</v>
      </c>
      <c r="J10" s="1" t="s">
        <v>30</v>
      </c>
      <c r="K10" s="1" t="s">
        <v>277</v>
      </c>
      <c r="L10" s="1" t="s">
        <v>277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213</v>
      </c>
      <c r="R10" s="1" t="s">
        <v>278</v>
      </c>
      <c r="S10" s="1" t="s">
        <v>215</v>
      </c>
      <c r="T10" s="1" t="s">
        <v>216</v>
      </c>
      <c r="U10" s="1" t="s">
        <v>217</v>
      </c>
    </row>
    <row r="11" s="1" customFormat="1" spans="1:21">
      <c r="A11" s="3">
        <v>18278247804</v>
      </c>
      <c r="B11" s="1" t="s">
        <v>230</v>
      </c>
      <c r="C11" s="1" t="s">
        <v>279</v>
      </c>
      <c r="D11" s="1" t="s">
        <v>280</v>
      </c>
      <c r="E11" s="1" t="s">
        <v>281</v>
      </c>
      <c r="F11" s="1" t="s">
        <v>230</v>
      </c>
      <c r="G11" s="1" t="s">
        <v>206</v>
      </c>
      <c r="H11" s="1" t="s">
        <v>207</v>
      </c>
      <c r="I11" s="1" t="s">
        <v>282</v>
      </c>
      <c r="J11" s="1" t="s">
        <v>30</v>
      </c>
      <c r="K11" s="1" t="s">
        <v>283</v>
      </c>
      <c r="L11" s="1" t="s">
        <v>283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213</v>
      </c>
      <c r="R11" s="1" t="s">
        <v>284</v>
      </c>
      <c r="S11" s="1" t="s">
        <v>215</v>
      </c>
      <c r="T11" s="1" t="s">
        <v>216</v>
      </c>
      <c r="U11" s="1" t="s">
        <v>217</v>
      </c>
    </row>
    <row r="12" s="1" customFormat="1" spans="1:21">
      <c r="A12" s="3">
        <v>18278599112</v>
      </c>
      <c r="B12" s="1" t="s">
        <v>230</v>
      </c>
      <c r="C12" s="1" t="s">
        <v>285</v>
      </c>
      <c r="D12" s="1" t="s">
        <v>286</v>
      </c>
      <c r="E12" s="1" t="s">
        <v>287</v>
      </c>
      <c r="F12" s="1" t="s">
        <v>205</v>
      </c>
      <c r="G12" s="1" t="s">
        <v>206</v>
      </c>
      <c r="H12" s="1" t="s">
        <v>207</v>
      </c>
      <c r="I12" s="1" t="s">
        <v>288</v>
      </c>
      <c r="J12" s="1" t="s">
        <v>30</v>
      </c>
      <c r="K12" s="1" t="s">
        <v>289</v>
      </c>
      <c r="L12" s="1" t="s">
        <v>289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213</v>
      </c>
      <c r="R12" s="1" t="s">
        <v>290</v>
      </c>
      <c r="S12" s="1" t="s">
        <v>215</v>
      </c>
      <c r="T12" s="1" t="s">
        <v>216</v>
      </c>
      <c r="U12" s="1" t="s">
        <v>217</v>
      </c>
    </row>
    <row r="13" s="1" customFormat="1" spans="1:21">
      <c r="A13" s="3">
        <v>18293135077</v>
      </c>
      <c r="B13" s="1" t="s">
        <v>246</v>
      </c>
      <c r="C13" s="1" t="s">
        <v>291</v>
      </c>
      <c r="D13" s="1" t="s">
        <v>292</v>
      </c>
      <c r="E13" s="1" t="s">
        <v>293</v>
      </c>
      <c r="F13" s="1" t="s">
        <v>205</v>
      </c>
      <c r="G13" s="1" t="s">
        <v>206</v>
      </c>
      <c r="H13" s="1" t="s">
        <v>207</v>
      </c>
      <c r="I13" s="1" t="s">
        <v>294</v>
      </c>
      <c r="J13" s="1" t="s">
        <v>30</v>
      </c>
      <c r="K13" s="1" t="s">
        <v>295</v>
      </c>
      <c r="L13" s="1" t="s">
        <v>295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213</v>
      </c>
      <c r="R13" s="1" t="s">
        <v>296</v>
      </c>
      <c r="S13" s="1" t="s">
        <v>215</v>
      </c>
      <c r="T13" s="1" t="s">
        <v>216</v>
      </c>
      <c r="U13" s="1" t="s">
        <v>217</v>
      </c>
    </row>
    <row r="14" s="1" customFormat="1" spans="1:21">
      <c r="A14" s="3">
        <v>18300443249</v>
      </c>
      <c r="B14" s="1" t="s">
        <v>246</v>
      </c>
      <c r="C14" s="1" t="s">
        <v>297</v>
      </c>
      <c r="D14" s="1" t="s">
        <v>298</v>
      </c>
      <c r="E14" s="1" t="s">
        <v>299</v>
      </c>
      <c r="F14" s="1" t="s">
        <v>205</v>
      </c>
      <c r="G14" s="1" t="s">
        <v>206</v>
      </c>
      <c r="H14" s="1" t="s">
        <v>207</v>
      </c>
      <c r="I14" s="1" t="s">
        <v>300</v>
      </c>
      <c r="J14" s="1" t="s">
        <v>30</v>
      </c>
      <c r="K14" s="1" t="s">
        <v>301</v>
      </c>
      <c r="L14" s="1" t="s">
        <v>301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213</v>
      </c>
      <c r="R14" s="1" t="s">
        <v>302</v>
      </c>
      <c r="S14" s="1" t="s">
        <v>215</v>
      </c>
      <c r="T14" s="1" t="s">
        <v>216</v>
      </c>
      <c r="U14" s="1" t="s">
        <v>217</v>
      </c>
    </row>
    <row r="15" s="1" customFormat="1" spans="1:21">
      <c r="A15" s="3">
        <v>18302637577</v>
      </c>
      <c r="B15" s="1" t="s">
        <v>246</v>
      </c>
      <c r="C15" s="1" t="s">
        <v>303</v>
      </c>
      <c r="D15" s="1" t="s">
        <v>304</v>
      </c>
      <c r="E15" s="1" t="s">
        <v>305</v>
      </c>
      <c r="F15" s="1" t="s">
        <v>205</v>
      </c>
      <c r="G15" s="1" t="s">
        <v>206</v>
      </c>
      <c r="H15" s="1" t="s">
        <v>207</v>
      </c>
      <c r="I15" s="1" t="s">
        <v>306</v>
      </c>
      <c r="J15" s="1" t="s">
        <v>30</v>
      </c>
      <c r="K15" s="1" t="s">
        <v>307</v>
      </c>
      <c r="L15" s="1" t="s">
        <v>307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213</v>
      </c>
      <c r="R15" s="1" t="s">
        <v>308</v>
      </c>
      <c r="S15" s="1" t="s">
        <v>215</v>
      </c>
      <c r="T15" s="1" t="s">
        <v>216</v>
      </c>
      <c r="U15" s="1" t="s">
        <v>217</v>
      </c>
    </row>
    <row r="16" s="1" customFormat="1" spans="1:21">
      <c r="A16" s="3">
        <v>18303229506</v>
      </c>
      <c r="B16" s="1" t="s">
        <v>205</v>
      </c>
      <c r="C16" s="1" t="s">
        <v>309</v>
      </c>
      <c r="D16" s="1" t="s">
        <v>310</v>
      </c>
      <c r="E16" s="1" t="s">
        <v>311</v>
      </c>
      <c r="F16" s="1" t="s">
        <v>205</v>
      </c>
      <c r="G16" s="1" t="s">
        <v>231</v>
      </c>
      <c r="H16" s="1" t="s">
        <v>207</v>
      </c>
      <c r="I16" s="1" t="s">
        <v>312</v>
      </c>
      <c r="J16" s="1" t="s">
        <v>30</v>
      </c>
      <c r="K16" s="1" t="s">
        <v>313</v>
      </c>
      <c r="L16" s="1" t="s">
        <v>313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213</v>
      </c>
      <c r="R16" s="1" t="s">
        <v>314</v>
      </c>
      <c r="S16" s="1" t="s">
        <v>215</v>
      </c>
      <c r="T16" s="1" t="s">
        <v>216</v>
      </c>
      <c r="U16" s="1" t="s">
        <v>217</v>
      </c>
    </row>
    <row r="17" s="1" customFormat="1" spans="1:21">
      <c r="A17" s="3">
        <v>18303286176</v>
      </c>
      <c r="B17" s="1" t="s">
        <v>205</v>
      </c>
      <c r="C17" s="1" t="s">
        <v>315</v>
      </c>
      <c r="D17" s="1" t="s">
        <v>316</v>
      </c>
      <c r="E17" s="1" t="s">
        <v>317</v>
      </c>
      <c r="F17" s="1" t="s">
        <v>205</v>
      </c>
      <c r="G17" s="1" t="s">
        <v>206</v>
      </c>
      <c r="H17" s="1" t="s">
        <v>207</v>
      </c>
      <c r="I17" s="1" t="s">
        <v>318</v>
      </c>
      <c r="J17" s="1" t="s">
        <v>30</v>
      </c>
      <c r="K17" s="1" t="s">
        <v>319</v>
      </c>
      <c r="L17" s="1" t="s">
        <v>319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213</v>
      </c>
      <c r="R17" s="1" t="s">
        <v>320</v>
      </c>
      <c r="S17" s="1" t="s">
        <v>215</v>
      </c>
      <c r="T17" s="1" t="s">
        <v>216</v>
      </c>
      <c r="U17" s="1" t="s">
        <v>217</v>
      </c>
    </row>
    <row r="18" s="1" customFormat="1" spans="1:21">
      <c r="A18" s="3">
        <v>18303287460</v>
      </c>
      <c r="B18" s="1" t="s">
        <v>205</v>
      </c>
      <c r="C18" s="1" t="s">
        <v>321</v>
      </c>
      <c r="D18" s="1" t="s">
        <v>322</v>
      </c>
      <c r="E18" s="1" t="s">
        <v>323</v>
      </c>
      <c r="F18" s="1" t="s">
        <v>206</v>
      </c>
      <c r="G18" s="1" t="s">
        <v>231</v>
      </c>
      <c r="H18" s="1" t="s">
        <v>207</v>
      </c>
      <c r="I18" s="1" t="s">
        <v>324</v>
      </c>
      <c r="J18" s="1" t="s">
        <v>30</v>
      </c>
      <c r="K18" s="1" t="s">
        <v>325</v>
      </c>
      <c r="L18" s="1" t="s">
        <v>325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213</v>
      </c>
      <c r="R18" s="1" t="s">
        <v>326</v>
      </c>
      <c r="S18" s="1" t="s">
        <v>215</v>
      </c>
      <c r="T18" s="1" t="s">
        <v>216</v>
      </c>
      <c r="U18" s="1" t="s">
        <v>217</v>
      </c>
    </row>
    <row r="19" s="1" customFormat="1" spans="1:21">
      <c r="A19" s="3">
        <v>18303292596</v>
      </c>
      <c r="B19" s="1" t="s">
        <v>205</v>
      </c>
      <c r="C19" s="1" t="s">
        <v>327</v>
      </c>
      <c r="D19" s="1" t="s">
        <v>328</v>
      </c>
      <c r="E19" s="1" t="s">
        <v>329</v>
      </c>
      <c r="F19" s="1" t="s">
        <v>205</v>
      </c>
      <c r="G19" s="1" t="s">
        <v>206</v>
      </c>
      <c r="H19" s="1" t="s">
        <v>207</v>
      </c>
      <c r="I19" s="1" t="s">
        <v>330</v>
      </c>
      <c r="J19" s="1" t="s">
        <v>30</v>
      </c>
      <c r="K19" s="1" t="s">
        <v>262</v>
      </c>
      <c r="L19" s="1" t="s">
        <v>262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331</v>
      </c>
      <c r="S19" s="1" t="s">
        <v>215</v>
      </c>
      <c r="T19" s="1" t="s">
        <v>216</v>
      </c>
      <c r="U19" s="1" t="s">
        <v>217</v>
      </c>
    </row>
    <row r="20" s="1" customFormat="1" spans="1:21">
      <c r="A20" s="3">
        <v>18303331137</v>
      </c>
      <c r="B20" s="1" t="s">
        <v>205</v>
      </c>
      <c r="C20" s="1" t="s">
        <v>332</v>
      </c>
      <c r="D20" s="1" t="s">
        <v>333</v>
      </c>
      <c r="E20" s="1" t="s">
        <v>334</v>
      </c>
      <c r="F20" s="1" t="s">
        <v>205</v>
      </c>
      <c r="G20" s="1" t="s">
        <v>206</v>
      </c>
      <c r="H20" s="1" t="s">
        <v>207</v>
      </c>
      <c r="I20" s="1" t="s">
        <v>335</v>
      </c>
      <c r="J20" s="1" t="s">
        <v>30</v>
      </c>
      <c r="K20" s="1" t="s">
        <v>336</v>
      </c>
      <c r="L20" s="1" t="s">
        <v>336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213</v>
      </c>
      <c r="R20" s="1" t="s">
        <v>337</v>
      </c>
      <c r="S20" s="1" t="s">
        <v>215</v>
      </c>
      <c r="T20" s="1" t="s">
        <v>216</v>
      </c>
      <c r="U20" s="1" t="s">
        <v>217</v>
      </c>
    </row>
    <row r="21" s="1" customFormat="1" spans="1:21">
      <c r="A21" s="3">
        <v>18303492728</v>
      </c>
      <c r="B21" s="1" t="s">
        <v>205</v>
      </c>
      <c r="C21" s="1" t="s">
        <v>338</v>
      </c>
      <c r="D21" s="1" t="s">
        <v>339</v>
      </c>
      <c r="E21" s="1" t="s">
        <v>340</v>
      </c>
      <c r="F21" s="1" t="s">
        <v>205</v>
      </c>
      <c r="G21" s="1" t="s">
        <v>206</v>
      </c>
      <c r="H21" s="1" t="s">
        <v>207</v>
      </c>
      <c r="I21" s="1" t="s">
        <v>341</v>
      </c>
      <c r="J21" s="1" t="s">
        <v>30</v>
      </c>
      <c r="K21" s="1" t="s">
        <v>342</v>
      </c>
      <c r="L21" s="1" t="s">
        <v>342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213</v>
      </c>
      <c r="R21" s="1" t="s">
        <v>343</v>
      </c>
      <c r="S21" s="1" t="s">
        <v>215</v>
      </c>
      <c r="T21" s="1" t="s">
        <v>216</v>
      </c>
      <c r="U21" s="1" t="s">
        <v>217</v>
      </c>
    </row>
    <row r="22" s="1" customFormat="1" spans="1:21">
      <c r="A22" s="3">
        <v>18309123826</v>
      </c>
      <c r="B22" s="1" t="s">
        <v>205</v>
      </c>
      <c r="C22" s="1" t="s">
        <v>344</v>
      </c>
      <c r="D22" s="1" t="s">
        <v>345</v>
      </c>
      <c r="E22" s="1" t="s">
        <v>346</v>
      </c>
      <c r="F22" s="1" t="s">
        <v>205</v>
      </c>
      <c r="G22" s="1" t="s">
        <v>206</v>
      </c>
      <c r="H22" s="1" t="s">
        <v>207</v>
      </c>
      <c r="I22" s="1" t="s">
        <v>347</v>
      </c>
      <c r="J22" s="1" t="s">
        <v>30</v>
      </c>
      <c r="K22" s="1" t="s">
        <v>348</v>
      </c>
      <c r="L22" s="1" t="s">
        <v>348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213</v>
      </c>
      <c r="R22" s="1" t="s">
        <v>349</v>
      </c>
      <c r="S22" s="1" t="s">
        <v>215</v>
      </c>
      <c r="T22" s="1" t="s">
        <v>216</v>
      </c>
      <c r="U22" s="1" t="s">
        <v>217</v>
      </c>
    </row>
    <row r="23" s="1" customFormat="1" spans="1:21">
      <c r="A23" s="3">
        <v>18309441549</v>
      </c>
      <c r="B23" s="1" t="s">
        <v>205</v>
      </c>
      <c r="C23" s="1" t="s">
        <v>350</v>
      </c>
      <c r="D23" s="1" t="s">
        <v>351</v>
      </c>
      <c r="E23" s="1" t="s">
        <v>352</v>
      </c>
      <c r="F23" s="1" t="s">
        <v>205</v>
      </c>
      <c r="G23" s="1" t="s">
        <v>206</v>
      </c>
      <c r="H23" s="1" t="s">
        <v>207</v>
      </c>
      <c r="I23" s="1" t="s">
        <v>353</v>
      </c>
      <c r="J23" s="1" t="s">
        <v>30</v>
      </c>
      <c r="K23" s="1" t="s">
        <v>354</v>
      </c>
      <c r="L23" s="1" t="s">
        <v>354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213</v>
      </c>
      <c r="R23" s="1" t="s">
        <v>355</v>
      </c>
      <c r="S23" s="1" t="s">
        <v>215</v>
      </c>
      <c r="T23" s="1" t="s">
        <v>216</v>
      </c>
      <c r="U23" s="1" t="s">
        <v>217</v>
      </c>
    </row>
    <row r="24" s="1" customFormat="1" spans="1:21">
      <c r="A24" s="3">
        <v>18312785487</v>
      </c>
      <c r="B24" s="1" t="s">
        <v>205</v>
      </c>
      <c r="C24" s="1" t="s">
        <v>356</v>
      </c>
      <c r="D24" s="1" t="s">
        <v>357</v>
      </c>
      <c r="E24" s="1" t="s">
        <v>358</v>
      </c>
      <c r="F24" s="1" t="s">
        <v>205</v>
      </c>
      <c r="G24" s="1" t="s">
        <v>206</v>
      </c>
      <c r="H24" s="1" t="s">
        <v>207</v>
      </c>
      <c r="I24" s="1" t="s">
        <v>359</v>
      </c>
      <c r="J24" s="1" t="s">
        <v>30</v>
      </c>
      <c r="K24" s="1" t="s">
        <v>360</v>
      </c>
      <c r="L24" s="1" t="s">
        <v>360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213</v>
      </c>
      <c r="R24" s="1" t="s">
        <v>361</v>
      </c>
      <c r="S24" s="1" t="s">
        <v>215</v>
      </c>
      <c r="T24" s="1" t="s">
        <v>216</v>
      </c>
      <c r="U24" s="1" t="s">
        <v>217</v>
      </c>
    </row>
    <row r="25" s="1" customFormat="1" spans="1:21">
      <c r="A25" s="3">
        <v>18312983932</v>
      </c>
      <c r="B25" s="1" t="s">
        <v>205</v>
      </c>
      <c r="C25" s="1" t="s">
        <v>362</v>
      </c>
      <c r="D25" s="1" t="s">
        <v>363</v>
      </c>
      <c r="E25" s="1" t="s">
        <v>364</v>
      </c>
      <c r="F25" s="1" t="s">
        <v>205</v>
      </c>
      <c r="G25" s="1" t="s">
        <v>206</v>
      </c>
      <c r="H25" s="1" t="s">
        <v>207</v>
      </c>
      <c r="I25" s="1" t="s">
        <v>365</v>
      </c>
      <c r="J25" s="1" t="s">
        <v>30</v>
      </c>
      <c r="K25" s="1" t="s">
        <v>366</v>
      </c>
      <c r="L25" s="1" t="s">
        <v>366</v>
      </c>
      <c r="M25" s="1" t="s">
        <v>210</v>
      </c>
      <c r="N25" s="1" t="s">
        <v>210</v>
      </c>
      <c r="O25" s="1" t="s">
        <v>211</v>
      </c>
      <c r="P25" s="1" t="s">
        <v>212</v>
      </c>
      <c r="Q25" s="1" t="s">
        <v>213</v>
      </c>
      <c r="R25" s="1" t="s">
        <v>367</v>
      </c>
      <c r="S25" s="1" t="s">
        <v>215</v>
      </c>
      <c r="T25" s="1" t="s">
        <v>216</v>
      </c>
      <c r="U25" s="1" t="s">
        <v>217</v>
      </c>
    </row>
    <row r="26" s="1" customFormat="1" spans="1:21">
      <c r="A26" s="3">
        <v>18313713768</v>
      </c>
      <c r="B26" s="1" t="s">
        <v>206</v>
      </c>
      <c r="C26" s="1" t="s">
        <v>368</v>
      </c>
      <c r="D26" s="1" t="s">
        <v>369</v>
      </c>
      <c r="E26" s="1" t="s">
        <v>370</v>
      </c>
      <c r="F26" s="1" t="s">
        <v>206</v>
      </c>
      <c r="G26" s="1" t="s">
        <v>231</v>
      </c>
      <c r="H26" s="1" t="s">
        <v>207</v>
      </c>
      <c r="I26" s="1" t="s">
        <v>371</v>
      </c>
      <c r="J26" s="1" t="s">
        <v>30</v>
      </c>
      <c r="K26" s="1" t="s">
        <v>372</v>
      </c>
      <c r="L26" s="1" t="s">
        <v>372</v>
      </c>
      <c r="M26" s="1" t="s">
        <v>210</v>
      </c>
      <c r="N26" s="1" t="s">
        <v>210</v>
      </c>
      <c r="O26" s="1" t="s">
        <v>211</v>
      </c>
      <c r="P26" s="1" t="s">
        <v>212</v>
      </c>
      <c r="Q26" s="1" t="s">
        <v>213</v>
      </c>
      <c r="R26" s="1" t="s">
        <v>373</v>
      </c>
      <c r="S26" s="1" t="s">
        <v>215</v>
      </c>
      <c r="T26" s="1" t="s">
        <v>216</v>
      </c>
      <c r="U26" s="1" t="s">
        <v>217</v>
      </c>
    </row>
    <row r="27" s="1" customFormat="1" spans="1:21">
      <c r="A27" s="3">
        <v>18320889905</v>
      </c>
      <c r="B27" s="1" t="s">
        <v>206</v>
      </c>
      <c r="C27" s="1" t="s">
        <v>374</v>
      </c>
      <c r="D27" s="1" t="s">
        <v>345</v>
      </c>
      <c r="E27" s="1" t="s">
        <v>375</v>
      </c>
      <c r="F27" s="1" t="s">
        <v>206</v>
      </c>
      <c r="G27" s="1" t="s">
        <v>231</v>
      </c>
      <c r="H27" s="1" t="s">
        <v>207</v>
      </c>
      <c r="I27" s="1" t="s">
        <v>376</v>
      </c>
      <c r="J27" s="1" t="s">
        <v>30</v>
      </c>
      <c r="K27" s="1" t="s">
        <v>348</v>
      </c>
      <c r="L27" s="1" t="s">
        <v>348</v>
      </c>
      <c r="M27" s="1" t="s">
        <v>210</v>
      </c>
      <c r="N27" s="1" t="s">
        <v>210</v>
      </c>
      <c r="O27" s="1" t="s">
        <v>211</v>
      </c>
      <c r="P27" s="1" t="s">
        <v>212</v>
      </c>
      <c r="Q27" s="1" t="s">
        <v>213</v>
      </c>
      <c r="R27" s="1" t="s">
        <v>377</v>
      </c>
      <c r="S27" s="1" t="s">
        <v>215</v>
      </c>
      <c r="T27" s="1" t="s">
        <v>216</v>
      </c>
      <c r="U27" s="1" t="s">
        <v>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2022-07-11T02:34:00Z</dcterms:created>
  <dcterms:modified xsi:type="dcterms:W3CDTF">2022-07-12T09:28:04Z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1485422602604019B8488BD47779D9B8</vt:lpwstr>
  </property>
  <property fmtid="{D5CDD505-2E9C-101B-9397-08002B2CF9AE}" pid="3" name="KSOProductBuildVer">
    <vt:lpwstr>2052-11.1.0.11830</vt:lpwstr>
  </property>
</Properties>
</file>