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对账!$A$1:$X$53</definedName>
  </definedNames>
  <calcPr calcId="144525"/>
</workbook>
</file>

<file path=xl/sharedStrings.xml><?xml version="1.0" encoding="utf-8"?>
<sst xmlns="http://schemas.openxmlformats.org/spreadsheetml/2006/main" count="1671" uniqueCount="572">
  <si>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</si>
  <si>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</si>
  <si>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</si>
  <si>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</si>
  <si>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</si>
  <si>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</si>
  <si>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</si>
  <si>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</si>
  <si>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</si>
  <si>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</si>
  <si>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</si>
  <si>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</si>
  <si>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</si>
  <si>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</si>
  <si>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</si>
  <si>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</si>
  <si>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</si>
  <si>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</si>
  <si>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</si>
  <si>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</si>
  <si>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</si>
  <si>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</si>
  <si>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</si>
  <si>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</si>
  <si>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</si>
  <si>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17997252190	</t>
  </si>
  <si>
    <t>Ctrip</t>
  </si>
  <si>
    <t>正常</t>
  </si>
  <si>
    <t>[普吉岛]普吉岛阿玛瑞酒店(SHA Extra Plus)(Amari Phuket (SHA Extra Plus))(4308716)</t>
  </si>
  <si>
    <t>海景豪华双床房(至少连住2晚及以上)&lt;全日特价&gt;&lt;双人入住&gt;&lt;双早&gt;</t>
  </si>
  <si>
    <t>CNY</t>
  </si>
  <si>
    <t>qiao/jiachen,huang/xibin</t>
  </si>
  <si>
    <t>CA2019220712CNY</t>
  </si>
  <si>
    <t>未提现</t>
  </si>
  <si>
    <t>携程开票</t>
  </si>
  <si>
    <t xml:space="preserve">2564339	</t>
  </si>
  <si>
    <t xml:space="preserve">35495096	</t>
  </si>
  <si>
    <t xml:space="preserve">18035925600	</t>
  </si>
  <si>
    <t>[碧瑶]海约翰坎普庄园酒店(The Manor at Camp John Hay)(28356473)</t>
  </si>
  <si>
    <t>园景高级房&lt;特价大促销&gt;&lt;双人入住&gt;&lt;无早&gt;</t>
  </si>
  <si>
    <t>Marie B. Aquino-Laban/Joanna,Marie B. Aquino-Laban/Joanna</t>
  </si>
  <si>
    <t xml:space="preserve">2573115	</t>
  </si>
  <si>
    <t xml:space="preserve">145212	</t>
  </si>
  <si>
    <t xml:space="preserve">18052328612	</t>
  </si>
  <si>
    <t>[普吉岛]普吉岛西奈奢华酒店(SHA Extra Plus)(Sinae Phuket Luxury Hotel(SHA Extra Plus))(86107074)</t>
  </si>
  <si>
    <t>西奈家庭三卧室别墅&lt;特惠专享&gt;&lt;六人入住&gt;&lt;早餐&gt;</t>
  </si>
  <si>
    <t>alhammadi/yousif</t>
  </si>
  <si>
    <t xml:space="preserve">2576594	</t>
  </si>
  <si>
    <t xml:space="preserve">3865	</t>
  </si>
  <si>
    <t xml:space="preserve">18086958824	</t>
  </si>
  <si>
    <t>[普吉岛]普吉盛泰乐卡伦海滩度假村 (SHA Extra Plus)(Centara Karon Resort Phuket (SHA Extra Plus))(5440926)</t>
  </si>
  <si>
    <t>高级露台房&lt;双人入住&gt;&lt;仅适用亚洲客人&gt;&lt;双早&gt;</t>
  </si>
  <si>
    <t>GOSAIYAGANON/AEK</t>
  </si>
  <si>
    <t xml:space="preserve">2584358	</t>
  </si>
  <si>
    <t xml:space="preserve">188466239	</t>
  </si>
  <si>
    <t>取消</t>
  </si>
  <si>
    <t xml:space="preserve">18102522583	</t>
  </si>
  <si>
    <t>[兰卡威]丹娜兰卡威豪华度假村及海滩别墅(The Danna Langkawi Luxury Resort &amp; Beach Villa)(4493828)</t>
  </si>
  <si>
    <t>码头景至尊房(至少连住2晚及以上)&lt;双人入住&gt;&lt;双早&gt;</t>
  </si>
  <si>
    <t>GUO/SHUCHENG,FENG/GUIYUE</t>
  </si>
  <si>
    <t xml:space="preserve">2587637	</t>
  </si>
  <si>
    <t xml:space="preserve">2296169	</t>
  </si>
  <si>
    <t xml:space="preserve">18102851094	</t>
  </si>
  <si>
    <t>[邦劳]阿罗纳海滩赫纳度假村(Henann Resort Alona Beach)(5243777)</t>
  </si>
  <si>
    <t>豪华房&lt;特价大促销&gt;&lt;三人入住&gt;&lt;早餐&gt;</t>
  </si>
  <si>
    <t>DE LOS SANTOS/CARL APRIL,DE LOS SANTOS/CARL APRIL,DE LOS SANTOS/CARL APRIL</t>
  </si>
  <si>
    <t xml:space="preserve">2587717	</t>
  </si>
  <si>
    <t xml:space="preserve">HBLMNL012-0186	</t>
  </si>
  <si>
    <t xml:space="preserve">18159851424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</si>
  <si>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</si>
  <si>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</si>
  <si>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Choudhary/Amit</t>
  </si>
  <si>
    <t xml:space="preserve">2597224	</t>
  </si>
  <si>
    <t xml:space="preserve">22062089109	</t>
  </si>
  <si>
    <t xml:space="preserve">18162104383	</t>
  </si>
  <si>
    <t>[普吉岛]基马拉度假村(SHA Extra Plus)(Keemala(SHA Extra Plus))(4661346)</t>
  </si>
  <si>
    <t>双卧室Clay泳池平房&lt;今日特价 &gt;&lt;四人入住&gt;&lt;中宾&gt;&lt;早餐&gt;</t>
  </si>
  <si>
    <t>pei/wen yi</t>
  </si>
  <si>
    <t xml:space="preserve">2597335	</t>
  </si>
  <si>
    <t xml:space="preserve">55404	</t>
  </si>
  <si>
    <t xml:space="preserve">18163903178	</t>
  </si>
  <si>
    <t>[普吉岛]普吉岛西瑞湾威斯汀水疗度假酒店(SHA Extra Plus)(The Westin Siray Bay Resort &amp; Spa, Phuket(SHA Extra Plus))(2586477)</t>
  </si>
  <si>
    <t>海景特大床豪华房(直通泳池)&lt;双人入住&gt;&lt;仅适用亚洲客人&gt;&lt;双早&gt;</t>
  </si>
  <si>
    <t>GUPTA/NITISH ,arora/shyam sunder</t>
  </si>
  <si>
    <t xml:space="preserve">2597623	</t>
  </si>
  <si>
    <t xml:space="preserve"> 75899772	</t>
  </si>
  <si>
    <t xml:space="preserve">18172338546	</t>
  </si>
  <si>
    <t>[吉隆坡]吉隆坡丽思卡尔顿酒店(The Ritz-Carlton, Kuala Lumpur)(3799315)</t>
  </si>
  <si>
    <t>豪华特大床房&lt;双人入住&gt;&lt;双早&gt;</t>
  </si>
  <si>
    <t>tang/Yiu kay</t>
  </si>
  <si>
    <t xml:space="preserve">2598520	</t>
  </si>
  <si>
    <t xml:space="preserve">156285625	</t>
  </si>
  <si>
    <t xml:space="preserve">18177925882	</t>
  </si>
  <si>
    <t>Catherine/A.Tamayo</t>
  </si>
  <si>
    <t xml:space="preserve">2599327	</t>
  </si>
  <si>
    <t xml:space="preserve">HBLMNL012-0286	</t>
  </si>
  <si>
    <t xml:space="preserve">18211185101	</t>
  </si>
  <si>
    <t>[苏梅岛]诺拉布里温泉度假酒店 (SHA Plus+)(Nora Buri Resort &amp; Spa (SHA Plus+))(3668073)</t>
  </si>
  <si>
    <t>海景山坡泳池别墅&lt;今日特价 &gt;&lt;双人入住&gt;&lt;双早&gt;</t>
  </si>
  <si>
    <t>Kalra/Nikhil,Kalra/Nikhil</t>
  </si>
  <si>
    <t xml:space="preserve">2603590	</t>
  </si>
  <si>
    <t xml:space="preserve">60397	</t>
  </si>
  <si>
    <t xml:space="preserve">18217206125	</t>
  </si>
  <si>
    <t>[苏梅岛]阿玛瑞苏梅岛酒店(SHA Plus+)(Amari Koh Samui(SHA Plus+))(4500116)</t>
  </si>
  <si>
    <t>花园翼高级房&lt;今日特价 &gt;&lt;双人入住&gt;&lt;双早&gt;</t>
  </si>
  <si>
    <t>Arunrak/Muthita</t>
  </si>
  <si>
    <t xml:space="preserve">	</t>
  </si>
  <si>
    <t xml:space="preserve">18220195053	</t>
  </si>
  <si>
    <t>[曼谷]曼谷新浩中央酒店，IHG 酒店  (SHA Extra Plus)(Sindhorn Midtown Hotel Bangkok, an IHG Hotel (SHA Extra Plus))(88933689)</t>
  </si>
  <si>
    <t>标准特大床房(连住3晚及以上)&lt;特惠专享&gt;&lt;双人入住&gt;&lt;无早&gt;</t>
  </si>
  <si>
    <t>Wu/Kai Yeung</t>
  </si>
  <si>
    <t xml:space="preserve">2604419	</t>
  </si>
  <si>
    <t xml:space="preserve">536980	</t>
  </si>
  <si>
    <t xml:space="preserve">18232552384	</t>
  </si>
  <si>
    <t>[邦帕利]盖特43机场酒店 (SHA Plus+)(Gate43 Airport Hotel (SHA Plus+))(95453304)</t>
  </si>
  <si>
    <t>湖景豪华三人房&lt;三人入住&gt;&lt;无早&gt;</t>
  </si>
  <si>
    <t>DUAN/YUXIN,XI/YUJIE,YANG/XUSI</t>
  </si>
  <si>
    <t xml:space="preserve">2606137	</t>
  </si>
  <si>
    <t xml:space="preserve">15611	</t>
  </si>
  <si>
    <t xml:space="preserve">18234557092	</t>
  </si>
  <si>
    <t>[吉隆坡]吉隆披武吉免登瑞园酒店(Swiss-Garden Hotel Bukit Bintang Kuala Lumpur)(24422053)</t>
  </si>
  <si>
    <t>豪华特大床房(至少连住2晚及以上)&lt;双人入住&gt;&lt;双早&gt;</t>
  </si>
  <si>
    <t>minbingku/barry,minbingku/barry</t>
  </si>
  <si>
    <t xml:space="preserve">2606168	</t>
  </si>
  <si>
    <t xml:space="preserve">129561	</t>
  </si>
  <si>
    <t xml:space="preserve">18237042406	</t>
  </si>
  <si>
    <t>[伊洛伊洛]伊洛伊洛塞达阿提亚酒店(Seda Atria Iloilo)(35912907)</t>
  </si>
  <si>
    <t>豪华房&lt;三人入住&gt;&lt;早餐&gt;</t>
  </si>
  <si>
    <t>Sullivan /James Anthony</t>
  </si>
  <si>
    <t xml:space="preserve">2606578	</t>
  </si>
  <si>
    <t xml:space="preserve">2208525	</t>
  </si>
  <si>
    <t xml:space="preserve">18243114233	</t>
  </si>
  <si>
    <t>[迪沙鲁]安纳塔拉迪沙鲁海岸度假别墅(Anantara Desaru Coast Resort &amp; Villas)(58221042)</t>
  </si>
  <si>
    <t>海景豪华房(至少连住2晚及以上)&lt;双人入住&gt;&lt;马来西亚客人专享&gt;&lt;双早&gt;</t>
  </si>
  <si>
    <t>Krishinan/Kavitha</t>
  </si>
  <si>
    <t xml:space="preserve">2607258	</t>
  </si>
  <si>
    <t xml:space="preserve">1690400	</t>
  </si>
  <si>
    <t xml:space="preserve">18260643653	</t>
  </si>
  <si>
    <t>[吉隆坡]辉盛凯贝丽(Capri by Fraser Bukit Bintang)(88638672)</t>
  </si>
  <si>
    <t>行政特大床一室房&lt;双人入住&gt;&lt;双早&gt;</t>
  </si>
  <si>
    <t>Tan/Jessilyn,Tan/Jessilyn,Tan/Jessilyn,Tan/Jessilyn</t>
  </si>
  <si>
    <t xml:space="preserve">2608902	</t>
  </si>
  <si>
    <t>71061214-1</t>
  </si>
  <si>
    <t xml:space="preserve">29785333-1	</t>
  </si>
  <si>
    <t xml:space="preserve">18260984278	</t>
  </si>
  <si>
    <t>[西南县]槟城直落巴巷悦椿度假村 (槟城对抗新冠肺炎认证)(Angsana Teluk Bahang (PenangFightCovid-19 Certified))(67827066)</t>
  </si>
  <si>
    <t>高级房&lt;今日特价 &gt;&lt;双人入住&gt;&lt;双早&gt;</t>
  </si>
  <si>
    <t>Lee/Kah Weng</t>
  </si>
  <si>
    <t xml:space="preserve">2609010	</t>
  </si>
  <si>
    <t xml:space="preserve">6219900	</t>
  </si>
  <si>
    <t xml:space="preserve">18266690614	</t>
  </si>
  <si>
    <t>[普吉岛]普吉岛芭东与我同眠设计酒店 (SHA Extra Plus)(Sleep with ME Hotel Design Hotel @ Patong (SHA Extra Plus))(4649105)</t>
  </si>
  <si>
    <t>豪华房（带按摩浴缸）&lt;三人入住&gt;&lt;早餐&gt;</t>
  </si>
  <si>
    <t>bajpai/ankur,bajpai/ankur</t>
  </si>
  <si>
    <t xml:space="preserve">2609463	</t>
  </si>
  <si>
    <t xml:space="preserve">376856	</t>
  </si>
  <si>
    <t xml:space="preserve">18269801852	</t>
  </si>
  <si>
    <t>尊贵特大床房&lt;双人入住&gt;&lt;双早&gt;</t>
  </si>
  <si>
    <t>SU Tian/Su Tian,Jor Neng/Jor Neng</t>
  </si>
  <si>
    <t xml:space="preserve">2609517	</t>
  </si>
  <si>
    <t xml:space="preserve">6231650	</t>
  </si>
  <si>
    <t xml:space="preserve">18278419851	</t>
  </si>
  <si>
    <t>[曼谷]曼谷香格里拉大酒店 (SHA Extra Plus)(Shangri-La Bangkok (SHA Extra Plus))(3243791)</t>
  </si>
  <si>
    <t>香格里拉楼豪华河景特大床房&lt;双人入住&gt;&lt;双早&gt;</t>
  </si>
  <si>
    <t>TSENG/MAO-CHING,LAI/YI-CHIEH</t>
  </si>
  <si>
    <t xml:space="preserve">2610370	</t>
  </si>
  <si>
    <t xml:space="preserve">11415632	</t>
  </si>
  <si>
    <t xml:space="preserve">18278439783	</t>
  </si>
  <si>
    <t>香格里拉楼豪华河景双床房&lt;双人入住&gt;&lt;双早&gt;</t>
  </si>
  <si>
    <t>LIN/SHU-TE,LIN/CHIN-LIANG</t>
  </si>
  <si>
    <t xml:space="preserve">2610374	</t>
  </si>
  <si>
    <t xml:space="preserve">11415628	</t>
  </si>
  <si>
    <t xml:space="preserve">18278453852	</t>
  </si>
  <si>
    <t>香格里拉楼豪华阳台双床房&lt;双人入住&gt;&lt;双早&gt;</t>
  </si>
  <si>
    <t>SYHALATH/VATSANA</t>
  </si>
  <si>
    <t xml:space="preserve">2610377	</t>
  </si>
  <si>
    <t xml:space="preserve">11415626	</t>
  </si>
  <si>
    <t xml:space="preserve">18286255622	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</si>
  <si>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</si>
  <si>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</si>
  <si>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Wang/Xi</t>
  </si>
  <si>
    <t xml:space="preserve">2611052	</t>
  </si>
  <si>
    <t xml:space="preserve">222574	</t>
  </si>
  <si>
    <t xml:space="preserve">18292774790	</t>
  </si>
  <si>
    <t>香格里拉楼豪华特大床房&lt;双人入住&gt;&lt;双早&gt;</t>
  </si>
  <si>
    <t>SIHALATH/BOUPPHA</t>
  </si>
  <si>
    <t xml:space="preserve">2611379	</t>
  </si>
  <si>
    <t xml:space="preserve">11415861	</t>
  </si>
  <si>
    <t xml:space="preserve">18300015139	</t>
  </si>
  <si>
    <t>PENG/GANGFA,DANG THI/PHUONG DUNG</t>
  </si>
  <si>
    <t xml:space="preserve">2611911	</t>
  </si>
  <si>
    <t xml:space="preserve">222613	</t>
  </si>
  <si>
    <t xml:space="preserve">18301489956	</t>
  </si>
  <si>
    <t>[普吉岛]普吉岛卡隆亚维斯塔格兰德-美憬阁索菲特酒店(SHA Extra Plus)(Avista Grande Phuket Karon MGallery by Sofitel(SHA Extra Plus))(13921342)</t>
  </si>
  <si>
    <t>海景尊贵家庭房(1 张特大床和 1 张大床) - 带阳台(连住3晚及以上)&lt;双人入住&gt;&lt;日历房套餐高价值&gt;&lt;双早&gt;&lt;新酒店礼盒&gt;</t>
  </si>
  <si>
    <t>JIANG/Frances</t>
  </si>
  <si>
    <t xml:space="preserve">2612085	</t>
  </si>
  <si>
    <t xml:space="preserve">280621	</t>
  </si>
  <si>
    <t xml:space="preserve">18302665157	</t>
  </si>
  <si>
    <t>行政一卧室房&lt;双人入住&gt;&lt;双早&gt;</t>
  </si>
  <si>
    <t>HUEI CHIA/ONG,HUEI CHIA/ONG</t>
  </si>
  <si>
    <t xml:space="preserve">2612260	</t>
  </si>
  <si>
    <t xml:space="preserve">18306299164	</t>
  </si>
  <si>
    <t>[曼谷]盛泰澜曼谷拉普崂中央广场酒店 (SHA Plus+)(Centara Grand at Central Plaza Ladprao Bangkok (SHA Plus+))(4955368)</t>
  </si>
  <si>
    <t>豪华特大床房&lt;今日特价 &gt;&lt;双人入住&gt;&lt;适用于除泰国的亚洲客人&gt;&lt;双早&gt;</t>
  </si>
  <si>
    <t>PAN/LUXING</t>
  </si>
  <si>
    <t xml:space="preserve">2612599	</t>
  </si>
  <si>
    <t xml:space="preserve">194688114	</t>
  </si>
  <si>
    <t xml:space="preserve">18306574288	</t>
  </si>
  <si>
    <t>[曼谷]曼谷大将军酒店 (SHA Extra Plus)(Admiral Premier Bangkok (SHA Extra Plus))(85217938)</t>
  </si>
  <si>
    <t>尊贵一室房(带阳台)&lt;双人入住&gt;&lt;双早&gt;</t>
  </si>
  <si>
    <t>lim/hong seok</t>
  </si>
  <si>
    <t xml:space="preserve">2612614	</t>
  </si>
  <si>
    <t xml:space="preserve">89803	</t>
  </si>
  <si>
    <t xml:space="preserve">18307939938	</t>
  </si>
  <si>
    <t>[普吉岛]巴东山麦居酒店 (SHA Extra Plus)(MAI HOUSE Patong Hill (SHA Extra Plus))(9195953)</t>
  </si>
  <si>
    <t>至尊豪华房&lt;双人入住&gt;&lt;双早&gt;</t>
  </si>
  <si>
    <t>YE/JIANFENG</t>
  </si>
  <si>
    <t xml:space="preserve">2612807	</t>
  </si>
  <si>
    <t xml:space="preserve">RR#2200683	</t>
  </si>
  <si>
    <t xml:space="preserve">18309283645	</t>
  </si>
  <si>
    <t>[普吉岛]卡塔岩石酒店 (SHA Plus+)(Kata Rocks (SHA Plus+))(3802266)</t>
  </si>
  <si>
    <t>三卧室天际泳池别墅&lt;今日特价 &gt;&lt;六人入住&gt;&lt;早餐&gt;&lt;新酒店礼盒&gt;</t>
  </si>
  <si>
    <t>Ouyang/Huiqin,Lai/Lijie,Lai/Xingyi,Lai/Xingqi,Bai/Yamei,Huang/Yingjun</t>
  </si>
  <si>
    <t xml:space="preserve">2612998	</t>
  </si>
  <si>
    <t xml:space="preserve">18314799172	</t>
  </si>
  <si>
    <t>Visuda/Osathanon,Visuda/Osathanon</t>
  </si>
  <si>
    <t xml:space="preserve">2613607	</t>
  </si>
  <si>
    <t xml:space="preserve">18315081924	</t>
  </si>
  <si>
    <t>VISUDA/OSATHANON</t>
  </si>
  <si>
    <t xml:space="preserve">2613665	</t>
  </si>
  <si>
    <t xml:space="preserve">18315010270	</t>
  </si>
  <si>
    <t>TAN/VIVIAN</t>
  </si>
  <si>
    <t xml:space="preserve">2613659	</t>
  </si>
  <si>
    <t xml:space="preserve">60409557-1	</t>
  </si>
  <si>
    <t xml:space="preserve">18318302704	</t>
  </si>
  <si>
    <t>高级房&lt;双人入住&gt;&lt;双早&gt;</t>
  </si>
  <si>
    <t>ABDULLAH/SALEH,ABDULLAH/SALEH</t>
  </si>
  <si>
    <t xml:space="preserve">2613716	</t>
  </si>
  <si>
    <t xml:space="preserve">377236-37	</t>
  </si>
  <si>
    <t xml:space="preserve">18318569841	</t>
  </si>
  <si>
    <t>[曼谷]曼谷水门伯克利酒店(SHA Plus+)(The Berkeley Hotel Pratunam Bangkok (SHA Plus+))(28597407)</t>
  </si>
  <si>
    <t>北塔尊贵家庭房&lt;今日特价 &gt;&lt;三人入住&gt;&lt;早餐&gt;</t>
  </si>
  <si>
    <t>Thavy/Kong</t>
  </si>
  <si>
    <t xml:space="preserve">2613749	</t>
  </si>
  <si>
    <t xml:space="preserve">10010901634	</t>
  </si>
  <si>
    <t xml:space="preserve">18319272042	</t>
  </si>
  <si>
    <t>[曼谷]曼谷素坤逸11号巷美居酒店(Mercure Bangkok Sukhumvit 11)(17527600)</t>
  </si>
  <si>
    <t>WONG/DENNIS,ZHANG/YANYAN</t>
  </si>
  <si>
    <t xml:space="preserve">2613820	</t>
  </si>
  <si>
    <t xml:space="preserve">868420	</t>
  </si>
  <si>
    <t xml:space="preserve">18319822225	</t>
  </si>
  <si>
    <t>行政双床一室房&lt;双人入住&gt;&lt;双早&gt;</t>
  </si>
  <si>
    <t>Bin Chan/Wei,Bin Chan/Wei</t>
  </si>
  <si>
    <t xml:space="preserve">2613906	</t>
  </si>
  <si>
    <t xml:space="preserve">52035865-1	</t>
  </si>
  <si>
    <t xml:space="preserve">18320776912	</t>
  </si>
  <si>
    <t>[丹戎士拔]吉隆坡黄金棕榈度假村(Avani Sepang Goldcoast Resort Kuala Lumpur)(5409783)</t>
  </si>
  <si>
    <t>高级特大床房&lt;大床&gt;&lt;双人入住&gt;&lt;双早&gt;</t>
  </si>
  <si>
    <t>altahir/syed nael</t>
  </si>
  <si>
    <t xml:space="preserve">2614024	</t>
  </si>
  <si>
    <t xml:space="preserve">671416	</t>
  </si>
  <si>
    <t xml:space="preserve">18322176512	</t>
  </si>
  <si>
    <t>[曼谷]维布萨南保旅馆(Vib Best Western Sanam Pao)(41650497)</t>
  </si>
  <si>
    <t>高级双床房&lt;特惠专享&gt;&lt;双人入住&gt;&lt;无早&gt;</t>
  </si>
  <si>
    <t>Phongsawat/Darunwan</t>
  </si>
  <si>
    <t xml:space="preserve">2614200	</t>
  </si>
  <si>
    <t xml:space="preserve">BK012183	</t>
  </si>
  <si>
    <t xml:space="preserve">18322314828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</si>
  <si>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</si>
  <si>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</si>
  <si>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Jin/Jing</t>
  </si>
  <si>
    <t xml:space="preserve">2614222	</t>
  </si>
  <si>
    <t xml:space="preserve">225902	</t>
  </si>
  <si>
    <t xml:space="preserve">18326165730	</t>
  </si>
  <si>
    <t>高级特大床房&lt;特惠专享&gt;&lt;双人入住&gt;&lt;无早&gt;</t>
  </si>
  <si>
    <t>jareansuk/Thanawat</t>
  </si>
  <si>
    <t xml:space="preserve">2614340	</t>
  </si>
  <si>
    <t xml:space="preserve">BK012184	</t>
  </si>
  <si>
    <t xml:space="preserve">18326229308	</t>
  </si>
  <si>
    <t>[曼谷]曼谷利特酒店 (SHA Extra Plus)(LiT BANGKOK Hotel (SHA Extra Plus))(3799511)</t>
  </si>
  <si>
    <t>璀璨光辉房&lt;特惠专享&gt;&lt;双人入住&gt;&lt;无早&gt;</t>
  </si>
  <si>
    <t>Tungkavichitwat/Settaboon,Tungkavichitwat/Settaboon</t>
  </si>
  <si>
    <t xml:space="preserve">2614343	</t>
  </si>
  <si>
    <t xml:space="preserve">18326977648	</t>
  </si>
  <si>
    <t>SATHONGPHIM/PAWEENA</t>
  </si>
  <si>
    <t xml:space="preserve">2614574	</t>
  </si>
  <si>
    <t xml:space="preserve">BK012191	</t>
  </si>
  <si>
    <t xml:space="preserve">18327861029	</t>
  </si>
  <si>
    <t>北塔尊贵房&lt;今日特价 &gt;&lt;双人入住&gt;&lt;双早&gt;</t>
  </si>
  <si>
    <t>Liew/Yao,Liew/Yao</t>
  </si>
  <si>
    <t xml:space="preserve">2614718	</t>
  </si>
  <si>
    <t xml:space="preserve">10010901981	</t>
  </si>
  <si>
    <t xml:space="preserve">18327875793	</t>
  </si>
  <si>
    <t>wang/feng</t>
  </si>
  <si>
    <t xml:space="preserve">2614723	</t>
  </si>
  <si>
    <t xml:space="preserve">225932	</t>
  </si>
  <si>
    <t xml:space="preserve">18328123582	</t>
  </si>
  <si>
    <t>GENG/YANG,gao/le</t>
  </si>
  <si>
    <t xml:space="preserve">2614756	</t>
  </si>
  <si>
    <t xml:space="preserve">225933	</t>
  </si>
  <si>
    <t xml:space="preserve">18328468842	</t>
  </si>
  <si>
    <t>[普吉岛]Travelodge 普吉城镇酒店(Travelodge Phuket Town)(83852850)</t>
  </si>
  <si>
    <t>标准房&lt;双人入住&gt;&lt;无早&gt;</t>
  </si>
  <si>
    <t>Chayplod/Rapeewich,Chayplod/Rapeewich,Chayplod/Rapeewich</t>
  </si>
  <si>
    <t xml:space="preserve">2614802	</t>
  </si>
  <si>
    <t xml:space="preserve">2302	</t>
  </si>
  <si>
    <t xml:space="preserve">18328932639	</t>
  </si>
  <si>
    <t>豪华房&lt;大床&gt;&lt;今日特价 &gt;&lt;双人入住&gt;&lt;适用于除泰国的亚洲客人&gt;&lt;双早&gt;</t>
  </si>
  <si>
    <t>CHEN/JIAN</t>
  </si>
  <si>
    <t xml:space="preserve">2614867	</t>
  </si>
  <si>
    <t xml:space="preserve">195241139	</t>
  </si>
  <si>
    <t>，</t>
  </si>
  <si>
    <t>A220712095628481</t>
  </si>
  <si>
    <t>CNY / HKD 当前参考汇率: 1.167414475</t>
  </si>
  <si>
    <t>总计：81344 CNY/
94962.16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</si>
  <si>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</si>
  <si>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</si>
  <si>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</si>
  <si>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</si>
  <si>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</si>
  <si>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</si>
  <si>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</si>
  <si>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</si>
  <si>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</si>
  <si>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</si>
  <si>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</si>
  <si>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</si>
  <si>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</si>
  <si>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</si>
  <si>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</si>
  <si>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</si>
  <si>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</si>
  <si>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</si>
  <si>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2022-07-08</t>
  </si>
  <si>
    <t>2614867</t>
  </si>
  <si>
    <t>盛泰澜拉普崂中央广场酒店</t>
  </si>
  <si>
    <t>CHEN JIAN</t>
  </si>
  <si>
    <t>2022-07-09</t>
  </si>
  <si>
    <t>退房日周结</t>
  </si>
  <si>
    <t>307.00</t>
  </si>
  <si>
    <t>RMB</t>
  </si>
  <si>
    <t>0</t>
  </si>
  <si>
    <t>0.00</t>
  </si>
  <si>
    <t>携程国际直连(DD)</t>
  </si>
  <si>
    <t>01.011174</t>
  </si>
  <si>
    <t>2022-07-08 14:24:32</t>
  </si>
  <si>
    <t>否</t>
  </si>
  <si>
    <t>汇智国际旅游发展有限公司</t>
  </si>
  <si>
    <t>直采</t>
  </si>
  <si>
    <t>2614802</t>
  </si>
  <si>
    <t>Travelodge Phuket Town</t>
  </si>
  <si>
    <t>Chayplod Rapeewich,Chayplod Rapeewich,Chayplod Rapeewich</t>
  </si>
  <si>
    <t>304.00</t>
  </si>
  <si>
    <t>2022-07-08 13:13:29</t>
  </si>
  <si>
    <t>2614756</t>
  </si>
  <si>
    <t>曼谷素坤逸55号通罗中心点大酒店 (SHA Plus+)</t>
  </si>
  <si>
    <t>GENG YANG,gao le</t>
  </si>
  <si>
    <t>562.00</t>
  </si>
  <si>
    <t>2022-07-08 13:09:26</t>
  </si>
  <si>
    <t>2614723</t>
  </si>
  <si>
    <t>wang feng</t>
  </si>
  <si>
    <t>2022-07-08 12:58:31</t>
  </si>
  <si>
    <t>2614718</t>
  </si>
  <si>
    <t>曼谷水门伯克利酒店</t>
  </si>
  <si>
    <t>Liew Yao,Liew Yao</t>
  </si>
  <si>
    <t>410.00</t>
  </si>
  <si>
    <t>2022-07-08 11:51:38</t>
  </si>
  <si>
    <t>2614574</t>
  </si>
  <si>
    <t>维布萨南保旅馆</t>
  </si>
  <si>
    <t>SATHONGPHIM PAWEENA</t>
  </si>
  <si>
    <t>154.00</t>
  </si>
  <si>
    <t>2022-07-08 09:56:47</t>
  </si>
  <si>
    <t>2022-07-07</t>
  </si>
  <si>
    <t>2614340</t>
  </si>
  <si>
    <t>jareansuk Thanawat</t>
  </si>
  <si>
    <t>2022-07-08 09:49:59</t>
  </si>
  <si>
    <t>2614222</t>
  </si>
  <si>
    <t>Jin Jing</t>
  </si>
  <si>
    <t>555.00</t>
  </si>
  <si>
    <t>2022-07-08 13:36:41</t>
  </si>
  <si>
    <t>2614200</t>
  </si>
  <si>
    <t>Phongsawat Darunwan</t>
  </si>
  <si>
    <t>2022-07-08 09:38:02</t>
  </si>
  <si>
    <t>2614024</t>
  </si>
  <si>
    <t>雪邦黄金海岸安凡尼度假酒店</t>
  </si>
  <si>
    <t>altahir syed nael</t>
  </si>
  <si>
    <t>1141.00</t>
  </si>
  <si>
    <t>2022-07-07 19:00:10</t>
  </si>
  <si>
    <t>2613906</t>
  </si>
  <si>
    <t>辉盛凯贝丽打</t>
  </si>
  <si>
    <t>Bin Chan Wei,Bin Chan Wei</t>
  </si>
  <si>
    <t>500.00</t>
  </si>
  <si>
    <t>2022-07-08 13:44:16</t>
  </si>
  <si>
    <t>2613820</t>
  </si>
  <si>
    <t>曼谷素坤逸11号美居酒店</t>
  </si>
  <si>
    <t>WONG DENNIS,ZHANG YANYAN</t>
  </si>
  <si>
    <t>734.00</t>
  </si>
  <si>
    <t>2022-07-07 14:30:55</t>
  </si>
  <si>
    <t>2613749</t>
  </si>
  <si>
    <t>Thavy Kong</t>
  </si>
  <si>
    <t>1070.00</t>
  </si>
  <si>
    <t>2022-07-07 12:58:26</t>
  </si>
  <si>
    <t>2022-07-06</t>
  </si>
  <si>
    <t>2612807</t>
  </si>
  <si>
    <t>巴东山麦居酒店</t>
  </si>
  <si>
    <t>YE JIANFENG</t>
  </si>
  <si>
    <t>480.00</t>
  </si>
  <si>
    <t>2022-07-06 16:10:39</t>
  </si>
  <si>
    <t>2612614</t>
  </si>
  <si>
    <t>康帕斯酒店集团曼谷大将军酒店</t>
  </si>
  <si>
    <t>lim hong seok</t>
  </si>
  <si>
    <t>572.00</t>
  </si>
  <si>
    <t>2022-07-06 13:03:59</t>
  </si>
  <si>
    <t>2612599</t>
  </si>
  <si>
    <t>PAN LUXING</t>
  </si>
  <si>
    <t>939.00</t>
  </si>
  <si>
    <t>2022-07-06 11:56:19</t>
  </si>
  <si>
    <t>2022-07-05</t>
  </si>
  <si>
    <t>2612260</t>
  </si>
  <si>
    <t>HUEI CHIA ONG,HUEI CHIA ONG</t>
  </si>
  <si>
    <t>1280.00</t>
  </si>
  <si>
    <t>2022-07-06 12:18:33</t>
  </si>
  <si>
    <t>2612085</t>
  </si>
  <si>
    <t>普吉岛卡隆亚维斯塔格兰德-美憬阁索菲特酒店(SHA Extra Plus)</t>
  </si>
  <si>
    <t>JIANG Frances</t>
  </si>
  <si>
    <t>1890.00</t>
  </si>
  <si>
    <t>2022-07-06 10:18:21</t>
  </si>
  <si>
    <t>2611911</t>
  </si>
  <si>
    <t>曼谷盛泰乐水门酒店</t>
  </si>
  <si>
    <t>PENG GANGFA,DANG THI PHUONG DUNG</t>
  </si>
  <si>
    <t>694.00</t>
  </si>
  <si>
    <t>2022-07-05 20:48:24</t>
  </si>
  <si>
    <t>2611379</t>
  </si>
  <si>
    <t>曼谷香格里拉大酒店</t>
  </si>
  <si>
    <t>SIHALATH BOUPPHA</t>
  </si>
  <si>
    <t>882.00</t>
  </si>
  <si>
    <t>2022-07-05 11:23:09</t>
  </si>
  <si>
    <t>2022-07-04</t>
  </si>
  <si>
    <t>2611052</t>
  </si>
  <si>
    <t>Wang Xi</t>
  </si>
  <si>
    <t>1041.00</t>
  </si>
  <si>
    <t>2022-07-05 15:26:00</t>
  </si>
  <si>
    <t>2022-07-02</t>
  </si>
  <si>
    <t>2609010</t>
  </si>
  <si>
    <t>槟城直落巴巷悦椿度假村 (槟城对抗新冠肺炎认证)</t>
  </si>
  <si>
    <t>Lee Kah Weng</t>
  </si>
  <si>
    <t>863.00</t>
  </si>
  <si>
    <t>2022-07-02 11:36:01</t>
  </si>
  <si>
    <t>2608902</t>
  </si>
  <si>
    <t>Tan Jessilyn,Tan Jessilyn,Tan Jessilyn,Tan Jessilyn</t>
  </si>
  <si>
    <t>1020.00</t>
  </si>
  <si>
    <t>2022-07-02 10:56:14</t>
  </si>
  <si>
    <t>2022-06-27</t>
  </si>
  <si>
    <t>2604419</t>
  </si>
  <si>
    <t>曼谷新浩中央酒店，IHG 酒店  (SHA Extra Plus)</t>
  </si>
  <si>
    <t>Wu Kai Yeung</t>
  </si>
  <si>
    <t>2842.00</t>
  </si>
  <si>
    <t>2022-06-27 18:26:19</t>
  </si>
  <si>
    <t>2022-06-26</t>
  </si>
  <si>
    <t>2603590</t>
  </si>
  <si>
    <t>诺拉布里温泉度假酒店 (SHA Plus+)</t>
  </si>
  <si>
    <t>Kalra Nikhil,Kalra Nikhil</t>
  </si>
  <si>
    <t>2220.00</t>
  </si>
  <si>
    <t>2022-06-26 18:04:08</t>
  </si>
  <si>
    <t>2022-06-20</t>
  </si>
  <si>
    <t>2597623</t>
  </si>
  <si>
    <t>威斯汀普吉岛西瑞湾度假村及水疗中心</t>
  </si>
  <si>
    <t>GUPTA NITISH,arora shyam sunder</t>
  </si>
  <si>
    <t>1200.00</t>
  </si>
  <si>
    <t>2022-06-21 10:24:27</t>
  </si>
  <si>
    <t>2613716</t>
  </si>
  <si>
    <t>芭东伴我入眠设计酒店</t>
  </si>
  <si>
    <t>ABDULLAH SALEH,ABDULLAH SALEH</t>
  </si>
  <si>
    <t>716.00</t>
  </si>
  <si>
    <t>2022-07-07 12:51:25</t>
  </si>
  <si>
    <t>2613659</t>
  </si>
  <si>
    <t>TAN VIVIAN</t>
  </si>
  <si>
    <t>510.00</t>
  </si>
  <si>
    <t>2022-07-08 15:55:53</t>
  </si>
  <si>
    <t>2610377</t>
  </si>
  <si>
    <t>SYHALATH VATSANA</t>
  </si>
  <si>
    <t>1100.00</t>
  </si>
  <si>
    <t>2022-07-05 10:20:31</t>
  </si>
  <si>
    <t>2610374</t>
  </si>
  <si>
    <t>LIN SHU-TE,LIN CHIN-LIANG</t>
  </si>
  <si>
    <t>992.00</t>
  </si>
  <si>
    <t>2022-07-04 22:16:59</t>
  </si>
  <si>
    <t>2610370</t>
  </si>
  <si>
    <t>TSENG MAO-CHING,LAI YI-CHIEH</t>
  </si>
  <si>
    <t>2022-07-04 17:17:38</t>
  </si>
  <si>
    <t>2609517</t>
  </si>
  <si>
    <t>SU Tian Su Tian,Jor Neng Jor Neng</t>
  </si>
  <si>
    <t>990.00</t>
  </si>
  <si>
    <t>2022-07-03 10:14:30</t>
  </si>
  <si>
    <t>2609463</t>
  </si>
  <si>
    <t>bajpai ankur,bajpai ankur</t>
  </si>
  <si>
    <t>700.00</t>
  </si>
  <si>
    <t>2022-07-03 10:22:48</t>
  </si>
  <si>
    <t>2022-06-30</t>
  </si>
  <si>
    <t>2607258</t>
  </si>
  <si>
    <t>安纳塔拉迪沙鲁海岸度假别墅</t>
  </si>
  <si>
    <t>Krishinan Kavitha</t>
  </si>
  <si>
    <t>3302.00</t>
  </si>
  <si>
    <t>2022-06-30 14:26:20</t>
  </si>
  <si>
    <t>2022-06-29</t>
  </si>
  <si>
    <t>2606578</t>
  </si>
  <si>
    <t>塞达阿提亚酒店</t>
  </si>
  <si>
    <t>Sullivan James Anthony</t>
  </si>
  <si>
    <t>600.00</t>
  </si>
  <si>
    <t>2022-06-30 16:22:20</t>
  </si>
  <si>
    <t>2606168</t>
  </si>
  <si>
    <t>吉隆坡瑞园酒店</t>
  </si>
  <si>
    <t>minbingku barry,minbingku barry</t>
  </si>
  <si>
    <t>643.00</t>
  </si>
  <si>
    <t>2022-06-29 11:24:51</t>
  </si>
  <si>
    <t>2606137</t>
  </si>
  <si>
    <t>盖特43机场酒店</t>
  </si>
  <si>
    <t>DUAN YUXIN,XI YUJIE,YANG XUSI</t>
  </si>
  <si>
    <t>300.00</t>
  </si>
  <si>
    <t>2022-07-01 13:09:45</t>
  </si>
  <si>
    <t>2022-06-22</t>
  </si>
  <si>
    <t>2599327</t>
  </si>
  <si>
    <t>阿罗纳海滩赫纳度假村</t>
  </si>
  <si>
    <t>Catherine A.Tamayo</t>
  </si>
  <si>
    <t>1077.00</t>
  </si>
  <si>
    <t>2022-06-24 22:24:43</t>
  </si>
  <si>
    <t>2022-06-21</t>
  </si>
  <si>
    <t>2598520</t>
  </si>
  <si>
    <t>吉隆坡丽思卡尔顿酒店</t>
  </si>
  <si>
    <t>tang Yiu kay</t>
  </si>
  <si>
    <t>8439.00</t>
  </si>
  <si>
    <t>2022-06-21 19:32:30</t>
  </si>
  <si>
    <t>2022-06-12</t>
  </si>
  <si>
    <t>2587717</t>
  </si>
  <si>
    <t>DE LOS SANTOS CARL APRIL,DE LOS SANTOS CARL APRIL,DE LOS SANTOS CARL APRIL</t>
  </si>
  <si>
    <t>1011.00</t>
  </si>
  <si>
    <t>2022-06-13 18:04:50</t>
  </si>
  <si>
    <t>2587637</t>
  </si>
  <si>
    <t>丹纳兰卡威酒店</t>
  </si>
  <si>
    <t>GUO SHUCHENG,FENG GUIYUE</t>
  </si>
  <si>
    <t>4080.00</t>
  </si>
  <si>
    <t>2022-06-12 14:36:50</t>
  </si>
  <si>
    <t>2022-05-26</t>
  </si>
  <si>
    <t>2564339</t>
  </si>
  <si>
    <t>普吉岛阿玛瑞酒店(SHA Extra Plus)</t>
  </si>
  <si>
    <t>qiao jiachen,huang xibin</t>
  </si>
  <si>
    <t>1500.00</t>
  </si>
  <si>
    <t>2022-05-27 14:05:15</t>
  </si>
  <si>
    <t>2597335</t>
  </si>
  <si>
    <t>基马拉度假村(SHA Extra Plus)</t>
  </si>
  <si>
    <t>pei wen yi</t>
  </si>
  <si>
    <t>4970.00</t>
  </si>
  <si>
    <t>2022-06-20 17:28:01</t>
  </si>
  <si>
    <t>2597224</t>
  </si>
  <si>
    <t>槟城长荣桂冠酒店</t>
  </si>
  <si>
    <t>Choudhary Amit</t>
  </si>
  <si>
    <t>2276.00</t>
  </si>
  <si>
    <t>2022-06-20 13:36:57</t>
  </si>
  <si>
    <t>2022-06-04</t>
  </si>
  <si>
    <t>2576594</t>
  </si>
  <si>
    <t>普吉岛西奈奢华酒店(SHA Extra Plus)</t>
  </si>
  <si>
    <t>alhammadi yousif</t>
  </si>
  <si>
    <t>2022-07-03</t>
  </si>
  <si>
    <t>23616.00</t>
  </si>
  <si>
    <t>2022-06-04 20:22:21</t>
  </si>
  <si>
    <t>2022-06-02</t>
  </si>
  <si>
    <t>2573115</t>
  </si>
  <si>
    <t>海约翰坎普庄园酒店</t>
  </si>
  <si>
    <t>Marie B. Aquino-Laban Joanna,Marie B. Aquino-Laban Joanna</t>
  </si>
  <si>
    <t>1000.00</t>
  </si>
  <si>
    <t>2022-06-03 19:48:35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</si>
</sst>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44749</v>
      </c>
      <c r="G2" s="6">
        <v>44751</v>
      </c>
      <c r="H2" s="4">
        <v>1</v>
      </c>
      <c r="I2" s="4">
        <v>2</v>
      </c>
      <c r="J2" s="4">
        <v>2</v>
      </c>
      <c r="K2" s="4" t="s">
        <v>30</v>
      </c>
      <c r="L2" s="4">
        <v>1500</v>
      </c>
      <c r="M2" s="4">
        <v>1500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44707</v>
      </c>
      <c r="S2" s="6">
        <v>44754</v>
      </c>
      <c r="T2" s="4" t="s">
        <v>34</v>
      </c>
      <c r="U2" s="4">
        <v>1500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44750</v>
      </c>
      <c r="G3" s="6">
        <v>44751</v>
      </c>
      <c r="H3" s="4">
        <v>1</v>
      </c>
      <c r="I3" s="4">
        <v>1</v>
      </c>
      <c r="J3" s="4">
        <v>1</v>
      </c>
      <c r="K3" s="4" t="s">
        <v>30</v>
      </c>
      <c r="L3" s="4">
        <v>1000</v>
      </c>
      <c r="M3" s="4">
        <v>1000</v>
      </c>
      <c r="N3" s="4" t="s">
        <v>40</v>
      </c>
      <c r="O3" s="4" t="s">
        <v>32</v>
      </c>
      <c r="P3" s="4" t="s">
        <v>33</v>
      </c>
      <c r="Q3" s="4">
        <v>0</v>
      </c>
      <c r="R3" s="7">
        <v>44714</v>
      </c>
      <c r="S3" s="6">
        <v>44754</v>
      </c>
      <c r="T3" s="4" t="s">
        <v>34</v>
      </c>
      <c r="U3" s="4">
        <v>1000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44745</v>
      </c>
      <c r="G4" s="6">
        <v>44751</v>
      </c>
      <c r="H4" s="4">
        <v>1</v>
      </c>
      <c r="I4" s="4">
        <v>6</v>
      </c>
      <c r="J4" s="4">
        <v>6</v>
      </c>
      <c r="K4" s="4" t="s">
        <v>30</v>
      </c>
      <c r="L4" s="4">
        <v>23616</v>
      </c>
      <c r="M4" s="4">
        <v>23616</v>
      </c>
      <c r="N4" s="4" t="s">
        <v>46</v>
      </c>
      <c r="O4" s="4" t="s">
        <v>32</v>
      </c>
      <c r="P4" s="4" t="s">
        <v>33</v>
      </c>
      <c r="Q4" s="4">
        <v>0</v>
      </c>
      <c r="R4" s="7">
        <v>44716</v>
      </c>
      <c r="S4" s="6">
        <v>44754</v>
      </c>
      <c r="T4" s="4" t="s">
        <v>34</v>
      </c>
      <c r="U4" s="4">
        <v>23616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44750</v>
      </c>
      <c r="G5" s="6">
        <v>44751</v>
      </c>
      <c r="H5" s="4">
        <v>1</v>
      </c>
      <c r="I5" s="4">
        <v>1</v>
      </c>
      <c r="J5" s="4">
        <v>1</v>
      </c>
      <c r="K5" s="4" t="s">
        <v>30</v>
      </c>
      <c r="L5" s="4">
        <v>238</v>
      </c>
      <c r="M5" s="4">
        <v>238</v>
      </c>
      <c r="N5" s="4" t="s">
        <v>52</v>
      </c>
      <c r="O5" s="4" t="s">
        <v>32</v>
      </c>
      <c r="P5" s="4" t="s">
        <v>33</v>
      </c>
      <c r="Q5" s="4">
        <v>0</v>
      </c>
      <c r="R5" s="7">
        <v>44722</v>
      </c>
      <c r="S5" s="6">
        <v>44754</v>
      </c>
      <c r="T5" s="4" t="s">
        <v>34</v>
      </c>
      <c r="U5" s="4">
        <v>238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49</v>
      </c>
      <c r="B6" s="4" t="s">
        <v>26</v>
      </c>
      <c r="C6" s="4" t="s">
        <v>55</v>
      </c>
      <c r="D6" s="4" t="s">
        <v>50</v>
      </c>
      <c r="E6" s="4" t="s">
        <v>51</v>
      </c>
      <c r="F6" s="6">
        <v>44750</v>
      </c>
      <c r="G6" s="6">
        <v>44751</v>
      </c>
      <c r="H6" s="4">
        <v>1</v>
      </c>
      <c r="I6" s="4">
        <v>1</v>
      </c>
      <c r="J6" s="4">
        <v>1</v>
      </c>
      <c r="K6" s="4" t="s">
        <v>30</v>
      </c>
      <c r="L6" s="4">
        <v>-238</v>
      </c>
      <c r="M6" s="4">
        <v>-238</v>
      </c>
      <c r="N6" s="4" t="s">
        <v>52</v>
      </c>
      <c r="O6" s="4" t="s">
        <v>32</v>
      </c>
      <c r="P6" s="4" t="s">
        <v>33</v>
      </c>
      <c r="Q6" s="4">
        <v>0</v>
      </c>
      <c r="R6" s="7">
        <v>44722</v>
      </c>
      <c r="S6" s="6">
        <v>44754</v>
      </c>
      <c r="T6" s="4" t="s">
        <v>34</v>
      </c>
      <c r="U6" s="4">
        <v>-238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44748</v>
      </c>
      <c r="G7" s="6">
        <v>44751</v>
      </c>
      <c r="H7" s="4">
        <v>1</v>
      </c>
      <c r="I7" s="4">
        <v>3</v>
      </c>
      <c r="J7" s="4">
        <v>3</v>
      </c>
      <c r="K7" s="4" t="s">
        <v>30</v>
      </c>
      <c r="L7" s="4">
        <v>4080</v>
      </c>
      <c r="M7" s="4">
        <v>4080</v>
      </c>
      <c r="N7" s="4" t="s">
        <v>59</v>
      </c>
      <c r="O7" s="4" t="s">
        <v>32</v>
      </c>
      <c r="P7" s="4" t="s">
        <v>33</v>
      </c>
      <c r="Q7" s="4">
        <v>0</v>
      </c>
      <c r="R7" s="7">
        <v>44724</v>
      </c>
      <c r="S7" s="6">
        <v>44754</v>
      </c>
      <c r="T7" s="4" t="s">
        <v>34</v>
      </c>
      <c r="U7" s="4">
        <v>4080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44750</v>
      </c>
      <c r="G8" s="6">
        <v>44751</v>
      </c>
      <c r="H8" s="4">
        <v>1</v>
      </c>
      <c r="I8" s="4">
        <v>1</v>
      </c>
      <c r="J8" s="4">
        <v>1</v>
      </c>
      <c r="K8" s="4" t="s">
        <v>30</v>
      </c>
      <c r="L8" s="4">
        <v>1011</v>
      </c>
      <c r="M8" s="4">
        <v>1011</v>
      </c>
      <c r="N8" s="4" t="s">
        <v>65</v>
      </c>
      <c r="O8" s="4" t="s">
        <v>32</v>
      </c>
      <c r="P8" s="4" t="s">
        <v>33</v>
      </c>
      <c r="Q8" s="4">
        <v>0</v>
      </c>
      <c r="R8" s="7">
        <v>44724</v>
      </c>
      <c r="S8" s="6">
        <v>44754</v>
      </c>
      <c r="T8" s="4" t="s">
        <v>34</v>
      </c>
      <c r="U8" s="4">
        <v>1011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44744</v>
      </c>
      <c r="G9" s="6">
        <v>44751</v>
      </c>
      <c r="H9" s="4">
        <v>1</v>
      </c>
      <c r="I9" s="4">
        <v>7</v>
      </c>
      <c r="J9" s="4">
        <v>7</v>
      </c>
      <c r="K9" s="4" t="s">
        <v>30</v>
      </c>
      <c r="L9" s="4">
        <v>2276</v>
      </c>
      <c r="M9" s="4">
        <v>2276</v>
      </c>
      <c r="N9" s="4" t="s">
        <v>71</v>
      </c>
      <c r="O9" s="4" t="s">
        <v>32</v>
      </c>
      <c r="P9" s="4" t="s">
        <v>33</v>
      </c>
      <c r="Q9" s="4">
        <v>0</v>
      </c>
      <c r="R9" s="7">
        <v>44732</v>
      </c>
      <c r="S9" s="6">
        <v>44754</v>
      </c>
      <c r="T9" s="4" t="s">
        <v>34</v>
      </c>
      <c r="U9" s="4">
        <v>2276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44750</v>
      </c>
      <c r="G10" s="6">
        <v>44751</v>
      </c>
      <c r="H10" s="4">
        <v>1</v>
      </c>
      <c r="I10" s="4">
        <v>1</v>
      </c>
      <c r="J10" s="4">
        <v>1</v>
      </c>
      <c r="K10" s="4" t="s">
        <v>30</v>
      </c>
      <c r="L10" s="4">
        <v>4970</v>
      </c>
      <c r="M10" s="4">
        <v>4970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44732</v>
      </c>
      <c r="S10" s="6">
        <v>44754</v>
      </c>
      <c r="T10" s="4" t="s">
        <v>34</v>
      </c>
      <c r="U10" s="4">
        <v>4970</v>
      </c>
      <c r="V10" s="4">
        <v>0</v>
      </c>
      <c r="W10" s="4">
        <v>0</v>
      </c>
      <c r="X10" s="4" t="s">
        <v>78</v>
      </c>
      <c r="Y10" s="4" t="s">
        <v>79</v>
      </c>
    </row>
    <row r="11" s="4" customFormat="1" spans="1:26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44750</v>
      </c>
      <c r="G11" s="6">
        <v>44751</v>
      </c>
      <c r="H11" s="4">
        <v>2</v>
      </c>
      <c r="I11" s="4">
        <v>1</v>
      </c>
      <c r="J11" s="4">
        <v>2</v>
      </c>
      <c r="K11" s="4" t="s">
        <v>30</v>
      </c>
      <c r="L11" s="4">
        <v>1200</v>
      </c>
      <c r="M11" s="4">
        <v>1200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44732</v>
      </c>
      <c r="S11" s="6">
        <v>44754</v>
      </c>
      <c r="T11" s="4" t="s">
        <v>34</v>
      </c>
      <c r="U11" s="4">
        <v>1200</v>
      </c>
      <c r="V11" s="4">
        <v>0</v>
      </c>
      <c r="W11" s="4">
        <v>0</v>
      </c>
      <c r="X11" s="4" t="s">
        <v>84</v>
      </c>
      <c r="Y11" s="4">
        <v>75899771</v>
      </c>
      <c r="Z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44742</v>
      </c>
      <c r="G12" s="6">
        <v>44751</v>
      </c>
      <c r="H12" s="4">
        <v>1</v>
      </c>
      <c r="I12" s="4">
        <v>9</v>
      </c>
      <c r="J12" s="4">
        <v>9</v>
      </c>
      <c r="K12" s="4" t="s">
        <v>30</v>
      </c>
      <c r="L12" s="4">
        <v>8439</v>
      </c>
      <c r="M12" s="4">
        <v>8439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44733</v>
      </c>
      <c r="S12" s="6">
        <v>44754</v>
      </c>
      <c r="T12" s="4" t="s">
        <v>34</v>
      </c>
      <c r="U12" s="4">
        <v>8439</v>
      </c>
      <c r="V12" s="4">
        <v>0</v>
      </c>
      <c r="W12" s="4">
        <v>0</v>
      </c>
      <c r="X12" s="4" t="s">
        <v>90</v>
      </c>
      <c r="Y12" s="4" t="s">
        <v>91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63</v>
      </c>
      <c r="E13" s="4" t="s">
        <v>64</v>
      </c>
      <c r="F13" s="6">
        <v>44750</v>
      </c>
      <c r="G13" s="6">
        <v>44751</v>
      </c>
      <c r="H13" s="4">
        <v>1</v>
      </c>
      <c r="I13" s="4">
        <v>1</v>
      </c>
      <c r="J13" s="4">
        <v>1</v>
      </c>
      <c r="K13" s="4" t="s">
        <v>30</v>
      </c>
      <c r="L13" s="4">
        <v>1077</v>
      </c>
      <c r="M13" s="4">
        <v>1077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44734</v>
      </c>
      <c r="S13" s="6">
        <v>44754</v>
      </c>
      <c r="T13" s="4" t="s">
        <v>34</v>
      </c>
      <c r="U13" s="4">
        <v>1077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44748</v>
      </c>
      <c r="G14" s="6">
        <v>44751</v>
      </c>
      <c r="H14" s="4">
        <v>1</v>
      </c>
      <c r="I14" s="4">
        <v>3</v>
      </c>
      <c r="J14" s="4">
        <v>3</v>
      </c>
      <c r="K14" s="4" t="s">
        <v>30</v>
      </c>
      <c r="L14" s="4">
        <v>2220</v>
      </c>
      <c r="M14" s="4">
        <v>2220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44738</v>
      </c>
      <c r="S14" s="6">
        <v>44754</v>
      </c>
      <c r="T14" s="4" t="s">
        <v>34</v>
      </c>
      <c r="U14" s="4">
        <v>2220</v>
      </c>
      <c r="V14" s="4">
        <v>0</v>
      </c>
      <c r="W14" s="4">
        <v>0</v>
      </c>
      <c r="X14" s="4" t="s">
        <v>100</v>
      </c>
      <c r="Y14" s="4" t="s">
        <v>101</v>
      </c>
    </row>
    <row r="15" s="4" customFormat="1" spans="1:25">
      <c r="A15" s="4" t="s">
        <v>102</v>
      </c>
      <c r="B15" s="4" t="s">
        <v>26</v>
      </c>
      <c r="C15" s="4" t="s">
        <v>27</v>
      </c>
      <c r="D15" s="4" t="s">
        <v>103</v>
      </c>
      <c r="E15" s="4" t="s">
        <v>104</v>
      </c>
      <c r="F15" s="6">
        <v>44750</v>
      </c>
      <c r="G15" s="6">
        <v>44751</v>
      </c>
      <c r="H15" s="4">
        <v>1</v>
      </c>
      <c r="I15" s="4">
        <v>1</v>
      </c>
      <c r="J15" s="4">
        <v>1</v>
      </c>
      <c r="K15" s="4" t="s">
        <v>30</v>
      </c>
      <c r="L15" s="4">
        <v>654</v>
      </c>
      <c r="M15" s="4">
        <v>654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44739</v>
      </c>
      <c r="S15" s="6">
        <v>44754</v>
      </c>
      <c r="T15" s="4" t="s">
        <v>34</v>
      </c>
      <c r="U15" s="4">
        <v>654</v>
      </c>
      <c r="V15" s="4">
        <v>0</v>
      </c>
      <c r="W15" s="4">
        <v>0</v>
      </c>
      <c r="X15" s="4" t="s">
        <v>106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44744</v>
      </c>
      <c r="G16" s="6">
        <v>44751</v>
      </c>
      <c r="H16" s="4">
        <v>1</v>
      </c>
      <c r="I16" s="4">
        <v>7</v>
      </c>
      <c r="J16" s="4">
        <v>7</v>
      </c>
      <c r="K16" s="4" t="s">
        <v>30</v>
      </c>
      <c r="L16" s="4">
        <v>2842</v>
      </c>
      <c r="M16" s="4">
        <v>2842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44739</v>
      </c>
      <c r="S16" s="6">
        <v>44754</v>
      </c>
      <c r="T16" s="4" t="s">
        <v>34</v>
      </c>
      <c r="U16" s="4">
        <v>2842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102</v>
      </c>
      <c r="B17" s="4" t="s">
        <v>26</v>
      </c>
      <c r="C17" s="4" t="s">
        <v>55</v>
      </c>
      <c r="D17" s="4" t="s">
        <v>103</v>
      </c>
      <c r="E17" s="4" t="s">
        <v>104</v>
      </c>
      <c r="F17" s="6">
        <v>44750</v>
      </c>
      <c r="G17" s="6">
        <v>44751</v>
      </c>
      <c r="H17" s="4">
        <v>1</v>
      </c>
      <c r="I17" s="4">
        <v>1</v>
      </c>
      <c r="J17" s="4">
        <v>1</v>
      </c>
      <c r="K17" s="4" t="s">
        <v>30</v>
      </c>
      <c r="L17" s="4">
        <v>-654</v>
      </c>
      <c r="M17" s="4">
        <v>-654</v>
      </c>
      <c r="N17" s="4" t="s">
        <v>105</v>
      </c>
      <c r="O17" s="4" t="s">
        <v>32</v>
      </c>
      <c r="P17" s="4" t="s">
        <v>33</v>
      </c>
      <c r="Q17" s="4">
        <v>0</v>
      </c>
      <c r="R17" s="7">
        <v>44739</v>
      </c>
      <c r="S17" s="6">
        <v>44754</v>
      </c>
      <c r="T17" s="4" t="s">
        <v>34</v>
      </c>
      <c r="U17" s="4">
        <v>-654</v>
      </c>
      <c r="V17" s="4">
        <v>0</v>
      </c>
      <c r="W17" s="4">
        <v>0</v>
      </c>
      <c r="X17" s="4" t="s">
        <v>106</v>
      </c>
      <c r="Y17" s="4" t="s">
        <v>106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44750</v>
      </c>
      <c r="G18" s="6">
        <v>44751</v>
      </c>
      <c r="H18" s="4">
        <v>1</v>
      </c>
      <c r="I18" s="4">
        <v>1</v>
      </c>
      <c r="J18" s="4">
        <v>1</v>
      </c>
      <c r="K18" s="4" t="s">
        <v>30</v>
      </c>
      <c r="L18" s="4">
        <v>300</v>
      </c>
      <c r="M18" s="4">
        <v>300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44741</v>
      </c>
      <c r="S18" s="6">
        <v>44754</v>
      </c>
      <c r="T18" s="4" t="s">
        <v>34</v>
      </c>
      <c r="U18" s="4">
        <v>300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44749</v>
      </c>
      <c r="G19" s="6">
        <v>44751</v>
      </c>
      <c r="H19" s="4">
        <v>1</v>
      </c>
      <c r="I19" s="4">
        <v>2</v>
      </c>
      <c r="J19" s="4">
        <v>2</v>
      </c>
      <c r="K19" s="4" t="s">
        <v>30</v>
      </c>
      <c r="L19" s="4">
        <v>643</v>
      </c>
      <c r="M19" s="4">
        <v>643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44741</v>
      </c>
      <c r="S19" s="6">
        <v>44754</v>
      </c>
      <c r="T19" s="4" t="s">
        <v>34</v>
      </c>
      <c r="U19" s="4">
        <v>643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44750</v>
      </c>
      <c r="G20" s="6">
        <v>44751</v>
      </c>
      <c r="H20" s="4">
        <v>1</v>
      </c>
      <c r="I20" s="4">
        <v>1</v>
      </c>
      <c r="J20" s="4">
        <v>1</v>
      </c>
      <c r="K20" s="4" t="s">
        <v>30</v>
      </c>
      <c r="L20" s="4">
        <v>600</v>
      </c>
      <c r="M20" s="4">
        <v>600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44741</v>
      </c>
      <c r="S20" s="6">
        <v>44754</v>
      </c>
      <c r="T20" s="4" t="s">
        <v>34</v>
      </c>
      <c r="U20" s="4">
        <v>600</v>
      </c>
      <c r="V20" s="4">
        <v>0</v>
      </c>
      <c r="W20" s="4">
        <v>0</v>
      </c>
      <c r="X20" s="4" t="s">
        <v>129</v>
      </c>
      <c r="Y20" s="4" t="s">
        <v>130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44749</v>
      </c>
      <c r="G21" s="6">
        <v>44751</v>
      </c>
      <c r="H21" s="4">
        <v>1</v>
      </c>
      <c r="I21" s="4">
        <v>2</v>
      </c>
      <c r="J21" s="4">
        <v>2</v>
      </c>
      <c r="K21" s="4" t="s">
        <v>30</v>
      </c>
      <c r="L21" s="4">
        <v>3302</v>
      </c>
      <c r="M21" s="4">
        <v>3302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44742</v>
      </c>
      <c r="S21" s="6">
        <v>44754</v>
      </c>
      <c r="T21" s="4" t="s">
        <v>34</v>
      </c>
      <c r="U21" s="4">
        <v>3302</v>
      </c>
      <c r="V21" s="4">
        <v>0</v>
      </c>
      <c r="W21" s="4">
        <v>0</v>
      </c>
      <c r="X21" s="4" t="s">
        <v>135</v>
      </c>
      <c r="Y21" s="4" t="s">
        <v>136</v>
      </c>
    </row>
    <row r="22" s="4" customFormat="1" spans="1:26">
      <c r="A22" s="4" t="s">
        <v>137</v>
      </c>
      <c r="B22" s="4" t="s">
        <v>26</v>
      </c>
      <c r="C22" s="4" t="s">
        <v>27</v>
      </c>
      <c r="D22" s="4" t="s">
        <v>138</v>
      </c>
      <c r="E22" s="4" t="s">
        <v>139</v>
      </c>
      <c r="F22" s="6">
        <v>44750</v>
      </c>
      <c r="G22" s="6">
        <v>44751</v>
      </c>
      <c r="H22" s="4">
        <v>2</v>
      </c>
      <c r="I22" s="4">
        <v>1</v>
      </c>
      <c r="J22" s="4">
        <v>2</v>
      </c>
      <c r="K22" s="4" t="s">
        <v>30</v>
      </c>
      <c r="L22" s="4">
        <v>1020</v>
      </c>
      <c r="M22" s="4">
        <v>1020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44744</v>
      </c>
      <c r="S22" s="6">
        <v>44754</v>
      </c>
      <c r="T22" s="4" t="s">
        <v>34</v>
      </c>
      <c r="U22" s="4">
        <v>1020</v>
      </c>
      <c r="V22" s="4">
        <v>0</v>
      </c>
      <c r="W22" s="4">
        <v>0</v>
      </c>
      <c r="X22" s="4" t="s">
        <v>141</v>
      </c>
      <c r="Y22" s="4" t="s">
        <v>142</v>
      </c>
      <c r="Z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6">
        <v>44750</v>
      </c>
      <c r="G23" s="6">
        <v>44751</v>
      </c>
      <c r="H23" s="4">
        <v>1</v>
      </c>
      <c r="I23" s="4">
        <v>1</v>
      </c>
      <c r="J23" s="4">
        <v>1</v>
      </c>
      <c r="K23" s="4" t="s">
        <v>30</v>
      </c>
      <c r="L23" s="4">
        <v>863</v>
      </c>
      <c r="M23" s="4">
        <v>863</v>
      </c>
      <c r="N23" s="4" t="s">
        <v>147</v>
      </c>
      <c r="O23" s="4" t="s">
        <v>32</v>
      </c>
      <c r="P23" s="4" t="s">
        <v>33</v>
      </c>
      <c r="Q23" s="4">
        <v>0</v>
      </c>
      <c r="R23" s="7">
        <v>44744</v>
      </c>
      <c r="S23" s="6">
        <v>44754</v>
      </c>
      <c r="T23" s="4" t="s">
        <v>34</v>
      </c>
      <c r="U23" s="4">
        <v>863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44749</v>
      </c>
      <c r="G24" s="6">
        <v>44751</v>
      </c>
      <c r="H24" s="4">
        <v>1</v>
      </c>
      <c r="I24" s="4">
        <v>2</v>
      </c>
      <c r="J24" s="4">
        <v>2</v>
      </c>
      <c r="K24" s="4" t="s">
        <v>30</v>
      </c>
      <c r="L24" s="4">
        <v>700</v>
      </c>
      <c r="M24" s="4">
        <v>700</v>
      </c>
      <c r="N24" s="4" t="s">
        <v>153</v>
      </c>
      <c r="O24" s="4" t="s">
        <v>32</v>
      </c>
      <c r="P24" s="4" t="s">
        <v>33</v>
      </c>
      <c r="Q24" s="4">
        <v>0</v>
      </c>
      <c r="R24" s="7">
        <v>44744</v>
      </c>
      <c r="S24" s="6">
        <v>44754</v>
      </c>
      <c r="T24" s="4" t="s">
        <v>34</v>
      </c>
      <c r="U24" s="4">
        <v>700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145</v>
      </c>
      <c r="E25" s="4" t="s">
        <v>157</v>
      </c>
      <c r="F25" s="6">
        <v>44750</v>
      </c>
      <c r="G25" s="6">
        <v>44751</v>
      </c>
      <c r="H25" s="4">
        <v>1</v>
      </c>
      <c r="I25" s="4">
        <v>1</v>
      </c>
      <c r="J25" s="4">
        <v>1</v>
      </c>
      <c r="K25" s="4" t="s">
        <v>30</v>
      </c>
      <c r="L25" s="4">
        <v>990</v>
      </c>
      <c r="M25" s="4">
        <v>990</v>
      </c>
      <c r="N25" s="4" t="s">
        <v>158</v>
      </c>
      <c r="O25" s="4" t="s">
        <v>32</v>
      </c>
      <c r="P25" s="4" t="s">
        <v>33</v>
      </c>
      <c r="Q25" s="4">
        <v>0</v>
      </c>
      <c r="R25" s="7">
        <v>44744</v>
      </c>
      <c r="S25" s="6">
        <v>44754</v>
      </c>
      <c r="T25" s="4" t="s">
        <v>34</v>
      </c>
      <c r="U25" s="4">
        <v>990</v>
      </c>
      <c r="V25" s="4">
        <v>0</v>
      </c>
      <c r="W25" s="4">
        <v>0</v>
      </c>
      <c r="X25" s="4" t="s">
        <v>159</v>
      </c>
      <c r="Y25" s="4" t="s">
        <v>160</v>
      </c>
    </row>
    <row r="26" s="4" customFormat="1" spans="1:25">
      <c r="A26" s="4" t="s">
        <v>161</v>
      </c>
      <c r="B26" s="4" t="s">
        <v>26</v>
      </c>
      <c r="C26" s="4" t="s">
        <v>27</v>
      </c>
      <c r="D26" s="4" t="s">
        <v>162</v>
      </c>
      <c r="E26" s="4" t="s">
        <v>163</v>
      </c>
      <c r="F26" s="6">
        <v>44750</v>
      </c>
      <c r="G26" s="6">
        <v>44751</v>
      </c>
      <c r="H26" s="4">
        <v>1</v>
      </c>
      <c r="I26" s="4">
        <v>1</v>
      </c>
      <c r="J26" s="4">
        <v>1</v>
      </c>
      <c r="K26" s="4" t="s">
        <v>30</v>
      </c>
      <c r="L26" s="4">
        <v>992</v>
      </c>
      <c r="M26" s="4">
        <v>992</v>
      </c>
      <c r="N26" s="4" t="s">
        <v>164</v>
      </c>
      <c r="O26" s="4" t="s">
        <v>32</v>
      </c>
      <c r="P26" s="4" t="s">
        <v>33</v>
      </c>
      <c r="Q26" s="4">
        <v>0</v>
      </c>
      <c r="R26" s="7">
        <v>44746</v>
      </c>
      <c r="S26" s="6">
        <v>44754</v>
      </c>
      <c r="T26" s="4" t="s">
        <v>34</v>
      </c>
      <c r="U26" s="4">
        <v>992</v>
      </c>
      <c r="V26" s="4">
        <v>0</v>
      </c>
      <c r="W26" s="4">
        <v>0</v>
      </c>
      <c r="X26" s="4" t="s">
        <v>165</v>
      </c>
      <c r="Y26" s="4" t="s">
        <v>166</v>
      </c>
    </row>
    <row r="27" s="4" customFormat="1" spans="1:25">
      <c r="A27" s="4" t="s">
        <v>167</v>
      </c>
      <c r="B27" s="4" t="s">
        <v>26</v>
      </c>
      <c r="C27" s="4" t="s">
        <v>27</v>
      </c>
      <c r="D27" s="4" t="s">
        <v>162</v>
      </c>
      <c r="E27" s="4" t="s">
        <v>168</v>
      </c>
      <c r="F27" s="6">
        <v>44750</v>
      </c>
      <c r="G27" s="6">
        <v>44751</v>
      </c>
      <c r="H27" s="4">
        <v>1</v>
      </c>
      <c r="I27" s="4">
        <v>1</v>
      </c>
      <c r="J27" s="4">
        <v>1</v>
      </c>
      <c r="K27" s="4" t="s">
        <v>30</v>
      </c>
      <c r="L27" s="4">
        <v>992</v>
      </c>
      <c r="M27" s="4">
        <v>992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44746</v>
      </c>
      <c r="S27" s="6">
        <v>44754</v>
      </c>
      <c r="T27" s="4" t="s">
        <v>34</v>
      </c>
      <c r="U27" s="4">
        <v>992</v>
      </c>
      <c r="V27" s="4">
        <v>0</v>
      </c>
      <c r="W27" s="4">
        <v>0</v>
      </c>
      <c r="X27" s="4" t="s">
        <v>170</v>
      </c>
      <c r="Y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162</v>
      </c>
      <c r="E28" s="4" t="s">
        <v>173</v>
      </c>
      <c r="F28" s="6">
        <v>44750</v>
      </c>
      <c r="G28" s="6">
        <v>44751</v>
      </c>
      <c r="H28" s="4">
        <v>1</v>
      </c>
      <c r="I28" s="4">
        <v>1</v>
      </c>
      <c r="J28" s="4">
        <v>1</v>
      </c>
      <c r="K28" s="4" t="s">
        <v>30</v>
      </c>
      <c r="L28" s="4">
        <v>1100</v>
      </c>
      <c r="M28" s="4">
        <v>1100</v>
      </c>
      <c r="N28" s="4" t="s">
        <v>174</v>
      </c>
      <c r="O28" s="4" t="s">
        <v>32</v>
      </c>
      <c r="P28" s="4" t="s">
        <v>33</v>
      </c>
      <c r="Q28" s="4">
        <v>0</v>
      </c>
      <c r="R28" s="7">
        <v>44746</v>
      </c>
      <c r="S28" s="6">
        <v>44754</v>
      </c>
      <c r="T28" s="4" t="s">
        <v>34</v>
      </c>
      <c r="U28" s="4">
        <v>1100</v>
      </c>
      <c r="V28" s="4">
        <v>0</v>
      </c>
      <c r="W28" s="4">
        <v>0</v>
      </c>
      <c r="X28" s="4" t="s">
        <v>175</v>
      </c>
      <c r="Y28" s="4" t="s">
        <v>176</v>
      </c>
    </row>
    <row r="29" s="4" customFormat="1" spans="1:25">
      <c r="A29" s="4" t="s">
        <v>177</v>
      </c>
      <c r="B29" s="4" t="s">
        <v>26</v>
      </c>
      <c r="C29" s="4" t="s">
        <v>27</v>
      </c>
      <c r="D29" s="4" t="s">
        <v>178</v>
      </c>
      <c r="E29" s="4" t="s">
        <v>179</v>
      </c>
      <c r="F29" s="6">
        <v>44748</v>
      </c>
      <c r="G29" s="6">
        <v>44751</v>
      </c>
      <c r="H29" s="4">
        <v>1</v>
      </c>
      <c r="I29" s="4">
        <v>3</v>
      </c>
      <c r="J29" s="4">
        <v>3</v>
      </c>
      <c r="K29" s="4" t="s">
        <v>30</v>
      </c>
      <c r="L29" s="4">
        <v>1041</v>
      </c>
      <c r="M29" s="4">
        <v>1041</v>
      </c>
      <c r="N29" s="4" t="s">
        <v>180</v>
      </c>
      <c r="O29" s="4" t="s">
        <v>32</v>
      </c>
      <c r="P29" s="4" t="s">
        <v>33</v>
      </c>
      <c r="Q29" s="4">
        <v>0</v>
      </c>
      <c r="R29" s="7">
        <v>44746</v>
      </c>
      <c r="S29" s="6">
        <v>44754</v>
      </c>
      <c r="T29" s="4" t="s">
        <v>34</v>
      </c>
      <c r="U29" s="4">
        <v>1041</v>
      </c>
      <c r="V29" s="4">
        <v>0</v>
      </c>
      <c r="W29" s="4">
        <v>0</v>
      </c>
      <c r="X29" s="4" t="s">
        <v>181</v>
      </c>
      <c r="Y29" s="4" t="s">
        <v>182</v>
      </c>
    </row>
    <row r="30" s="4" customFormat="1" spans="1:25">
      <c r="A30" s="4" t="s">
        <v>183</v>
      </c>
      <c r="B30" s="4" t="s">
        <v>26</v>
      </c>
      <c r="C30" s="4" t="s">
        <v>27</v>
      </c>
      <c r="D30" s="4" t="s">
        <v>162</v>
      </c>
      <c r="E30" s="4" t="s">
        <v>184</v>
      </c>
      <c r="F30" s="6">
        <v>44750</v>
      </c>
      <c r="G30" s="6">
        <v>44751</v>
      </c>
      <c r="H30" s="4">
        <v>1</v>
      </c>
      <c r="I30" s="4">
        <v>1</v>
      </c>
      <c r="J30" s="4">
        <v>1</v>
      </c>
      <c r="K30" s="4" t="s">
        <v>30</v>
      </c>
      <c r="L30" s="4">
        <v>882</v>
      </c>
      <c r="M30" s="4">
        <v>882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44747</v>
      </c>
      <c r="S30" s="6">
        <v>44754</v>
      </c>
      <c r="T30" s="4" t="s">
        <v>34</v>
      </c>
      <c r="U30" s="4">
        <v>882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44749</v>
      </c>
      <c r="G31" s="6">
        <v>44751</v>
      </c>
      <c r="H31" s="4">
        <v>1</v>
      </c>
      <c r="I31" s="4">
        <v>2</v>
      </c>
      <c r="J31" s="4">
        <v>2</v>
      </c>
      <c r="K31" s="4" t="s">
        <v>30</v>
      </c>
      <c r="L31" s="4">
        <v>694</v>
      </c>
      <c r="M31" s="4">
        <v>694</v>
      </c>
      <c r="N31" s="4" t="s">
        <v>189</v>
      </c>
      <c r="O31" s="4" t="s">
        <v>32</v>
      </c>
      <c r="P31" s="4" t="s">
        <v>33</v>
      </c>
      <c r="Q31" s="4">
        <v>0</v>
      </c>
      <c r="R31" s="7">
        <v>44747</v>
      </c>
      <c r="S31" s="6">
        <v>44754</v>
      </c>
      <c r="T31" s="4" t="s">
        <v>34</v>
      </c>
      <c r="U31" s="4">
        <v>694</v>
      </c>
      <c r="V31" s="4">
        <v>0</v>
      </c>
      <c r="W31" s="4">
        <v>0</v>
      </c>
      <c r="X31" s="4" t="s">
        <v>190</v>
      </c>
      <c r="Y31" s="4" t="s">
        <v>191</v>
      </c>
    </row>
    <row r="32" s="4" customFormat="1" spans="1:25">
      <c r="A32" s="4" t="s">
        <v>192</v>
      </c>
      <c r="B32" s="4" t="s">
        <v>26</v>
      </c>
      <c r="C32" s="4" t="s">
        <v>27</v>
      </c>
      <c r="D32" s="4" t="s">
        <v>193</v>
      </c>
      <c r="E32" s="4" t="s">
        <v>194</v>
      </c>
      <c r="F32" s="6">
        <v>44748</v>
      </c>
      <c r="G32" s="6">
        <v>44751</v>
      </c>
      <c r="H32" s="4">
        <v>1</v>
      </c>
      <c r="I32" s="4">
        <v>3</v>
      </c>
      <c r="J32" s="4">
        <v>3</v>
      </c>
      <c r="K32" s="4" t="s">
        <v>30</v>
      </c>
      <c r="L32" s="4">
        <v>1890</v>
      </c>
      <c r="M32" s="4">
        <v>1890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44747</v>
      </c>
      <c r="S32" s="6">
        <v>44754</v>
      </c>
      <c r="T32" s="4" t="s">
        <v>34</v>
      </c>
      <c r="U32" s="4">
        <v>1890</v>
      </c>
      <c r="V32" s="4">
        <v>0</v>
      </c>
      <c r="W32" s="4">
        <v>0</v>
      </c>
      <c r="X32" s="4" t="s">
        <v>196</v>
      </c>
      <c r="Y32" s="4" t="s">
        <v>197</v>
      </c>
    </row>
    <row r="33" s="4" customFormat="1" spans="1:25">
      <c r="A33" s="4" t="s">
        <v>198</v>
      </c>
      <c r="B33" s="4" t="s">
        <v>26</v>
      </c>
      <c r="C33" s="4" t="s">
        <v>27</v>
      </c>
      <c r="D33" s="4" t="s">
        <v>138</v>
      </c>
      <c r="E33" s="4" t="s">
        <v>199</v>
      </c>
      <c r="F33" s="6">
        <v>44749</v>
      </c>
      <c r="G33" s="6">
        <v>44751</v>
      </c>
      <c r="H33" s="4">
        <v>1</v>
      </c>
      <c r="I33" s="4">
        <v>2</v>
      </c>
      <c r="J33" s="4">
        <v>2</v>
      </c>
      <c r="K33" s="4" t="s">
        <v>30</v>
      </c>
      <c r="L33" s="4">
        <v>1280</v>
      </c>
      <c r="M33" s="4">
        <v>1280</v>
      </c>
      <c r="N33" s="4" t="s">
        <v>200</v>
      </c>
      <c r="O33" s="4" t="s">
        <v>32</v>
      </c>
      <c r="P33" s="4" t="s">
        <v>33</v>
      </c>
      <c r="Q33" s="4">
        <v>0</v>
      </c>
      <c r="R33" s="7">
        <v>44747</v>
      </c>
      <c r="S33" s="6">
        <v>44754</v>
      </c>
      <c r="T33" s="4" t="s">
        <v>34</v>
      </c>
      <c r="U33" s="4">
        <v>1280</v>
      </c>
      <c r="V33" s="4">
        <v>0</v>
      </c>
      <c r="W33" s="4">
        <v>0</v>
      </c>
      <c r="X33" s="4" t="s">
        <v>201</v>
      </c>
      <c r="Y33" s="4" t="s">
        <v>143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44748</v>
      </c>
      <c r="G34" s="6">
        <v>44751</v>
      </c>
      <c r="H34" s="4">
        <v>1</v>
      </c>
      <c r="I34" s="4">
        <v>3</v>
      </c>
      <c r="J34" s="4">
        <v>3</v>
      </c>
      <c r="K34" s="4" t="s">
        <v>30</v>
      </c>
      <c r="L34" s="4">
        <v>939</v>
      </c>
      <c r="M34" s="4">
        <v>939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44748</v>
      </c>
      <c r="S34" s="6">
        <v>44754</v>
      </c>
      <c r="T34" s="4" t="s">
        <v>34</v>
      </c>
      <c r="U34" s="4">
        <v>939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44749</v>
      </c>
      <c r="G35" s="6">
        <v>44751</v>
      </c>
      <c r="H35" s="4">
        <v>1</v>
      </c>
      <c r="I35" s="4">
        <v>2</v>
      </c>
      <c r="J35" s="4">
        <v>2</v>
      </c>
      <c r="K35" s="4" t="s">
        <v>30</v>
      </c>
      <c r="L35" s="4">
        <v>572</v>
      </c>
      <c r="M35" s="4">
        <v>572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44748</v>
      </c>
      <c r="S35" s="6">
        <v>44754</v>
      </c>
      <c r="T35" s="4" t="s">
        <v>34</v>
      </c>
      <c r="U35" s="4">
        <v>572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215</v>
      </c>
      <c r="E36" s="4" t="s">
        <v>216</v>
      </c>
      <c r="F36" s="6">
        <v>44749</v>
      </c>
      <c r="G36" s="6">
        <v>44751</v>
      </c>
      <c r="H36" s="4">
        <v>1</v>
      </c>
      <c r="I36" s="4">
        <v>2</v>
      </c>
      <c r="J36" s="4">
        <v>2</v>
      </c>
      <c r="K36" s="4" t="s">
        <v>30</v>
      </c>
      <c r="L36" s="4">
        <v>480</v>
      </c>
      <c r="M36" s="4">
        <v>480</v>
      </c>
      <c r="N36" s="4" t="s">
        <v>217</v>
      </c>
      <c r="O36" s="4" t="s">
        <v>32</v>
      </c>
      <c r="P36" s="4" t="s">
        <v>33</v>
      </c>
      <c r="Q36" s="4">
        <v>0</v>
      </c>
      <c r="R36" s="7">
        <v>44748</v>
      </c>
      <c r="S36" s="6">
        <v>44754</v>
      </c>
      <c r="T36" s="4" t="s">
        <v>34</v>
      </c>
      <c r="U36" s="4">
        <v>480</v>
      </c>
      <c r="V36" s="4">
        <v>0</v>
      </c>
      <c r="W36" s="4">
        <v>0</v>
      </c>
      <c r="X36" s="4" t="s">
        <v>218</v>
      </c>
      <c r="Y36" s="4" t="s">
        <v>219</v>
      </c>
    </row>
    <row r="37" s="4" customFormat="1" spans="1:25">
      <c r="A37" s="4" t="s">
        <v>220</v>
      </c>
      <c r="B37" s="4" t="s">
        <v>26</v>
      </c>
      <c r="C37" s="4" t="s">
        <v>27</v>
      </c>
      <c r="D37" s="4" t="s">
        <v>221</v>
      </c>
      <c r="E37" s="4" t="s">
        <v>222</v>
      </c>
      <c r="F37" s="6">
        <v>44749</v>
      </c>
      <c r="G37" s="6">
        <v>44751</v>
      </c>
      <c r="H37" s="4">
        <v>1</v>
      </c>
      <c r="I37" s="4">
        <v>2</v>
      </c>
      <c r="J37" s="4">
        <v>2</v>
      </c>
      <c r="K37" s="4" t="s">
        <v>30</v>
      </c>
      <c r="L37" s="4">
        <v>10294</v>
      </c>
      <c r="M37" s="4">
        <v>10294</v>
      </c>
      <c r="N37" s="4" t="s">
        <v>223</v>
      </c>
      <c r="O37" s="4" t="s">
        <v>32</v>
      </c>
      <c r="P37" s="4" t="s">
        <v>33</v>
      </c>
      <c r="Q37" s="4">
        <v>0</v>
      </c>
      <c r="R37" s="7">
        <v>44748</v>
      </c>
      <c r="S37" s="6">
        <v>44754</v>
      </c>
      <c r="T37" s="4" t="s">
        <v>34</v>
      </c>
      <c r="U37" s="4">
        <v>10294</v>
      </c>
      <c r="V37" s="4">
        <v>0</v>
      </c>
      <c r="W37" s="4">
        <v>0</v>
      </c>
      <c r="X37" s="4" t="s">
        <v>224</v>
      </c>
      <c r="Y37" s="4" t="s">
        <v>106</v>
      </c>
    </row>
    <row r="38" s="4" customFormat="1" spans="1:25">
      <c r="A38" s="4" t="s">
        <v>220</v>
      </c>
      <c r="B38" s="4" t="s">
        <v>26</v>
      </c>
      <c r="C38" s="4" t="s">
        <v>55</v>
      </c>
      <c r="D38" s="4" t="s">
        <v>221</v>
      </c>
      <c r="E38" s="4" t="s">
        <v>222</v>
      </c>
      <c r="F38" s="6">
        <v>44749</v>
      </c>
      <c r="G38" s="6">
        <v>44751</v>
      </c>
      <c r="H38" s="4">
        <v>1</v>
      </c>
      <c r="I38" s="4">
        <v>2</v>
      </c>
      <c r="J38" s="4">
        <v>2</v>
      </c>
      <c r="K38" s="4" t="s">
        <v>30</v>
      </c>
      <c r="L38" s="4">
        <v>-10294</v>
      </c>
      <c r="M38" s="4">
        <v>-10294</v>
      </c>
      <c r="N38" s="4" t="s">
        <v>223</v>
      </c>
      <c r="O38" s="4" t="s">
        <v>32</v>
      </c>
      <c r="P38" s="4" t="s">
        <v>33</v>
      </c>
      <c r="Q38" s="4">
        <v>0</v>
      </c>
      <c r="R38" s="7">
        <v>44748</v>
      </c>
      <c r="S38" s="6">
        <v>44754</v>
      </c>
      <c r="T38" s="4" t="s">
        <v>34</v>
      </c>
      <c r="U38" s="4">
        <v>-10294</v>
      </c>
      <c r="V38" s="4">
        <v>0</v>
      </c>
      <c r="W38" s="4">
        <v>0</v>
      </c>
      <c r="X38" s="4" t="s">
        <v>224</v>
      </c>
      <c r="Y38" s="4" t="s">
        <v>106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203</v>
      </c>
      <c r="E39" s="4" t="s">
        <v>204</v>
      </c>
      <c r="F39" s="6">
        <v>44750</v>
      </c>
      <c r="G39" s="6">
        <v>44751</v>
      </c>
      <c r="H39" s="4">
        <v>1</v>
      </c>
      <c r="I39" s="4">
        <v>1</v>
      </c>
      <c r="J39" s="4">
        <v>1</v>
      </c>
      <c r="K39" s="4" t="s">
        <v>30</v>
      </c>
      <c r="L39" s="4">
        <v>307</v>
      </c>
      <c r="M39" s="4">
        <v>307</v>
      </c>
      <c r="N39" s="4" t="s">
        <v>226</v>
      </c>
      <c r="O39" s="4" t="s">
        <v>32</v>
      </c>
      <c r="P39" s="4" t="s">
        <v>33</v>
      </c>
      <c r="Q39" s="4">
        <v>0</v>
      </c>
      <c r="R39" s="7">
        <v>44749</v>
      </c>
      <c r="S39" s="6">
        <v>44754</v>
      </c>
      <c r="T39" s="4" t="s">
        <v>34</v>
      </c>
      <c r="U39" s="4">
        <v>307</v>
      </c>
      <c r="V39" s="4">
        <v>0</v>
      </c>
      <c r="W39" s="4">
        <v>0</v>
      </c>
      <c r="X39" s="4" t="s">
        <v>227</v>
      </c>
      <c r="Y39" s="4" t="s">
        <v>106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203</v>
      </c>
      <c r="E40" s="4" t="s">
        <v>204</v>
      </c>
      <c r="F40" s="6">
        <v>44750</v>
      </c>
      <c r="G40" s="6">
        <v>44751</v>
      </c>
      <c r="H40" s="4">
        <v>1</v>
      </c>
      <c r="I40" s="4">
        <v>1</v>
      </c>
      <c r="J40" s="4">
        <v>1</v>
      </c>
      <c r="K40" s="4" t="s">
        <v>30</v>
      </c>
      <c r="L40" s="4">
        <v>307</v>
      </c>
      <c r="M40" s="4">
        <v>307</v>
      </c>
      <c r="N40" s="4" t="s">
        <v>229</v>
      </c>
      <c r="O40" s="4" t="s">
        <v>32</v>
      </c>
      <c r="P40" s="4" t="s">
        <v>33</v>
      </c>
      <c r="Q40" s="4">
        <v>0</v>
      </c>
      <c r="R40" s="7">
        <v>44749</v>
      </c>
      <c r="S40" s="6">
        <v>44754</v>
      </c>
      <c r="T40" s="4" t="s">
        <v>34</v>
      </c>
      <c r="U40" s="4">
        <v>307</v>
      </c>
      <c r="V40" s="4">
        <v>0</v>
      </c>
      <c r="W40" s="4">
        <v>0</v>
      </c>
      <c r="X40" s="4" t="s">
        <v>230</v>
      </c>
      <c r="Y40" s="4" t="s">
        <v>106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138</v>
      </c>
      <c r="E41" s="4" t="s">
        <v>139</v>
      </c>
      <c r="F41" s="6">
        <v>44750</v>
      </c>
      <c r="G41" s="6">
        <v>44751</v>
      </c>
      <c r="H41" s="4">
        <v>1</v>
      </c>
      <c r="I41" s="4">
        <v>1</v>
      </c>
      <c r="J41" s="4">
        <v>1</v>
      </c>
      <c r="K41" s="4" t="s">
        <v>30</v>
      </c>
      <c r="L41" s="4">
        <v>510</v>
      </c>
      <c r="M41" s="4">
        <v>510</v>
      </c>
      <c r="N41" s="4" t="s">
        <v>232</v>
      </c>
      <c r="O41" s="4" t="s">
        <v>32</v>
      </c>
      <c r="P41" s="4" t="s">
        <v>33</v>
      </c>
      <c r="Q41" s="4">
        <v>0</v>
      </c>
      <c r="R41" s="7">
        <v>44749</v>
      </c>
      <c r="S41" s="6">
        <v>44754</v>
      </c>
      <c r="T41" s="4" t="s">
        <v>34</v>
      </c>
      <c r="U41" s="4">
        <v>510</v>
      </c>
      <c r="V41" s="4">
        <v>0</v>
      </c>
      <c r="W41" s="4">
        <v>0</v>
      </c>
      <c r="X41" s="4" t="s">
        <v>233</v>
      </c>
      <c r="Y41" s="4" t="s">
        <v>234</v>
      </c>
    </row>
    <row r="42" s="4" customFormat="1" spans="1:25">
      <c r="A42" s="4" t="s">
        <v>235</v>
      </c>
      <c r="B42" s="4" t="s">
        <v>26</v>
      </c>
      <c r="C42" s="4" t="s">
        <v>27</v>
      </c>
      <c r="D42" s="4" t="s">
        <v>151</v>
      </c>
      <c r="E42" s="4" t="s">
        <v>236</v>
      </c>
      <c r="F42" s="6">
        <v>44749</v>
      </c>
      <c r="G42" s="6">
        <v>44751</v>
      </c>
      <c r="H42" s="4">
        <v>2</v>
      </c>
      <c r="I42" s="4">
        <v>2</v>
      </c>
      <c r="J42" s="4">
        <v>4</v>
      </c>
      <c r="K42" s="4" t="s">
        <v>30</v>
      </c>
      <c r="L42" s="4">
        <v>716</v>
      </c>
      <c r="M42" s="4">
        <v>716</v>
      </c>
      <c r="N42" s="4" t="s">
        <v>237</v>
      </c>
      <c r="O42" s="4" t="s">
        <v>32</v>
      </c>
      <c r="P42" s="4" t="s">
        <v>33</v>
      </c>
      <c r="Q42" s="4">
        <v>0</v>
      </c>
      <c r="R42" s="7">
        <v>44749</v>
      </c>
      <c r="S42" s="6">
        <v>44754</v>
      </c>
      <c r="T42" s="4" t="s">
        <v>34</v>
      </c>
      <c r="U42" s="4">
        <v>716</v>
      </c>
      <c r="V42" s="4">
        <v>0</v>
      </c>
      <c r="W42" s="4">
        <v>0</v>
      </c>
      <c r="X42" s="4" t="s">
        <v>238</v>
      </c>
      <c r="Y42" s="4" t="s">
        <v>239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6">
        <v>44749</v>
      </c>
      <c r="G43" s="6">
        <v>44751</v>
      </c>
      <c r="H43" s="4">
        <v>1</v>
      </c>
      <c r="I43" s="4">
        <v>2</v>
      </c>
      <c r="J43" s="4">
        <v>2</v>
      </c>
      <c r="K43" s="4" t="s">
        <v>30</v>
      </c>
      <c r="L43" s="4">
        <v>1070</v>
      </c>
      <c r="M43" s="4">
        <v>1070</v>
      </c>
      <c r="N43" s="4" t="s">
        <v>243</v>
      </c>
      <c r="O43" s="4" t="s">
        <v>32</v>
      </c>
      <c r="P43" s="4" t="s">
        <v>33</v>
      </c>
      <c r="Q43" s="4">
        <v>0</v>
      </c>
      <c r="R43" s="7">
        <v>44749</v>
      </c>
      <c r="S43" s="6">
        <v>44754</v>
      </c>
      <c r="T43" s="4" t="s">
        <v>34</v>
      </c>
      <c r="U43" s="4">
        <v>1070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121</v>
      </c>
      <c r="F44" s="6">
        <v>44749</v>
      </c>
      <c r="G44" s="6">
        <v>44751</v>
      </c>
      <c r="H44" s="4">
        <v>1</v>
      </c>
      <c r="I44" s="4">
        <v>2</v>
      </c>
      <c r="J44" s="4">
        <v>2</v>
      </c>
      <c r="K44" s="4" t="s">
        <v>30</v>
      </c>
      <c r="L44" s="4">
        <v>734</v>
      </c>
      <c r="M44" s="4">
        <v>734</v>
      </c>
      <c r="N44" s="4" t="s">
        <v>248</v>
      </c>
      <c r="O44" s="4" t="s">
        <v>32</v>
      </c>
      <c r="P44" s="4" t="s">
        <v>33</v>
      </c>
      <c r="Q44" s="4">
        <v>0</v>
      </c>
      <c r="R44" s="7">
        <v>44749</v>
      </c>
      <c r="S44" s="6">
        <v>44754</v>
      </c>
      <c r="T44" s="4" t="s">
        <v>34</v>
      </c>
      <c r="U44" s="4">
        <v>734</v>
      </c>
      <c r="V44" s="4">
        <v>0</v>
      </c>
      <c r="W44" s="4">
        <v>0</v>
      </c>
      <c r="X44" s="4" t="s">
        <v>249</v>
      </c>
      <c r="Y44" s="4" t="s">
        <v>250</v>
      </c>
    </row>
    <row r="45" s="4" customFormat="1" spans="1:25">
      <c r="A45" s="4" t="s">
        <v>225</v>
      </c>
      <c r="B45" s="4" t="s">
        <v>26</v>
      </c>
      <c r="C45" s="4" t="s">
        <v>55</v>
      </c>
      <c r="D45" s="4" t="s">
        <v>203</v>
      </c>
      <c r="E45" s="4" t="s">
        <v>204</v>
      </c>
      <c r="F45" s="6">
        <v>44750</v>
      </c>
      <c r="G45" s="6">
        <v>44751</v>
      </c>
      <c r="H45" s="4">
        <v>1</v>
      </c>
      <c r="I45" s="4">
        <v>1</v>
      </c>
      <c r="J45" s="4">
        <v>1</v>
      </c>
      <c r="K45" s="4" t="s">
        <v>30</v>
      </c>
      <c r="L45" s="4">
        <v>-307</v>
      </c>
      <c r="M45" s="4">
        <v>-307</v>
      </c>
      <c r="N45" s="4" t="s">
        <v>226</v>
      </c>
      <c r="O45" s="4" t="s">
        <v>32</v>
      </c>
      <c r="P45" s="4" t="s">
        <v>33</v>
      </c>
      <c r="Q45" s="4">
        <v>0</v>
      </c>
      <c r="R45" s="7">
        <v>44749</v>
      </c>
      <c r="S45" s="6">
        <v>44754</v>
      </c>
      <c r="T45" s="4" t="s">
        <v>34</v>
      </c>
      <c r="U45" s="4">
        <v>-307</v>
      </c>
      <c r="V45" s="4">
        <v>0</v>
      </c>
      <c r="W45" s="4">
        <v>0</v>
      </c>
      <c r="X45" s="4" t="s">
        <v>227</v>
      </c>
      <c r="Y45" s="4" t="s">
        <v>106</v>
      </c>
    </row>
    <row r="46" s="4" customFormat="1" spans="1:25">
      <c r="A46" s="4" t="s">
        <v>251</v>
      </c>
      <c r="B46" s="4" t="s">
        <v>26</v>
      </c>
      <c r="C46" s="4" t="s">
        <v>27</v>
      </c>
      <c r="D46" s="4" t="s">
        <v>138</v>
      </c>
      <c r="E46" s="4" t="s">
        <v>252</v>
      </c>
      <c r="F46" s="6">
        <v>44750</v>
      </c>
      <c r="G46" s="6">
        <v>44751</v>
      </c>
      <c r="H46" s="4">
        <v>1</v>
      </c>
      <c r="I46" s="4">
        <v>1</v>
      </c>
      <c r="J46" s="4">
        <v>1</v>
      </c>
      <c r="K46" s="4" t="s">
        <v>30</v>
      </c>
      <c r="L46" s="4">
        <v>500</v>
      </c>
      <c r="M46" s="4">
        <v>500</v>
      </c>
      <c r="N46" s="4" t="s">
        <v>253</v>
      </c>
      <c r="O46" s="4" t="s">
        <v>32</v>
      </c>
      <c r="P46" s="4" t="s">
        <v>33</v>
      </c>
      <c r="Q46" s="4">
        <v>0</v>
      </c>
      <c r="R46" s="7">
        <v>44749</v>
      </c>
      <c r="S46" s="6">
        <v>44754</v>
      </c>
      <c r="T46" s="4" t="s">
        <v>34</v>
      </c>
      <c r="U46" s="4">
        <v>500</v>
      </c>
      <c r="V46" s="4">
        <v>0</v>
      </c>
      <c r="W46" s="4">
        <v>0</v>
      </c>
      <c r="X46" s="4" t="s">
        <v>254</v>
      </c>
      <c r="Y46" s="4" t="s">
        <v>255</v>
      </c>
    </row>
    <row r="47" s="4" customFormat="1" spans="1:25">
      <c r="A47" s="4" t="s">
        <v>228</v>
      </c>
      <c r="B47" s="4" t="s">
        <v>26</v>
      </c>
      <c r="C47" s="4" t="s">
        <v>55</v>
      </c>
      <c r="D47" s="4" t="s">
        <v>203</v>
      </c>
      <c r="E47" s="4" t="s">
        <v>204</v>
      </c>
      <c r="F47" s="6">
        <v>44750</v>
      </c>
      <c r="G47" s="6">
        <v>44751</v>
      </c>
      <c r="H47" s="4">
        <v>1</v>
      </c>
      <c r="I47" s="4">
        <v>1</v>
      </c>
      <c r="J47" s="4">
        <v>1</v>
      </c>
      <c r="K47" s="4" t="s">
        <v>30</v>
      </c>
      <c r="L47" s="4">
        <v>-307</v>
      </c>
      <c r="M47" s="4">
        <v>-307</v>
      </c>
      <c r="N47" s="4" t="s">
        <v>229</v>
      </c>
      <c r="O47" s="4" t="s">
        <v>32</v>
      </c>
      <c r="P47" s="4" t="s">
        <v>33</v>
      </c>
      <c r="Q47" s="4">
        <v>0</v>
      </c>
      <c r="R47" s="7">
        <v>44749</v>
      </c>
      <c r="S47" s="6">
        <v>44754</v>
      </c>
      <c r="T47" s="4" t="s">
        <v>34</v>
      </c>
      <c r="U47" s="4">
        <v>-307</v>
      </c>
      <c r="V47" s="4">
        <v>0</v>
      </c>
      <c r="W47" s="4">
        <v>0</v>
      </c>
      <c r="X47" s="4" t="s">
        <v>230</v>
      </c>
      <c r="Y47" s="4" t="s">
        <v>106</v>
      </c>
    </row>
    <row r="48" s="4" customFormat="1" spans="1:25">
      <c r="A48" s="4" t="s">
        <v>256</v>
      </c>
      <c r="B48" s="4" t="s">
        <v>26</v>
      </c>
      <c r="C48" s="4" t="s">
        <v>27</v>
      </c>
      <c r="D48" s="4" t="s">
        <v>257</v>
      </c>
      <c r="E48" s="4" t="s">
        <v>258</v>
      </c>
      <c r="F48" s="6">
        <v>44750</v>
      </c>
      <c r="G48" s="6">
        <v>44751</v>
      </c>
      <c r="H48" s="4">
        <v>1</v>
      </c>
      <c r="I48" s="4">
        <v>1</v>
      </c>
      <c r="J48" s="4">
        <v>1</v>
      </c>
      <c r="K48" s="4" t="s">
        <v>30</v>
      </c>
      <c r="L48" s="4">
        <v>1141</v>
      </c>
      <c r="M48" s="4">
        <v>1141</v>
      </c>
      <c r="N48" s="4" t="s">
        <v>259</v>
      </c>
      <c r="O48" s="4" t="s">
        <v>32</v>
      </c>
      <c r="P48" s="4" t="s">
        <v>33</v>
      </c>
      <c r="Q48" s="4">
        <v>0</v>
      </c>
      <c r="R48" s="7">
        <v>44749</v>
      </c>
      <c r="S48" s="6">
        <v>44754</v>
      </c>
      <c r="T48" s="4" t="s">
        <v>34</v>
      </c>
      <c r="U48" s="4">
        <v>1141</v>
      </c>
      <c r="V48" s="4">
        <v>0</v>
      </c>
      <c r="W48" s="4">
        <v>0</v>
      </c>
      <c r="X48" s="4" t="s">
        <v>260</v>
      </c>
      <c r="Y48" s="4" t="s">
        <v>261</v>
      </c>
    </row>
    <row r="49" s="4" customFormat="1" spans="1:25">
      <c r="A49" s="4" t="s">
        <v>262</v>
      </c>
      <c r="B49" s="4" t="s">
        <v>26</v>
      </c>
      <c r="C49" s="4" t="s">
        <v>27</v>
      </c>
      <c r="D49" s="4" t="s">
        <v>263</v>
      </c>
      <c r="E49" s="4" t="s">
        <v>264</v>
      </c>
      <c r="F49" s="6">
        <v>44750</v>
      </c>
      <c r="G49" s="6">
        <v>44751</v>
      </c>
      <c r="H49" s="4">
        <v>1</v>
      </c>
      <c r="I49" s="4">
        <v>1</v>
      </c>
      <c r="J49" s="4">
        <v>1</v>
      </c>
      <c r="K49" s="4" t="s">
        <v>30</v>
      </c>
      <c r="L49" s="4">
        <v>154</v>
      </c>
      <c r="M49" s="4">
        <v>154</v>
      </c>
      <c r="N49" s="4" t="s">
        <v>265</v>
      </c>
      <c r="O49" s="4" t="s">
        <v>32</v>
      </c>
      <c r="P49" s="4" t="s">
        <v>33</v>
      </c>
      <c r="Q49" s="4">
        <v>0</v>
      </c>
      <c r="R49" s="7">
        <v>44749</v>
      </c>
      <c r="S49" s="6">
        <v>44754</v>
      </c>
      <c r="T49" s="4" t="s">
        <v>34</v>
      </c>
      <c r="U49" s="4">
        <v>154</v>
      </c>
      <c r="V49" s="4">
        <v>0</v>
      </c>
      <c r="W49" s="4">
        <v>0</v>
      </c>
      <c r="X49" s="4" t="s">
        <v>266</v>
      </c>
      <c r="Y49" s="4" t="s">
        <v>267</v>
      </c>
    </row>
    <row r="50" s="4" customFormat="1" spans="1:25">
      <c r="A50" s="4" t="s">
        <v>268</v>
      </c>
      <c r="B50" s="4" t="s">
        <v>26</v>
      </c>
      <c r="C50" s="4" t="s">
        <v>27</v>
      </c>
      <c r="D50" s="4" t="s">
        <v>269</v>
      </c>
      <c r="E50" s="4" t="s">
        <v>270</v>
      </c>
      <c r="F50" s="6">
        <v>44750</v>
      </c>
      <c r="G50" s="6">
        <v>44751</v>
      </c>
      <c r="H50" s="4">
        <v>1</v>
      </c>
      <c r="I50" s="4">
        <v>1</v>
      </c>
      <c r="J50" s="4">
        <v>1</v>
      </c>
      <c r="K50" s="4" t="s">
        <v>30</v>
      </c>
      <c r="L50" s="4">
        <v>555</v>
      </c>
      <c r="M50" s="4">
        <v>555</v>
      </c>
      <c r="N50" s="4" t="s">
        <v>271</v>
      </c>
      <c r="O50" s="4" t="s">
        <v>32</v>
      </c>
      <c r="P50" s="4" t="s">
        <v>33</v>
      </c>
      <c r="Q50" s="4">
        <v>0</v>
      </c>
      <c r="R50" s="7">
        <v>44749</v>
      </c>
      <c r="S50" s="6">
        <v>44754</v>
      </c>
      <c r="T50" s="4" t="s">
        <v>34</v>
      </c>
      <c r="U50" s="4">
        <v>555</v>
      </c>
      <c r="V50" s="4">
        <v>0</v>
      </c>
      <c r="W50" s="4">
        <v>0</v>
      </c>
      <c r="X50" s="4" t="s">
        <v>272</v>
      </c>
      <c r="Y50" s="4" t="s">
        <v>273</v>
      </c>
    </row>
    <row r="51" s="4" customFormat="1" spans="1:25">
      <c r="A51" s="4" t="s">
        <v>274</v>
      </c>
      <c r="B51" s="4" t="s">
        <v>26</v>
      </c>
      <c r="C51" s="4" t="s">
        <v>27</v>
      </c>
      <c r="D51" s="4" t="s">
        <v>263</v>
      </c>
      <c r="E51" s="4" t="s">
        <v>275</v>
      </c>
      <c r="F51" s="6">
        <v>44750</v>
      </c>
      <c r="G51" s="6">
        <v>44751</v>
      </c>
      <c r="H51" s="4">
        <v>1</v>
      </c>
      <c r="I51" s="4">
        <v>1</v>
      </c>
      <c r="J51" s="4">
        <v>1</v>
      </c>
      <c r="K51" s="4" t="s">
        <v>30</v>
      </c>
      <c r="L51" s="4">
        <v>154</v>
      </c>
      <c r="M51" s="4">
        <v>154</v>
      </c>
      <c r="N51" s="4" t="s">
        <v>276</v>
      </c>
      <c r="O51" s="4" t="s">
        <v>32</v>
      </c>
      <c r="P51" s="4" t="s">
        <v>33</v>
      </c>
      <c r="Q51" s="4">
        <v>0</v>
      </c>
      <c r="R51" s="7">
        <v>44749</v>
      </c>
      <c r="S51" s="6">
        <v>44754</v>
      </c>
      <c r="T51" s="4" t="s">
        <v>34</v>
      </c>
      <c r="U51" s="4">
        <v>154</v>
      </c>
      <c r="V51" s="4">
        <v>0</v>
      </c>
      <c r="W51" s="4">
        <v>0</v>
      </c>
      <c r="X51" s="4" t="s">
        <v>277</v>
      </c>
      <c r="Y51" s="4" t="s">
        <v>278</v>
      </c>
    </row>
    <row r="52" s="4" customFormat="1" spans="1:25">
      <c r="A52" s="4" t="s">
        <v>279</v>
      </c>
      <c r="B52" s="4" t="s">
        <v>26</v>
      </c>
      <c r="C52" s="4" t="s">
        <v>27</v>
      </c>
      <c r="D52" s="4" t="s">
        <v>280</v>
      </c>
      <c r="E52" s="4" t="s">
        <v>281</v>
      </c>
      <c r="F52" s="6">
        <v>44750</v>
      </c>
      <c r="G52" s="6">
        <v>44751</v>
      </c>
      <c r="H52" s="4">
        <v>1</v>
      </c>
      <c r="I52" s="4">
        <v>1</v>
      </c>
      <c r="J52" s="4">
        <v>1</v>
      </c>
      <c r="K52" s="4" t="s">
        <v>30</v>
      </c>
      <c r="L52" s="4">
        <v>344</v>
      </c>
      <c r="M52" s="4">
        <v>344</v>
      </c>
      <c r="N52" s="4" t="s">
        <v>282</v>
      </c>
      <c r="O52" s="4" t="s">
        <v>32</v>
      </c>
      <c r="P52" s="4" t="s">
        <v>33</v>
      </c>
      <c r="Q52" s="4">
        <v>0</v>
      </c>
      <c r="R52" s="7">
        <v>44749</v>
      </c>
      <c r="S52" s="6">
        <v>44754</v>
      </c>
      <c r="T52" s="4" t="s">
        <v>34</v>
      </c>
      <c r="U52" s="4">
        <v>344</v>
      </c>
      <c r="V52" s="4">
        <v>0</v>
      </c>
      <c r="W52" s="4">
        <v>0</v>
      </c>
      <c r="X52" s="4" t="s">
        <v>283</v>
      </c>
      <c r="Y52" s="4" t="s">
        <v>106</v>
      </c>
    </row>
    <row r="53" s="4" customFormat="1" spans="1:25">
      <c r="A53" s="4" t="s">
        <v>279</v>
      </c>
      <c r="B53" s="4" t="s">
        <v>26</v>
      </c>
      <c r="C53" s="4" t="s">
        <v>55</v>
      </c>
      <c r="D53" s="4" t="s">
        <v>280</v>
      </c>
      <c r="E53" s="4" t="s">
        <v>281</v>
      </c>
      <c r="F53" s="6">
        <v>44750</v>
      </c>
      <c r="G53" s="6">
        <v>44751</v>
      </c>
      <c r="H53" s="4">
        <v>1</v>
      </c>
      <c r="I53" s="4">
        <v>1</v>
      </c>
      <c r="J53" s="4">
        <v>1</v>
      </c>
      <c r="K53" s="4" t="s">
        <v>30</v>
      </c>
      <c r="L53" s="4">
        <v>-344</v>
      </c>
      <c r="M53" s="4">
        <v>-344</v>
      </c>
      <c r="N53" s="4" t="s">
        <v>282</v>
      </c>
      <c r="O53" s="4" t="s">
        <v>32</v>
      </c>
      <c r="P53" s="4" t="s">
        <v>33</v>
      </c>
      <c r="Q53" s="4">
        <v>0</v>
      </c>
      <c r="R53" s="7">
        <v>44749</v>
      </c>
      <c r="S53" s="6">
        <v>44754</v>
      </c>
      <c r="T53" s="4" t="s">
        <v>34</v>
      </c>
      <c r="U53" s="4">
        <v>-344</v>
      </c>
      <c r="V53" s="4">
        <v>0</v>
      </c>
      <c r="W53" s="4">
        <v>0</v>
      </c>
      <c r="X53" s="4" t="s">
        <v>283</v>
      </c>
      <c r="Y53" s="4" t="s">
        <v>106</v>
      </c>
    </row>
    <row r="54" s="4" customFormat="1" spans="1:25">
      <c r="A54" s="4" t="s">
        <v>284</v>
      </c>
      <c r="B54" s="4" t="s">
        <v>26</v>
      </c>
      <c r="C54" s="4" t="s">
        <v>27</v>
      </c>
      <c r="D54" s="4" t="s">
        <v>263</v>
      </c>
      <c r="E54" s="4" t="s">
        <v>275</v>
      </c>
      <c r="F54" s="6">
        <v>44750</v>
      </c>
      <c r="G54" s="6">
        <v>44751</v>
      </c>
      <c r="H54" s="4">
        <v>1</v>
      </c>
      <c r="I54" s="4">
        <v>1</v>
      </c>
      <c r="J54" s="4">
        <v>1</v>
      </c>
      <c r="K54" s="4" t="s">
        <v>30</v>
      </c>
      <c r="L54" s="4">
        <v>154</v>
      </c>
      <c r="M54" s="4">
        <v>154</v>
      </c>
      <c r="N54" s="4" t="s">
        <v>285</v>
      </c>
      <c r="O54" s="4" t="s">
        <v>32</v>
      </c>
      <c r="P54" s="4" t="s">
        <v>33</v>
      </c>
      <c r="Q54" s="4">
        <v>0</v>
      </c>
      <c r="R54" s="7">
        <v>44750</v>
      </c>
      <c r="S54" s="6">
        <v>44754</v>
      </c>
      <c r="T54" s="4" t="s">
        <v>34</v>
      </c>
      <c r="U54" s="4">
        <v>154</v>
      </c>
      <c r="V54" s="4">
        <v>0</v>
      </c>
      <c r="W54" s="4">
        <v>0</v>
      </c>
      <c r="X54" s="4" t="s">
        <v>286</v>
      </c>
      <c r="Y54" s="4" t="s">
        <v>287</v>
      </c>
    </row>
    <row r="55" s="4" customFormat="1" spans="1:25">
      <c r="A55" s="4" t="s">
        <v>288</v>
      </c>
      <c r="B55" s="4" t="s">
        <v>26</v>
      </c>
      <c r="C55" s="4" t="s">
        <v>27</v>
      </c>
      <c r="D55" s="4" t="s">
        <v>241</v>
      </c>
      <c r="E55" s="4" t="s">
        <v>289</v>
      </c>
      <c r="F55" s="6">
        <v>44750</v>
      </c>
      <c r="G55" s="6">
        <v>44751</v>
      </c>
      <c r="H55" s="4">
        <v>1</v>
      </c>
      <c r="I55" s="4">
        <v>1</v>
      </c>
      <c r="J55" s="4">
        <v>1</v>
      </c>
      <c r="K55" s="4" t="s">
        <v>30</v>
      </c>
      <c r="L55" s="4">
        <v>410</v>
      </c>
      <c r="M55" s="4">
        <v>410</v>
      </c>
      <c r="N55" s="4" t="s">
        <v>290</v>
      </c>
      <c r="O55" s="4" t="s">
        <v>32</v>
      </c>
      <c r="P55" s="4" t="s">
        <v>33</v>
      </c>
      <c r="Q55" s="4">
        <v>0</v>
      </c>
      <c r="R55" s="7">
        <v>44750</v>
      </c>
      <c r="S55" s="6">
        <v>44754</v>
      </c>
      <c r="T55" s="4" t="s">
        <v>34</v>
      </c>
      <c r="U55" s="4">
        <v>410</v>
      </c>
      <c r="V55" s="4">
        <v>0</v>
      </c>
      <c r="W55" s="4">
        <v>0</v>
      </c>
      <c r="X55" s="4" t="s">
        <v>291</v>
      </c>
      <c r="Y55" s="4" t="s">
        <v>292</v>
      </c>
    </row>
    <row r="56" s="4" customFormat="1" spans="1:25">
      <c r="A56" s="4" t="s">
        <v>293</v>
      </c>
      <c r="B56" s="4" t="s">
        <v>26</v>
      </c>
      <c r="C56" s="4" t="s">
        <v>27</v>
      </c>
      <c r="D56" s="4" t="s">
        <v>269</v>
      </c>
      <c r="E56" s="4" t="s">
        <v>270</v>
      </c>
      <c r="F56" s="6">
        <v>44750</v>
      </c>
      <c r="G56" s="6">
        <v>44751</v>
      </c>
      <c r="H56" s="4">
        <v>1</v>
      </c>
      <c r="I56" s="4">
        <v>1</v>
      </c>
      <c r="J56" s="4">
        <v>1</v>
      </c>
      <c r="K56" s="4" t="s">
        <v>30</v>
      </c>
      <c r="L56" s="4">
        <v>562</v>
      </c>
      <c r="M56" s="4">
        <v>562</v>
      </c>
      <c r="N56" s="4" t="s">
        <v>294</v>
      </c>
      <c r="O56" s="4" t="s">
        <v>32</v>
      </c>
      <c r="P56" s="4" t="s">
        <v>33</v>
      </c>
      <c r="Q56" s="4">
        <v>0</v>
      </c>
      <c r="R56" s="7">
        <v>44750</v>
      </c>
      <c r="S56" s="6">
        <v>44754</v>
      </c>
      <c r="T56" s="4" t="s">
        <v>34</v>
      </c>
      <c r="U56" s="4">
        <v>562</v>
      </c>
      <c r="V56" s="4">
        <v>0</v>
      </c>
      <c r="W56" s="4">
        <v>0</v>
      </c>
      <c r="X56" s="4" t="s">
        <v>295</v>
      </c>
      <c r="Y56" s="4" t="s">
        <v>296</v>
      </c>
    </row>
    <row r="57" s="4" customFormat="1" spans="1:25">
      <c r="A57" s="4" t="s">
        <v>297</v>
      </c>
      <c r="B57" s="4" t="s">
        <v>26</v>
      </c>
      <c r="C57" s="4" t="s">
        <v>27</v>
      </c>
      <c r="D57" s="4" t="s">
        <v>269</v>
      </c>
      <c r="E57" s="4" t="s">
        <v>270</v>
      </c>
      <c r="F57" s="6">
        <v>44750</v>
      </c>
      <c r="G57" s="6">
        <v>44751</v>
      </c>
      <c r="H57" s="4">
        <v>1</v>
      </c>
      <c r="I57" s="4">
        <v>1</v>
      </c>
      <c r="J57" s="4">
        <v>1</v>
      </c>
      <c r="K57" s="4" t="s">
        <v>30</v>
      </c>
      <c r="L57" s="4">
        <v>562</v>
      </c>
      <c r="M57" s="4">
        <v>562</v>
      </c>
      <c r="N57" s="4" t="s">
        <v>298</v>
      </c>
      <c r="O57" s="4" t="s">
        <v>32</v>
      </c>
      <c r="P57" s="4" t="s">
        <v>33</v>
      </c>
      <c r="Q57" s="4">
        <v>0</v>
      </c>
      <c r="R57" s="7">
        <v>44750</v>
      </c>
      <c r="S57" s="6">
        <v>44754</v>
      </c>
      <c r="T57" s="4" t="s">
        <v>34</v>
      </c>
      <c r="U57" s="4">
        <v>562</v>
      </c>
      <c r="V57" s="4">
        <v>0</v>
      </c>
      <c r="W57" s="4">
        <v>0</v>
      </c>
      <c r="X57" s="4" t="s">
        <v>299</v>
      </c>
      <c r="Y57" s="4" t="s">
        <v>300</v>
      </c>
    </row>
    <row r="58" s="4" customFormat="1" spans="1:25">
      <c r="A58" s="4" t="s">
        <v>301</v>
      </c>
      <c r="B58" s="4" t="s">
        <v>26</v>
      </c>
      <c r="C58" s="4" t="s">
        <v>27</v>
      </c>
      <c r="D58" s="4" t="s">
        <v>302</v>
      </c>
      <c r="E58" s="4" t="s">
        <v>303</v>
      </c>
      <c r="F58" s="6">
        <v>44750</v>
      </c>
      <c r="G58" s="6">
        <v>44751</v>
      </c>
      <c r="H58" s="4">
        <v>2</v>
      </c>
      <c r="I58" s="4">
        <v>1</v>
      </c>
      <c r="J58" s="4">
        <v>2</v>
      </c>
      <c r="K58" s="4" t="s">
        <v>30</v>
      </c>
      <c r="L58" s="4">
        <v>304</v>
      </c>
      <c r="M58" s="4">
        <v>304</v>
      </c>
      <c r="N58" s="4" t="s">
        <v>304</v>
      </c>
      <c r="O58" s="4" t="s">
        <v>32</v>
      </c>
      <c r="P58" s="4" t="s">
        <v>33</v>
      </c>
      <c r="Q58" s="4">
        <v>0</v>
      </c>
      <c r="R58" s="7">
        <v>44750</v>
      </c>
      <c r="S58" s="6">
        <v>44754</v>
      </c>
      <c r="T58" s="4" t="s">
        <v>34</v>
      </c>
      <c r="U58" s="4">
        <v>304</v>
      </c>
      <c r="V58" s="4">
        <v>0</v>
      </c>
      <c r="W58" s="4">
        <v>0</v>
      </c>
      <c r="X58" s="4" t="s">
        <v>305</v>
      </c>
      <c r="Y58" s="4" t="s">
        <v>306</v>
      </c>
    </row>
    <row r="59" s="4" customFormat="1" spans="1:25">
      <c r="A59" s="4" t="s">
        <v>307</v>
      </c>
      <c r="B59" s="4" t="s">
        <v>26</v>
      </c>
      <c r="C59" s="4" t="s">
        <v>27</v>
      </c>
      <c r="D59" s="4" t="s">
        <v>203</v>
      </c>
      <c r="E59" s="4" t="s">
        <v>308</v>
      </c>
      <c r="F59" s="6">
        <v>44750</v>
      </c>
      <c r="G59" s="6">
        <v>44751</v>
      </c>
      <c r="H59" s="4">
        <v>1</v>
      </c>
      <c r="I59" s="4">
        <v>1</v>
      </c>
      <c r="J59" s="4">
        <v>1</v>
      </c>
      <c r="K59" s="4" t="s">
        <v>30</v>
      </c>
      <c r="L59" s="4">
        <v>307</v>
      </c>
      <c r="M59" s="4">
        <v>307</v>
      </c>
      <c r="N59" s="4" t="s">
        <v>309</v>
      </c>
      <c r="O59" s="4" t="s">
        <v>32</v>
      </c>
      <c r="P59" s="4" t="s">
        <v>33</v>
      </c>
      <c r="Q59" s="4">
        <v>0</v>
      </c>
      <c r="R59" s="7">
        <v>44750</v>
      </c>
      <c r="S59" s="6">
        <v>44754</v>
      </c>
      <c r="T59" s="4" t="s">
        <v>34</v>
      </c>
      <c r="U59" s="4">
        <v>307</v>
      </c>
      <c r="V59" s="4">
        <v>0</v>
      </c>
      <c r="W59" s="4">
        <v>0</v>
      </c>
      <c r="X59" s="4" t="s">
        <v>310</v>
      </c>
      <c r="Y59" s="4" t="s">
        <v>311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3"/>
  <sheetViews>
    <sheetView tabSelected="1" topLeftCell="A34" workbookViewId="0">
      <selection activeCell="A61" sqref="A61:A63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312</v>
      </c>
    </row>
    <row r="2" s="4" customFormat="1" spans="1:9">
      <c r="A2" s="5">
        <v>17997252190</v>
      </c>
      <c r="B2" s="6">
        <v>44749</v>
      </c>
      <c r="C2" s="6">
        <v>44751</v>
      </c>
      <c r="D2" s="4">
        <v>1500</v>
      </c>
      <c r="E2" s="4" t="str">
        <f>VLOOKUP(A2,HOP!A:L,12,0)</f>
        <v>1500.00</v>
      </c>
      <c r="F2" s="4" t="str">
        <f>VLOOKUP(A2,HOP!A:C,3,0)</f>
        <v>2564339</v>
      </c>
      <c r="G2" s="4">
        <f>D2-E2</f>
        <v>0</v>
      </c>
      <c r="H2" s="4" t="str">
        <f>$H$1&amp;F2</f>
        <v>，2564339</v>
      </c>
      <c r="I2" s="4" t="str">
        <f>VLOOKUP(A2,HOP!A:U,21,0)</f>
        <v>直采</v>
      </c>
    </row>
    <row r="3" s="4" customFormat="1" spans="1:9">
      <c r="A3" s="5">
        <v>18035925600</v>
      </c>
      <c r="B3" s="6">
        <v>44750</v>
      </c>
      <c r="C3" s="6">
        <v>44751</v>
      </c>
      <c r="D3" s="4">
        <v>1000</v>
      </c>
      <c r="E3" s="4" t="str">
        <f>VLOOKUP(A3,HOP!A:L,12,0)</f>
        <v>1000.00</v>
      </c>
      <c r="F3" s="4" t="str">
        <f>VLOOKUP(A3,HOP!A:C,3,0)</f>
        <v>2573115</v>
      </c>
      <c r="G3" s="4">
        <f t="shared" ref="G3:G34" si="0">D3-E3</f>
        <v>0</v>
      </c>
      <c r="H3" s="4" t="str">
        <f t="shared" ref="H3:H34" si="1">$H$1&amp;F3</f>
        <v>，2573115</v>
      </c>
      <c r="I3" s="4" t="str">
        <f>VLOOKUP(A3,HOP!A:U,21,0)</f>
        <v>直采</v>
      </c>
    </row>
    <row r="4" s="4" customFormat="1" spans="1:9">
      <c r="A4" s="5">
        <v>18052328612</v>
      </c>
      <c r="B4" s="6">
        <v>44745</v>
      </c>
      <c r="C4" s="6">
        <v>44751</v>
      </c>
      <c r="D4" s="4">
        <v>23616</v>
      </c>
      <c r="E4" s="4" t="str">
        <f>VLOOKUP(A4,HOP!A:L,12,0)</f>
        <v>23616.00</v>
      </c>
      <c r="F4" s="4" t="str">
        <f>VLOOKUP(A4,HOP!A:C,3,0)</f>
        <v>2576594</v>
      </c>
      <c r="G4" s="4">
        <f t="shared" si="0"/>
        <v>0</v>
      </c>
      <c r="H4" s="4" t="str">
        <f t="shared" si="1"/>
        <v>，2576594</v>
      </c>
      <c r="I4" s="4" t="str">
        <f>VLOOKUP(A4,HOP!A:U,21,0)</f>
        <v>直采</v>
      </c>
    </row>
    <row r="5" s="4" customFormat="1" hidden="1" spans="1:9">
      <c r="A5" s="5">
        <v>18086958824</v>
      </c>
      <c r="B5" s="6">
        <v>44750</v>
      </c>
      <c r="C5" s="6">
        <v>44751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18102522583</v>
      </c>
      <c r="B6" s="6">
        <v>44748</v>
      </c>
      <c r="C6" s="6">
        <v>44751</v>
      </c>
      <c r="D6" s="4">
        <v>4080</v>
      </c>
      <c r="E6" s="4" t="str">
        <f>VLOOKUP(A6,HOP!A:L,12,0)</f>
        <v>4080.00</v>
      </c>
      <c r="F6" s="4" t="str">
        <f>VLOOKUP(A6,HOP!A:C,3,0)</f>
        <v>2587637</v>
      </c>
      <c r="G6" s="4">
        <f t="shared" si="0"/>
        <v>0</v>
      </c>
      <c r="H6" s="4" t="str">
        <f t="shared" si="1"/>
        <v>，2587637</v>
      </c>
      <c r="I6" s="4" t="str">
        <f>VLOOKUP(A6,HOP!A:U,21,0)</f>
        <v>直采</v>
      </c>
    </row>
    <row r="7" s="4" customFormat="1" spans="1:9">
      <c r="A7" s="5">
        <v>18102851094</v>
      </c>
      <c r="B7" s="6">
        <v>44750</v>
      </c>
      <c r="C7" s="6">
        <v>44751</v>
      </c>
      <c r="D7" s="4">
        <v>1011</v>
      </c>
      <c r="E7" s="4" t="str">
        <f>VLOOKUP(A7,HOP!A:L,12,0)</f>
        <v>1011.00</v>
      </c>
      <c r="F7" s="4" t="str">
        <f>VLOOKUP(A7,HOP!A:C,3,0)</f>
        <v>2587717</v>
      </c>
      <c r="G7" s="4">
        <f t="shared" si="0"/>
        <v>0</v>
      </c>
      <c r="H7" s="4" t="str">
        <f t="shared" si="1"/>
        <v>，2587717</v>
      </c>
      <c r="I7" s="4" t="str">
        <f>VLOOKUP(A7,HOP!A:U,21,0)</f>
        <v>直采</v>
      </c>
    </row>
    <row r="8" s="4" customFormat="1" spans="1:9">
      <c r="A8" s="5">
        <v>18159851424</v>
      </c>
      <c r="B8" s="6">
        <v>44744</v>
      </c>
      <c r="C8" s="6">
        <v>44751</v>
      </c>
      <c r="D8" s="4">
        <v>2276</v>
      </c>
      <c r="E8" s="4" t="str">
        <f>VLOOKUP(A8,HOP!A:L,12,0)</f>
        <v>2276.00</v>
      </c>
      <c r="F8" s="4" t="str">
        <f>VLOOKUP(A8,HOP!A:C,3,0)</f>
        <v>2597224</v>
      </c>
      <c r="G8" s="4">
        <f t="shared" si="0"/>
        <v>0</v>
      </c>
      <c r="H8" s="4" t="str">
        <f t="shared" si="1"/>
        <v>，2597224</v>
      </c>
      <c r="I8" s="4" t="str">
        <f>VLOOKUP(A8,HOP!A:U,21,0)</f>
        <v>直采</v>
      </c>
    </row>
    <row r="9" s="4" customFormat="1" spans="1:9">
      <c r="A9" s="5">
        <v>18162104383</v>
      </c>
      <c r="B9" s="6">
        <v>44750</v>
      </c>
      <c r="C9" s="6">
        <v>44751</v>
      </c>
      <c r="D9" s="4">
        <v>4970</v>
      </c>
      <c r="E9" s="4" t="str">
        <f>VLOOKUP(A9,HOP!A:L,12,0)</f>
        <v>4970.00</v>
      </c>
      <c r="F9" s="4" t="str">
        <f>VLOOKUP(A9,HOP!A:C,3,0)</f>
        <v>2597335</v>
      </c>
      <c r="G9" s="4">
        <f t="shared" si="0"/>
        <v>0</v>
      </c>
      <c r="H9" s="4" t="str">
        <f t="shared" si="1"/>
        <v>，2597335</v>
      </c>
      <c r="I9" s="4" t="str">
        <f>VLOOKUP(A9,HOP!A:U,21,0)</f>
        <v>直采</v>
      </c>
    </row>
    <row r="10" s="4" customFormat="1" spans="1:9">
      <c r="A10" s="5">
        <v>18163903178</v>
      </c>
      <c r="B10" s="6">
        <v>44750</v>
      </c>
      <c r="C10" s="6">
        <v>44751</v>
      </c>
      <c r="D10" s="4">
        <v>1200</v>
      </c>
      <c r="E10" s="4" t="str">
        <f>VLOOKUP(A10,HOP!A:L,12,0)</f>
        <v>1200.00</v>
      </c>
      <c r="F10" s="4" t="str">
        <f>VLOOKUP(A10,HOP!A:C,3,0)</f>
        <v>2597623</v>
      </c>
      <c r="G10" s="4">
        <f t="shared" si="0"/>
        <v>0</v>
      </c>
      <c r="H10" s="4" t="str">
        <f t="shared" si="1"/>
        <v>，2597623</v>
      </c>
      <c r="I10" s="4" t="str">
        <f>VLOOKUP(A10,HOP!A:U,21,0)</f>
        <v>直采</v>
      </c>
    </row>
    <row r="11" s="4" customFormat="1" spans="1:9">
      <c r="A11" s="5">
        <v>18172338546</v>
      </c>
      <c r="B11" s="6">
        <v>44742</v>
      </c>
      <c r="C11" s="6">
        <v>44751</v>
      </c>
      <c r="D11" s="4">
        <v>8439</v>
      </c>
      <c r="E11" s="4" t="str">
        <f>VLOOKUP(A11,HOP!A:L,12,0)</f>
        <v>8439.00</v>
      </c>
      <c r="F11" s="4" t="str">
        <f>VLOOKUP(A11,HOP!A:C,3,0)</f>
        <v>2598520</v>
      </c>
      <c r="G11" s="4">
        <f t="shared" si="0"/>
        <v>0</v>
      </c>
      <c r="H11" s="4" t="str">
        <f t="shared" si="1"/>
        <v>，2598520</v>
      </c>
      <c r="I11" s="4" t="str">
        <f>VLOOKUP(A11,HOP!A:U,21,0)</f>
        <v>直采</v>
      </c>
    </row>
    <row r="12" s="4" customFormat="1" spans="1:9">
      <c r="A12" s="5">
        <v>18177925882</v>
      </c>
      <c r="B12" s="6">
        <v>44750</v>
      </c>
      <c r="C12" s="6">
        <v>44751</v>
      </c>
      <c r="D12" s="4">
        <v>1077</v>
      </c>
      <c r="E12" s="4" t="str">
        <f>VLOOKUP(A12,HOP!A:L,12,0)</f>
        <v>1077.00</v>
      </c>
      <c r="F12" s="4" t="str">
        <f>VLOOKUP(A12,HOP!A:C,3,0)</f>
        <v>2599327</v>
      </c>
      <c r="G12" s="4">
        <f t="shared" si="0"/>
        <v>0</v>
      </c>
      <c r="H12" s="4" t="str">
        <f t="shared" si="1"/>
        <v>，2599327</v>
      </c>
      <c r="I12" s="4" t="str">
        <f>VLOOKUP(A12,HOP!A:U,21,0)</f>
        <v>直采</v>
      </c>
    </row>
    <row r="13" s="4" customFormat="1" spans="1:9">
      <c r="A13" s="5">
        <v>18211185101</v>
      </c>
      <c r="B13" s="6">
        <v>44748</v>
      </c>
      <c r="C13" s="6">
        <v>44751</v>
      </c>
      <c r="D13" s="4">
        <v>2220</v>
      </c>
      <c r="E13" s="4" t="str">
        <f>VLOOKUP(A13,HOP!A:L,12,0)</f>
        <v>2220.00</v>
      </c>
      <c r="F13" s="4" t="str">
        <f>VLOOKUP(A13,HOP!A:C,3,0)</f>
        <v>2603590</v>
      </c>
      <c r="G13" s="4">
        <f t="shared" si="0"/>
        <v>0</v>
      </c>
      <c r="H13" s="4" t="str">
        <f t="shared" si="1"/>
        <v>，2603590</v>
      </c>
      <c r="I13" s="4" t="str">
        <f>VLOOKUP(A13,HOP!A:U,21,0)</f>
        <v>直采</v>
      </c>
    </row>
    <row r="14" s="4" customFormat="1" hidden="1" spans="1:9">
      <c r="A14" s="5">
        <v>18217206125</v>
      </c>
      <c r="B14" s="6">
        <v>44750</v>
      </c>
      <c r="C14" s="6">
        <v>44751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18220195053</v>
      </c>
      <c r="B15" s="6">
        <v>44744</v>
      </c>
      <c r="C15" s="6">
        <v>44751</v>
      </c>
      <c r="D15" s="4">
        <v>2842</v>
      </c>
      <c r="E15" s="4" t="str">
        <f>VLOOKUP(A15,HOP!A:L,12,0)</f>
        <v>2842.00</v>
      </c>
      <c r="F15" s="4" t="str">
        <f>VLOOKUP(A15,HOP!A:C,3,0)</f>
        <v>2604419</v>
      </c>
      <c r="G15" s="4">
        <f t="shared" si="0"/>
        <v>0</v>
      </c>
      <c r="H15" s="4" t="str">
        <f t="shared" si="1"/>
        <v>，2604419</v>
      </c>
      <c r="I15" s="4" t="str">
        <f>VLOOKUP(A15,HOP!A:U,21,0)</f>
        <v>直采</v>
      </c>
    </row>
    <row r="16" s="4" customFormat="1" spans="1:9">
      <c r="A16" s="5">
        <v>18232552384</v>
      </c>
      <c r="B16" s="6">
        <v>44750</v>
      </c>
      <c r="C16" s="6">
        <v>44751</v>
      </c>
      <c r="D16" s="4">
        <v>300</v>
      </c>
      <c r="E16" s="4" t="str">
        <f>VLOOKUP(A16,HOP!A:L,12,0)</f>
        <v>300.00</v>
      </c>
      <c r="F16" s="4" t="str">
        <f>VLOOKUP(A16,HOP!A:C,3,0)</f>
        <v>2606137</v>
      </c>
      <c r="G16" s="4">
        <f t="shared" si="0"/>
        <v>0</v>
      </c>
      <c r="H16" s="4" t="str">
        <f t="shared" si="1"/>
        <v>，2606137</v>
      </c>
      <c r="I16" s="4" t="str">
        <f>VLOOKUP(A16,HOP!A:U,21,0)</f>
        <v>直采</v>
      </c>
    </row>
    <row r="17" s="4" customFormat="1" spans="1:9">
      <c r="A17" s="5">
        <v>18234557092</v>
      </c>
      <c r="B17" s="6">
        <v>44749</v>
      </c>
      <c r="C17" s="6">
        <v>44751</v>
      </c>
      <c r="D17" s="4">
        <v>643</v>
      </c>
      <c r="E17" s="4" t="str">
        <f>VLOOKUP(A17,HOP!A:L,12,0)</f>
        <v>643.00</v>
      </c>
      <c r="F17" s="4" t="str">
        <f>VLOOKUP(A17,HOP!A:C,3,0)</f>
        <v>2606168</v>
      </c>
      <c r="G17" s="4">
        <f t="shared" si="0"/>
        <v>0</v>
      </c>
      <c r="H17" s="4" t="str">
        <f t="shared" si="1"/>
        <v>，2606168</v>
      </c>
      <c r="I17" s="4" t="str">
        <f>VLOOKUP(A17,HOP!A:U,21,0)</f>
        <v>直采</v>
      </c>
    </row>
    <row r="18" s="4" customFormat="1" spans="1:9">
      <c r="A18" s="5">
        <v>18237042406</v>
      </c>
      <c r="B18" s="6">
        <v>44750</v>
      </c>
      <c r="C18" s="6">
        <v>44751</v>
      </c>
      <c r="D18" s="4">
        <v>600</v>
      </c>
      <c r="E18" s="4" t="str">
        <f>VLOOKUP(A18,HOP!A:L,12,0)</f>
        <v>600.00</v>
      </c>
      <c r="F18" s="4" t="str">
        <f>VLOOKUP(A18,HOP!A:C,3,0)</f>
        <v>2606578</v>
      </c>
      <c r="G18" s="4">
        <f t="shared" si="0"/>
        <v>0</v>
      </c>
      <c r="H18" s="4" t="str">
        <f t="shared" si="1"/>
        <v>，2606578</v>
      </c>
      <c r="I18" s="4" t="str">
        <f>VLOOKUP(A18,HOP!A:U,21,0)</f>
        <v>直采</v>
      </c>
    </row>
    <row r="19" s="4" customFormat="1" spans="1:9">
      <c r="A19" s="5">
        <v>18243114233</v>
      </c>
      <c r="B19" s="6">
        <v>44749</v>
      </c>
      <c r="C19" s="6">
        <v>44751</v>
      </c>
      <c r="D19" s="4">
        <v>3302</v>
      </c>
      <c r="E19" s="4" t="str">
        <f>VLOOKUP(A19,HOP!A:L,12,0)</f>
        <v>3302.00</v>
      </c>
      <c r="F19" s="4" t="str">
        <f>VLOOKUP(A19,HOP!A:C,3,0)</f>
        <v>2607258</v>
      </c>
      <c r="G19" s="4">
        <f t="shared" si="0"/>
        <v>0</v>
      </c>
      <c r="H19" s="4" t="str">
        <f t="shared" si="1"/>
        <v>，2607258</v>
      </c>
      <c r="I19" s="4" t="str">
        <f>VLOOKUP(A19,HOP!A:U,21,0)</f>
        <v>直采</v>
      </c>
    </row>
    <row r="20" s="4" customFormat="1" spans="1:9">
      <c r="A20" s="5">
        <v>18260643653</v>
      </c>
      <c r="B20" s="6">
        <v>44750</v>
      </c>
      <c r="C20" s="6">
        <v>44751</v>
      </c>
      <c r="D20" s="4">
        <v>1020</v>
      </c>
      <c r="E20" s="4" t="str">
        <f>VLOOKUP(A20,HOP!A:L,12,0)</f>
        <v>1020.00</v>
      </c>
      <c r="F20" s="4" t="str">
        <f>VLOOKUP(A20,HOP!A:C,3,0)</f>
        <v>2608902</v>
      </c>
      <c r="G20" s="4">
        <f t="shared" si="0"/>
        <v>0</v>
      </c>
      <c r="H20" s="4" t="str">
        <f t="shared" si="1"/>
        <v>，2608902</v>
      </c>
      <c r="I20" s="4" t="str">
        <f>VLOOKUP(A20,HOP!A:U,21,0)</f>
        <v>直采</v>
      </c>
    </row>
    <row r="21" s="4" customFormat="1" spans="1:9">
      <c r="A21" s="5">
        <v>18260984278</v>
      </c>
      <c r="B21" s="6">
        <v>44750</v>
      </c>
      <c r="C21" s="6">
        <v>44751</v>
      </c>
      <c r="D21" s="4">
        <v>863</v>
      </c>
      <c r="E21" s="4" t="str">
        <f>VLOOKUP(A21,HOP!A:L,12,0)</f>
        <v>863.00</v>
      </c>
      <c r="F21" s="4" t="str">
        <f>VLOOKUP(A21,HOP!A:C,3,0)</f>
        <v>2609010</v>
      </c>
      <c r="G21" s="4">
        <f t="shared" si="0"/>
        <v>0</v>
      </c>
      <c r="H21" s="4" t="str">
        <f t="shared" si="1"/>
        <v>，2609010</v>
      </c>
      <c r="I21" s="4" t="str">
        <f>VLOOKUP(A21,HOP!A:U,21,0)</f>
        <v>直采</v>
      </c>
    </row>
    <row r="22" s="4" customFormat="1" spans="1:9">
      <c r="A22" s="5">
        <v>18266690614</v>
      </c>
      <c r="B22" s="6">
        <v>44749</v>
      </c>
      <c r="C22" s="6">
        <v>44751</v>
      </c>
      <c r="D22" s="4">
        <v>700</v>
      </c>
      <c r="E22" s="4" t="str">
        <f>VLOOKUP(A22,HOP!A:L,12,0)</f>
        <v>700.00</v>
      </c>
      <c r="F22" s="4" t="str">
        <f>VLOOKUP(A22,HOP!A:C,3,0)</f>
        <v>2609463</v>
      </c>
      <c r="G22" s="4">
        <f t="shared" si="0"/>
        <v>0</v>
      </c>
      <c r="H22" s="4" t="str">
        <f t="shared" si="1"/>
        <v>，2609463</v>
      </c>
      <c r="I22" s="4" t="str">
        <f>VLOOKUP(A22,HOP!A:U,21,0)</f>
        <v>直采</v>
      </c>
    </row>
    <row r="23" s="4" customFormat="1" spans="1:9">
      <c r="A23" s="5">
        <v>18269801852</v>
      </c>
      <c r="B23" s="6">
        <v>44750</v>
      </c>
      <c r="C23" s="6">
        <v>44751</v>
      </c>
      <c r="D23" s="4">
        <v>990</v>
      </c>
      <c r="E23" s="4" t="str">
        <f>VLOOKUP(A23,HOP!A:L,12,0)</f>
        <v>990.00</v>
      </c>
      <c r="F23" s="4" t="str">
        <f>VLOOKUP(A23,HOP!A:C,3,0)</f>
        <v>2609517</v>
      </c>
      <c r="G23" s="4">
        <f t="shared" si="0"/>
        <v>0</v>
      </c>
      <c r="H23" s="4" t="str">
        <f t="shared" si="1"/>
        <v>，2609517</v>
      </c>
      <c r="I23" s="4" t="str">
        <f>VLOOKUP(A23,HOP!A:U,21,0)</f>
        <v>直采</v>
      </c>
    </row>
    <row r="24" s="4" customFormat="1" spans="1:9">
      <c r="A24" s="5">
        <v>18278419851</v>
      </c>
      <c r="B24" s="6">
        <v>44750</v>
      </c>
      <c r="C24" s="6">
        <v>44751</v>
      </c>
      <c r="D24" s="4">
        <v>992</v>
      </c>
      <c r="E24" s="4" t="str">
        <f>VLOOKUP(A24,HOP!A:L,12,0)</f>
        <v>992.00</v>
      </c>
      <c r="F24" s="4" t="str">
        <f>VLOOKUP(A24,HOP!A:C,3,0)</f>
        <v>2610370</v>
      </c>
      <c r="G24" s="4">
        <f t="shared" si="0"/>
        <v>0</v>
      </c>
      <c r="H24" s="4" t="str">
        <f t="shared" si="1"/>
        <v>，2610370</v>
      </c>
      <c r="I24" s="4" t="str">
        <f>VLOOKUP(A24,HOP!A:U,21,0)</f>
        <v>直采</v>
      </c>
    </row>
    <row r="25" s="4" customFormat="1" spans="1:9">
      <c r="A25" s="5">
        <v>18278439783</v>
      </c>
      <c r="B25" s="6">
        <v>44750</v>
      </c>
      <c r="C25" s="6">
        <v>44751</v>
      </c>
      <c r="D25" s="4">
        <v>992</v>
      </c>
      <c r="E25" s="4" t="str">
        <f>VLOOKUP(A25,HOP!A:L,12,0)</f>
        <v>992.00</v>
      </c>
      <c r="F25" s="4" t="str">
        <f>VLOOKUP(A25,HOP!A:C,3,0)</f>
        <v>2610374</v>
      </c>
      <c r="G25" s="4">
        <f t="shared" si="0"/>
        <v>0</v>
      </c>
      <c r="H25" s="4" t="str">
        <f t="shared" si="1"/>
        <v>，2610374</v>
      </c>
      <c r="I25" s="4" t="str">
        <f>VLOOKUP(A25,HOP!A:U,21,0)</f>
        <v>直采</v>
      </c>
    </row>
    <row r="26" s="4" customFormat="1" spans="1:9">
      <c r="A26" s="5">
        <v>18278453852</v>
      </c>
      <c r="B26" s="6">
        <v>44750</v>
      </c>
      <c r="C26" s="6">
        <v>44751</v>
      </c>
      <c r="D26" s="4">
        <v>1100</v>
      </c>
      <c r="E26" s="4" t="str">
        <f>VLOOKUP(A26,HOP!A:L,12,0)</f>
        <v>1100.00</v>
      </c>
      <c r="F26" s="4" t="str">
        <f>VLOOKUP(A26,HOP!A:C,3,0)</f>
        <v>2610377</v>
      </c>
      <c r="G26" s="4">
        <f t="shared" si="0"/>
        <v>0</v>
      </c>
      <c r="H26" s="4" t="str">
        <f t="shared" si="1"/>
        <v>，2610377</v>
      </c>
      <c r="I26" s="4" t="str">
        <f>VLOOKUP(A26,HOP!A:U,21,0)</f>
        <v>直采</v>
      </c>
    </row>
    <row r="27" s="4" customFormat="1" spans="1:9">
      <c r="A27" s="5">
        <v>18286255622</v>
      </c>
      <c r="B27" s="6">
        <v>44748</v>
      </c>
      <c r="C27" s="6">
        <v>44751</v>
      </c>
      <c r="D27" s="4">
        <v>1041</v>
      </c>
      <c r="E27" s="4" t="str">
        <f>VLOOKUP(A27,HOP!A:L,12,0)</f>
        <v>1041.00</v>
      </c>
      <c r="F27" s="4" t="str">
        <f>VLOOKUP(A27,HOP!A:C,3,0)</f>
        <v>2611052</v>
      </c>
      <c r="G27" s="4">
        <f t="shared" si="0"/>
        <v>0</v>
      </c>
      <c r="H27" s="4" t="str">
        <f t="shared" si="1"/>
        <v>，2611052</v>
      </c>
      <c r="I27" s="4" t="str">
        <f>VLOOKUP(A27,HOP!A:U,21,0)</f>
        <v>直采</v>
      </c>
    </row>
    <row r="28" s="4" customFormat="1" spans="1:9">
      <c r="A28" s="5">
        <v>18292774790</v>
      </c>
      <c r="B28" s="6">
        <v>44750</v>
      </c>
      <c r="C28" s="6">
        <v>44751</v>
      </c>
      <c r="D28" s="4">
        <v>882</v>
      </c>
      <c r="E28" s="4" t="str">
        <f>VLOOKUP(A28,HOP!A:L,12,0)</f>
        <v>882.00</v>
      </c>
      <c r="F28" s="4" t="str">
        <f>VLOOKUP(A28,HOP!A:C,3,0)</f>
        <v>2611379</v>
      </c>
      <c r="G28" s="4">
        <f t="shared" si="0"/>
        <v>0</v>
      </c>
      <c r="H28" s="4" t="str">
        <f t="shared" si="1"/>
        <v>，2611379</v>
      </c>
      <c r="I28" s="4" t="str">
        <f>VLOOKUP(A28,HOP!A:U,21,0)</f>
        <v>直采</v>
      </c>
    </row>
    <row r="29" s="4" customFormat="1" spans="1:9">
      <c r="A29" s="5">
        <v>18300015139</v>
      </c>
      <c r="B29" s="6">
        <v>44749</v>
      </c>
      <c r="C29" s="6">
        <v>44751</v>
      </c>
      <c r="D29" s="4">
        <v>694</v>
      </c>
      <c r="E29" s="4" t="str">
        <f>VLOOKUP(A29,HOP!A:L,12,0)</f>
        <v>694.00</v>
      </c>
      <c r="F29" s="4" t="str">
        <f>VLOOKUP(A29,HOP!A:C,3,0)</f>
        <v>2611911</v>
      </c>
      <c r="G29" s="4">
        <f t="shared" si="0"/>
        <v>0</v>
      </c>
      <c r="H29" s="4" t="str">
        <f t="shared" si="1"/>
        <v>，2611911</v>
      </c>
      <c r="I29" s="4" t="str">
        <f>VLOOKUP(A29,HOP!A:U,21,0)</f>
        <v>直采</v>
      </c>
    </row>
    <row r="30" s="4" customFormat="1" spans="1:9">
      <c r="A30" s="5">
        <v>18301489956</v>
      </c>
      <c r="B30" s="6">
        <v>44748</v>
      </c>
      <c r="C30" s="6">
        <v>44751</v>
      </c>
      <c r="D30" s="4">
        <v>1890</v>
      </c>
      <c r="E30" s="4" t="str">
        <f>VLOOKUP(A30,HOP!A:L,12,0)</f>
        <v>1890.00</v>
      </c>
      <c r="F30" s="4" t="str">
        <f>VLOOKUP(A30,HOP!A:C,3,0)</f>
        <v>2612085</v>
      </c>
      <c r="G30" s="4">
        <f t="shared" si="0"/>
        <v>0</v>
      </c>
      <c r="H30" s="4" t="str">
        <f t="shared" si="1"/>
        <v>，2612085</v>
      </c>
      <c r="I30" s="4" t="str">
        <f>VLOOKUP(A30,HOP!A:U,21,0)</f>
        <v>直采</v>
      </c>
    </row>
    <row r="31" s="4" customFormat="1" spans="1:9">
      <c r="A31" s="5">
        <v>18302665157</v>
      </c>
      <c r="B31" s="6">
        <v>44749</v>
      </c>
      <c r="C31" s="6">
        <v>44751</v>
      </c>
      <c r="D31" s="4">
        <v>1280</v>
      </c>
      <c r="E31" s="4" t="str">
        <f>VLOOKUP(A31,HOP!A:L,12,0)</f>
        <v>1280.00</v>
      </c>
      <c r="F31" s="4" t="str">
        <f>VLOOKUP(A31,HOP!A:C,3,0)</f>
        <v>2612260</v>
      </c>
      <c r="G31" s="4">
        <f t="shared" si="0"/>
        <v>0</v>
      </c>
      <c r="H31" s="4" t="str">
        <f t="shared" si="1"/>
        <v>，2612260</v>
      </c>
      <c r="I31" s="4" t="str">
        <f>VLOOKUP(A31,HOP!A:U,21,0)</f>
        <v>直采</v>
      </c>
    </row>
    <row r="32" s="4" customFormat="1" spans="1:9">
      <c r="A32" s="5">
        <v>18306299164</v>
      </c>
      <c r="B32" s="6">
        <v>44748</v>
      </c>
      <c r="C32" s="6">
        <v>44751</v>
      </c>
      <c r="D32" s="4">
        <v>939</v>
      </c>
      <c r="E32" s="4" t="str">
        <f>VLOOKUP(A32,HOP!A:L,12,0)</f>
        <v>939.00</v>
      </c>
      <c r="F32" s="4" t="str">
        <f>VLOOKUP(A32,HOP!A:C,3,0)</f>
        <v>2612599</v>
      </c>
      <c r="G32" s="4">
        <f t="shared" si="0"/>
        <v>0</v>
      </c>
      <c r="H32" s="4" t="str">
        <f t="shared" si="1"/>
        <v>，2612599</v>
      </c>
      <c r="I32" s="4" t="str">
        <f>VLOOKUP(A32,HOP!A:U,21,0)</f>
        <v>直采</v>
      </c>
    </row>
    <row r="33" s="4" customFormat="1" spans="1:9">
      <c r="A33" s="5">
        <v>18306574288</v>
      </c>
      <c r="B33" s="6">
        <v>44749</v>
      </c>
      <c r="C33" s="6">
        <v>44751</v>
      </c>
      <c r="D33" s="4">
        <v>572</v>
      </c>
      <c r="E33" s="4" t="str">
        <f>VLOOKUP(A33,HOP!A:L,12,0)</f>
        <v>572.00</v>
      </c>
      <c r="F33" s="4" t="str">
        <f>VLOOKUP(A33,HOP!A:C,3,0)</f>
        <v>2612614</v>
      </c>
      <c r="G33" s="4">
        <f t="shared" si="0"/>
        <v>0</v>
      </c>
      <c r="H33" s="4" t="str">
        <f t="shared" si="1"/>
        <v>，2612614</v>
      </c>
      <c r="I33" s="4" t="str">
        <f>VLOOKUP(A33,HOP!A:U,21,0)</f>
        <v>直采</v>
      </c>
    </row>
    <row r="34" s="4" customFormat="1" spans="1:9">
      <c r="A34" s="5">
        <v>18307939938</v>
      </c>
      <c r="B34" s="6">
        <v>44749</v>
      </c>
      <c r="C34" s="6">
        <v>44751</v>
      </c>
      <c r="D34" s="4">
        <v>480</v>
      </c>
      <c r="E34" s="4" t="str">
        <f>VLOOKUP(A34,HOP!A:L,12,0)</f>
        <v>480.00</v>
      </c>
      <c r="F34" s="4" t="str">
        <f>VLOOKUP(A34,HOP!A:C,3,0)</f>
        <v>2612807</v>
      </c>
      <c r="G34" s="4">
        <f t="shared" si="0"/>
        <v>0</v>
      </c>
      <c r="H34" s="4" t="str">
        <f t="shared" si="1"/>
        <v>，2612807</v>
      </c>
      <c r="I34" s="4" t="str">
        <f>VLOOKUP(A34,HOP!A:U,21,0)</f>
        <v>直采</v>
      </c>
    </row>
    <row r="35" s="4" customFormat="1" hidden="1" spans="1:9">
      <c r="A35" s="5">
        <v>18309283645</v>
      </c>
      <c r="B35" s="6">
        <v>44749</v>
      </c>
      <c r="C35" s="6">
        <v>44751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 t="shared" ref="G35:G53" si="2">D35-E35</f>
        <v>#N/A</v>
      </c>
      <c r="H35" s="4" t="e">
        <f t="shared" ref="H35:H53" si="3">$H$1&amp;F35</f>
        <v>#N/A</v>
      </c>
      <c r="I35" s="4" t="e">
        <f>VLOOKUP(A35,HOP!A:U,21,0)</f>
        <v>#N/A</v>
      </c>
    </row>
    <row r="36" s="4" customFormat="1" hidden="1" spans="1:9">
      <c r="A36" s="5">
        <v>18314799172</v>
      </c>
      <c r="B36" s="6">
        <v>44750</v>
      </c>
      <c r="C36" s="6">
        <v>44751</v>
      </c>
      <c r="D36" s="4">
        <v>0</v>
      </c>
      <c r="E36" s="4" t="e">
        <f>VLOOKUP(A36,HOP!A:L,12,0)</f>
        <v>#N/A</v>
      </c>
      <c r="F36" s="4" t="e">
        <f>VLOOKUP(A36,HOP!A:C,3,0)</f>
        <v>#N/A</v>
      </c>
      <c r="G36" s="4" t="e">
        <f t="shared" si="2"/>
        <v>#N/A</v>
      </c>
      <c r="H36" s="4" t="e">
        <f t="shared" si="3"/>
        <v>#N/A</v>
      </c>
      <c r="I36" s="4" t="e">
        <f>VLOOKUP(A36,HOP!A:U,21,0)</f>
        <v>#N/A</v>
      </c>
    </row>
    <row r="37" s="4" customFormat="1" hidden="1" spans="1:9">
      <c r="A37" s="5">
        <v>18315081924</v>
      </c>
      <c r="B37" s="6">
        <v>44750</v>
      </c>
      <c r="C37" s="6">
        <v>44751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spans="1:9">
      <c r="A38" s="5">
        <v>18315010270</v>
      </c>
      <c r="B38" s="6">
        <v>44750</v>
      </c>
      <c r="C38" s="6">
        <v>44751</v>
      </c>
      <c r="D38" s="4">
        <v>510</v>
      </c>
      <c r="E38" s="4" t="str">
        <f>VLOOKUP(A38,HOP!A:L,12,0)</f>
        <v>510.00</v>
      </c>
      <c r="F38" s="4" t="str">
        <f>VLOOKUP(A38,HOP!A:C,3,0)</f>
        <v>2613659</v>
      </c>
      <c r="G38" s="4">
        <f t="shared" si="2"/>
        <v>0</v>
      </c>
      <c r="H38" s="4" t="str">
        <f t="shared" si="3"/>
        <v>，2613659</v>
      </c>
      <c r="I38" s="4" t="str">
        <f>VLOOKUP(A38,HOP!A:U,21,0)</f>
        <v>直采</v>
      </c>
    </row>
    <row r="39" s="4" customFormat="1" spans="1:9">
      <c r="A39" s="5">
        <v>18318302704</v>
      </c>
      <c r="B39" s="6">
        <v>44749</v>
      </c>
      <c r="C39" s="6">
        <v>44751</v>
      </c>
      <c r="D39" s="4">
        <v>716</v>
      </c>
      <c r="E39" s="4" t="str">
        <f>VLOOKUP(A39,HOP!A:L,12,0)</f>
        <v>716.00</v>
      </c>
      <c r="F39" s="4" t="str">
        <f>VLOOKUP(A39,HOP!A:C,3,0)</f>
        <v>2613716</v>
      </c>
      <c r="G39" s="4">
        <f t="shared" si="2"/>
        <v>0</v>
      </c>
      <c r="H39" s="4" t="str">
        <f t="shared" si="3"/>
        <v>，2613716</v>
      </c>
      <c r="I39" s="4" t="str">
        <f>VLOOKUP(A39,HOP!A:U,21,0)</f>
        <v>直采</v>
      </c>
    </row>
    <row r="40" s="4" customFormat="1" spans="1:9">
      <c r="A40" s="5">
        <v>18318569841</v>
      </c>
      <c r="B40" s="6">
        <v>44749</v>
      </c>
      <c r="C40" s="6">
        <v>44751</v>
      </c>
      <c r="D40" s="4">
        <v>1070</v>
      </c>
      <c r="E40" s="4" t="str">
        <f>VLOOKUP(A40,HOP!A:L,12,0)</f>
        <v>1070.00</v>
      </c>
      <c r="F40" s="4" t="str">
        <f>VLOOKUP(A40,HOP!A:C,3,0)</f>
        <v>2613749</v>
      </c>
      <c r="G40" s="4">
        <f t="shared" si="2"/>
        <v>0</v>
      </c>
      <c r="H40" s="4" t="str">
        <f t="shared" si="3"/>
        <v>，2613749</v>
      </c>
      <c r="I40" s="4" t="str">
        <f>VLOOKUP(A40,HOP!A:U,21,0)</f>
        <v>直采</v>
      </c>
    </row>
    <row r="41" s="4" customFormat="1" spans="1:9">
      <c r="A41" s="5">
        <v>18319272042</v>
      </c>
      <c r="B41" s="6">
        <v>44749</v>
      </c>
      <c r="C41" s="6">
        <v>44751</v>
      </c>
      <c r="D41" s="4">
        <v>734</v>
      </c>
      <c r="E41" s="4" t="str">
        <f>VLOOKUP(A41,HOP!A:L,12,0)</f>
        <v>734.00</v>
      </c>
      <c r="F41" s="4" t="str">
        <f>VLOOKUP(A41,HOP!A:C,3,0)</f>
        <v>2613820</v>
      </c>
      <c r="G41" s="4">
        <f t="shared" si="2"/>
        <v>0</v>
      </c>
      <c r="H41" s="4" t="str">
        <f t="shared" si="3"/>
        <v>，2613820</v>
      </c>
      <c r="I41" s="4" t="str">
        <f>VLOOKUP(A41,HOP!A:U,21,0)</f>
        <v>直采</v>
      </c>
    </row>
    <row r="42" s="4" customFormat="1" spans="1:9">
      <c r="A42" s="5">
        <v>18319822225</v>
      </c>
      <c r="B42" s="6">
        <v>44750</v>
      </c>
      <c r="C42" s="6">
        <v>44751</v>
      </c>
      <c r="D42" s="4">
        <v>500</v>
      </c>
      <c r="E42" s="4" t="str">
        <f>VLOOKUP(A42,HOP!A:L,12,0)</f>
        <v>500.00</v>
      </c>
      <c r="F42" s="4" t="str">
        <f>VLOOKUP(A42,HOP!A:C,3,0)</f>
        <v>2613906</v>
      </c>
      <c r="G42" s="4">
        <f t="shared" si="2"/>
        <v>0</v>
      </c>
      <c r="H42" s="4" t="str">
        <f t="shared" si="3"/>
        <v>，2613906</v>
      </c>
      <c r="I42" s="4" t="str">
        <f>VLOOKUP(A42,HOP!A:U,21,0)</f>
        <v>直采</v>
      </c>
    </row>
    <row r="43" s="4" customFormat="1" spans="1:9">
      <c r="A43" s="5">
        <v>18320776912</v>
      </c>
      <c r="B43" s="6">
        <v>44750</v>
      </c>
      <c r="C43" s="6">
        <v>44751</v>
      </c>
      <c r="D43" s="4">
        <v>1141</v>
      </c>
      <c r="E43" s="4" t="str">
        <f>VLOOKUP(A43,HOP!A:L,12,0)</f>
        <v>1141.00</v>
      </c>
      <c r="F43" s="4" t="str">
        <f>VLOOKUP(A43,HOP!A:C,3,0)</f>
        <v>2614024</v>
      </c>
      <c r="G43" s="4">
        <f t="shared" si="2"/>
        <v>0</v>
      </c>
      <c r="H43" s="4" t="str">
        <f t="shared" si="3"/>
        <v>，2614024</v>
      </c>
      <c r="I43" s="4" t="str">
        <f>VLOOKUP(A43,HOP!A:U,21,0)</f>
        <v>直采</v>
      </c>
    </row>
    <row r="44" s="4" customFormat="1" spans="1:9">
      <c r="A44" s="5">
        <v>18322176512</v>
      </c>
      <c r="B44" s="6">
        <v>44750</v>
      </c>
      <c r="C44" s="6">
        <v>44751</v>
      </c>
      <c r="D44" s="4">
        <v>154</v>
      </c>
      <c r="E44" s="4" t="str">
        <f>VLOOKUP(A44,HOP!A:L,12,0)</f>
        <v>154.00</v>
      </c>
      <c r="F44" s="4" t="str">
        <f>VLOOKUP(A44,HOP!A:C,3,0)</f>
        <v>2614200</v>
      </c>
      <c r="G44" s="4">
        <f t="shared" si="2"/>
        <v>0</v>
      </c>
      <c r="H44" s="4" t="str">
        <f t="shared" si="3"/>
        <v>，2614200</v>
      </c>
      <c r="I44" s="4" t="str">
        <f>VLOOKUP(A44,HOP!A:U,21,0)</f>
        <v>直采</v>
      </c>
    </row>
    <row r="45" s="4" customFormat="1" spans="1:9">
      <c r="A45" s="5">
        <v>18322314828</v>
      </c>
      <c r="B45" s="6">
        <v>44750</v>
      </c>
      <c r="C45" s="6">
        <v>44751</v>
      </c>
      <c r="D45" s="4">
        <v>555</v>
      </c>
      <c r="E45" s="4" t="str">
        <f>VLOOKUP(A45,HOP!A:L,12,0)</f>
        <v>555.00</v>
      </c>
      <c r="F45" s="4" t="str">
        <f>VLOOKUP(A45,HOP!A:C,3,0)</f>
        <v>2614222</v>
      </c>
      <c r="G45" s="4">
        <f t="shared" si="2"/>
        <v>0</v>
      </c>
      <c r="H45" s="4" t="str">
        <f t="shared" si="3"/>
        <v>，2614222</v>
      </c>
      <c r="I45" s="4" t="str">
        <f>VLOOKUP(A45,HOP!A:U,21,0)</f>
        <v>直采</v>
      </c>
    </row>
    <row r="46" s="4" customFormat="1" spans="1:9">
      <c r="A46" s="5">
        <v>18326165730</v>
      </c>
      <c r="B46" s="6">
        <v>44750</v>
      </c>
      <c r="C46" s="6">
        <v>44751</v>
      </c>
      <c r="D46" s="4">
        <v>154</v>
      </c>
      <c r="E46" s="4" t="str">
        <f>VLOOKUP(A46,HOP!A:L,12,0)</f>
        <v>154.00</v>
      </c>
      <c r="F46" s="4" t="str">
        <f>VLOOKUP(A46,HOP!A:C,3,0)</f>
        <v>2614340</v>
      </c>
      <c r="G46" s="4">
        <f t="shared" si="2"/>
        <v>0</v>
      </c>
      <c r="H46" s="4" t="str">
        <f t="shared" si="3"/>
        <v>，2614340</v>
      </c>
      <c r="I46" s="4" t="str">
        <f>VLOOKUP(A46,HOP!A:U,21,0)</f>
        <v>直采</v>
      </c>
    </row>
    <row r="47" s="4" customFormat="1" hidden="1" spans="1:9">
      <c r="A47" s="5">
        <v>18326229308</v>
      </c>
      <c r="B47" s="6">
        <v>44750</v>
      </c>
      <c r="C47" s="6">
        <v>44751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spans="1:9">
      <c r="A48" s="5">
        <v>18326977648</v>
      </c>
      <c r="B48" s="6">
        <v>44750</v>
      </c>
      <c r="C48" s="6">
        <v>44751</v>
      </c>
      <c r="D48" s="4">
        <v>154</v>
      </c>
      <c r="E48" s="4" t="str">
        <f>VLOOKUP(A48,HOP!A:L,12,0)</f>
        <v>154.00</v>
      </c>
      <c r="F48" s="4" t="str">
        <f>VLOOKUP(A48,HOP!A:C,3,0)</f>
        <v>2614574</v>
      </c>
      <c r="G48" s="4">
        <f t="shared" si="2"/>
        <v>0</v>
      </c>
      <c r="H48" s="4" t="str">
        <f t="shared" si="3"/>
        <v>，2614574</v>
      </c>
      <c r="I48" s="4" t="str">
        <f>VLOOKUP(A48,HOP!A:U,21,0)</f>
        <v>直采</v>
      </c>
    </row>
    <row r="49" s="4" customFormat="1" spans="1:9">
      <c r="A49" s="5">
        <v>18327861029</v>
      </c>
      <c r="B49" s="6">
        <v>44750</v>
      </c>
      <c r="C49" s="6">
        <v>44751</v>
      </c>
      <c r="D49" s="4">
        <v>410</v>
      </c>
      <c r="E49" s="4" t="str">
        <f>VLOOKUP(A49,HOP!A:L,12,0)</f>
        <v>410.00</v>
      </c>
      <c r="F49" s="4" t="str">
        <f>VLOOKUP(A49,HOP!A:C,3,0)</f>
        <v>2614718</v>
      </c>
      <c r="G49" s="4">
        <f t="shared" si="2"/>
        <v>0</v>
      </c>
      <c r="H49" s="4" t="str">
        <f t="shared" si="3"/>
        <v>，2614718</v>
      </c>
      <c r="I49" s="4" t="str">
        <f>VLOOKUP(A49,HOP!A:U,21,0)</f>
        <v>直采</v>
      </c>
    </row>
    <row r="50" s="4" customFormat="1" spans="1:9">
      <c r="A50" s="5">
        <v>18327875793</v>
      </c>
      <c r="B50" s="6">
        <v>44750</v>
      </c>
      <c r="C50" s="6">
        <v>44751</v>
      </c>
      <c r="D50" s="4">
        <v>562</v>
      </c>
      <c r="E50" s="4" t="str">
        <f>VLOOKUP(A50,HOP!A:L,12,0)</f>
        <v>562.00</v>
      </c>
      <c r="F50" s="4" t="str">
        <f>VLOOKUP(A50,HOP!A:C,3,0)</f>
        <v>2614723</v>
      </c>
      <c r="G50" s="4">
        <f t="shared" si="2"/>
        <v>0</v>
      </c>
      <c r="H50" s="4" t="str">
        <f t="shared" si="3"/>
        <v>，2614723</v>
      </c>
      <c r="I50" s="4" t="str">
        <f>VLOOKUP(A50,HOP!A:U,21,0)</f>
        <v>直采</v>
      </c>
    </row>
    <row r="51" s="4" customFormat="1" spans="1:9">
      <c r="A51" s="5">
        <v>18328123582</v>
      </c>
      <c r="B51" s="6">
        <v>44750</v>
      </c>
      <c r="C51" s="6">
        <v>44751</v>
      </c>
      <c r="D51" s="4">
        <v>562</v>
      </c>
      <c r="E51" s="4" t="str">
        <f>VLOOKUP(A51,HOP!A:L,12,0)</f>
        <v>562.00</v>
      </c>
      <c r="F51" s="4" t="str">
        <f>VLOOKUP(A51,HOP!A:C,3,0)</f>
        <v>2614756</v>
      </c>
      <c r="G51" s="4">
        <f t="shared" si="2"/>
        <v>0</v>
      </c>
      <c r="H51" s="4" t="str">
        <f t="shared" si="3"/>
        <v>，2614756</v>
      </c>
      <c r="I51" s="4" t="str">
        <f>VLOOKUP(A51,HOP!A:U,21,0)</f>
        <v>直采</v>
      </c>
    </row>
    <row r="52" s="4" customFormat="1" spans="1:9">
      <c r="A52" s="5">
        <v>18328468842</v>
      </c>
      <c r="B52" s="6">
        <v>44750</v>
      </c>
      <c r="C52" s="6">
        <v>44751</v>
      </c>
      <c r="D52" s="4">
        <v>304</v>
      </c>
      <c r="E52" s="4" t="str">
        <f>VLOOKUP(A52,HOP!A:L,12,0)</f>
        <v>304.00</v>
      </c>
      <c r="F52" s="4" t="str">
        <f>VLOOKUP(A52,HOP!A:C,3,0)</f>
        <v>2614802</v>
      </c>
      <c r="G52" s="4">
        <f t="shared" si="2"/>
        <v>0</v>
      </c>
      <c r="H52" s="4" t="str">
        <f t="shared" si="3"/>
        <v>，2614802</v>
      </c>
      <c r="I52" s="4" t="str">
        <f>VLOOKUP(A52,HOP!A:U,21,0)</f>
        <v>直采</v>
      </c>
    </row>
    <row r="53" s="4" customFormat="1" spans="1:9">
      <c r="A53" s="5">
        <v>18328932639</v>
      </c>
      <c r="B53" s="6">
        <v>44750</v>
      </c>
      <c r="C53" s="6">
        <v>44751</v>
      </c>
      <c r="D53" s="4">
        <v>307</v>
      </c>
      <c r="E53" s="4" t="str">
        <f>VLOOKUP(A53,HOP!A:L,12,0)</f>
        <v>307.00</v>
      </c>
      <c r="F53" s="4" t="str">
        <f>VLOOKUP(A53,HOP!A:C,3,0)</f>
        <v>2614867</v>
      </c>
      <c r="G53" s="4">
        <f t="shared" si="2"/>
        <v>0</v>
      </c>
      <c r="H53" s="4" t="str">
        <f t="shared" si="3"/>
        <v>，2614867</v>
      </c>
      <c r="I53" s="4" t="str">
        <f>VLOOKUP(A53,HOP!A:U,21,0)</f>
        <v>直采</v>
      </c>
    </row>
    <row r="55" spans="4:4">
      <c r="D55" s="4">
        <f>SUM(D2:D54)</f>
        <v>81344</v>
      </c>
    </row>
    <row r="61" spans="1:1">
      <c r="A61" s="4" t="s">
        <v>313</v>
      </c>
    </row>
    <row r="62" spans="1:1">
      <c r="A62" s="4" t="s">
        <v>314</v>
      </c>
    </row>
    <row r="63" spans="1:1">
      <c r="A63" s="4" t="s">
        <v>315</v>
      </c>
    </row>
  </sheetData>
  <autoFilter ref="A1:X53">
    <filterColumn colId="3">
      <filters>
        <filter val="410"/>
        <filter val="510"/>
        <filter val="990"/>
        <filter val="1890"/>
        <filter val="1011"/>
        <filter val="992"/>
        <filter val="154"/>
        <filter val="694"/>
        <filter val="555"/>
        <filter val="716"/>
        <filter val="23616"/>
        <filter val="1020"/>
        <filter val="2220"/>
        <filter val="562"/>
        <filter val="863"/>
        <filter val="1070"/>
        <filter val="4970"/>
        <filter val="572"/>
        <filter val="734"/>
        <filter val="2276"/>
        <filter val="1077"/>
        <filter val="939"/>
        <filter val="8439"/>
        <filter val="300"/>
        <filter val="480"/>
        <filter val="500"/>
        <filter val="600"/>
        <filter val="700"/>
        <filter val="1000"/>
        <filter val="1100"/>
        <filter val="1200"/>
        <filter val="1280"/>
        <filter val="1500"/>
        <filter val="4080"/>
        <filter val="1041"/>
        <filter val="1141"/>
        <filter val="882"/>
        <filter val="2842"/>
        <filter val="3302"/>
        <filter val="643"/>
        <filter val="304"/>
        <filter val="30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316</v>
      </c>
      <c r="B1" s="2" t="s">
        <v>317</v>
      </c>
      <c r="C1" s="2" t="s">
        <v>318</v>
      </c>
      <c r="D1" s="2" t="s">
        <v>319</v>
      </c>
      <c r="E1" s="2" t="s">
        <v>13</v>
      </c>
      <c r="F1" s="2" t="s">
        <v>5</v>
      </c>
      <c r="G1" s="2" t="s">
        <v>6</v>
      </c>
      <c r="H1" s="2" t="s">
        <v>320</v>
      </c>
      <c r="I1" s="2" t="s">
        <v>321</v>
      </c>
      <c r="J1" s="2" t="s">
        <v>322</v>
      </c>
      <c r="K1" s="2" t="s">
        <v>323</v>
      </c>
      <c r="L1" s="2" t="s">
        <v>324</v>
      </c>
      <c r="M1" s="2" t="s">
        <v>325</v>
      </c>
      <c r="N1" s="2" t="s">
        <v>326</v>
      </c>
      <c r="O1" s="2" t="s">
        <v>327</v>
      </c>
      <c r="P1" s="2" t="s">
        <v>328</v>
      </c>
      <c r="Q1" s="2" t="s">
        <v>329</v>
      </c>
      <c r="R1" s="2" t="s">
        <v>330</v>
      </c>
      <c r="S1" s="2" t="s">
        <v>331</v>
      </c>
      <c r="T1" s="2" t="s">
        <v>332</v>
      </c>
      <c r="U1" s="2" t="s">
        <v>333</v>
      </c>
    </row>
    <row r="2" s="1" customFormat="1" spans="1:21">
      <c r="A2" s="3">
        <v>18328932639</v>
      </c>
      <c r="B2" s="1" t="s">
        <v>334</v>
      </c>
      <c r="C2" s="1" t="s">
        <v>335</v>
      </c>
      <c r="D2" s="1" t="s">
        <v>336</v>
      </c>
      <c r="E2" s="1" t="s">
        <v>337</v>
      </c>
      <c r="F2" s="1" t="s">
        <v>334</v>
      </c>
      <c r="G2" s="1" t="s">
        <v>338</v>
      </c>
      <c r="H2" s="1" t="s">
        <v>339</v>
      </c>
      <c r="I2" s="1" t="s">
        <v>340</v>
      </c>
      <c r="J2" s="1" t="s">
        <v>341</v>
      </c>
      <c r="K2" s="1" t="s">
        <v>340</v>
      </c>
      <c r="L2" s="1" t="s">
        <v>340</v>
      </c>
      <c r="M2" s="1" t="s">
        <v>342</v>
      </c>
      <c r="N2" s="1" t="s">
        <v>342</v>
      </c>
      <c r="O2" s="1" t="s">
        <v>343</v>
      </c>
      <c r="P2" s="1" t="s">
        <v>344</v>
      </c>
      <c r="Q2" s="1" t="s">
        <v>345</v>
      </c>
      <c r="R2" s="1" t="s">
        <v>346</v>
      </c>
      <c r="S2" s="1" t="s">
        <v>347</v>
      </c>
      <c r="T2" s="1" t="s">
        <v>348</v>
      </c>
      <c r="U2" s="1" t="s">
        <v>349</v>
      </c>
    </row>
    <row r="3" s="1" customFormat="1" spans="1:21">
      <c r="A3" s="3">
        <v>18328468842</v>
      </c>
      <c r="B3" s="1" t="s">
        <v>334</v>
      </c>
      <c r="C3" s="1" t="s">
        <v>350</v>
      </c>
      <c r="D3" s="1" t="s">
        <v>351</v>
      </c>
      <c r="E3" s="1" t="s">
        <v>352</v>
      </c>
      <c r="F3" s="1" t="s">
        <v>334</v>
      </c>
      <c r="G3" s="1" t="s">
        <v>338</v>
      </c>
      <c r="H3" s="1" t="s">
        <v>339</v>
      </c>
      <c r="I3" s="1" t="s">
        <v>353</v>
      </c>
      <c r="J3" s="1" t="s">
        <v>341</v>
      </c>
      <c r="K3" s="1" t="s">
        <v>353</v>
      </c>
      <c r="L3" s="1" t="s">
        <v>353</v>
      </c>
      <c r="M3" s="1" t="s">
        <v>342</v>
      </c>
      <c r="N3" s="1" t="s">
        <v>342</v>
      </c>
      <c r="O3" s="1" t="s">
        <v>343</v>
      </c>
      <c r="P3" s="1" t="s">
        <v>344</v>
      </c>
      <c r="Q3" s="1" t="s">
        <v>345</v>
      </c>
      <c r="R3" s="1" t="s">
        <v>354</v>
      </c>
      <c r="S3" s="1" t="s">
        <v>347</v>
      </c>
      <c r="T3" s="1" t="s">
        <v>348</v>
      </c>
      <c r="U3" s="1" t="s">
        <v>349</v>
      </c>
    </row>
    <row r="4" s="1" customFormat="1" spans="1:21">
      <c r="A4" s="3">
        <v>18328123582</v>
      </c>
      <c r="B4" s="1" t="s">
        <v>334</v>
      </c>
      <c r="C4" s="1" t="s">
        <v>355</v>
      </c>
      <c r="D4" s="1" t="s">
        <v>356</v>
      </c>
      <c r="E4" s="1" t="s">
        <v>357</v>
      </c>
      <c r="F4" s="1" t="s">
        <v>334</v>
      </c>
      <c r="G4" s="1" t="s">
        <v>338</v>
      </c>
      <c r="H4" s="1" t="s">
        <v>339</v>
      </c>
      <c r="I4" s="1" t="s">
        <v>358</v>
      </c>
      <c r="J4" s="1" t="s">
        <v>341</v>
      </c>
      <c r="K4" s="1" t="s">
        <v>358</v>
      </c>
      <c r="L4" s="1" t="s">
        <v>358</v>
      </c>
      <c r="M4" s="1" t="s">
        <v>342</v>
      </c>
      <c r="N4" s="1" t="s">
        <v>342</v>
      </c>
      <c r="O4" s="1" t="s">
        <v>343</v>
      </c>
      <c r="P4" s="1" t="s">
        <v>344</v>
      </c>
      <c r="Q4" s="1" t="s">
        <v>345</v>
      </c>
      <c r="R4" s="1" t="s">
        <v>359</v>
      </c>
      <c r="S4" s="1" t="s">
        <v>347</v>
      </c>
      <c r="T4" s="1" t="s">
        <v>348</v>
      </c>
      <c r="U4" s="1" t="s">
        <v>349</v>
      </c>
    </row>
    <row r="5" s="1" customFormat="1" spans="1:21">
      <c r="A5" s="3">
        <v>18327875793</v>
      </c>
      <c r="B5" s="1" t="s">
        <v>334</v>
      </c>
      <c r="C5" s="1" t="s">
        <v>360</v>
      </c>
      <c r="D5" s="1" t="s">
        <v>356</v>
      </c>
      <c r="E5" s="1" t="s">
        <v>361</v>
      </c>
      <c r="F5" s="1" t="s">
        <v>334</v>
      </c>
      <c r="G5" s="1" t="s">
        <v>338</v>
      </c>
      <c r="H5" s="1" t="s">
        <v>339</v>
      </c>
      <c r="I5" s="1" t="s">
        <v>358</v>
      </c>
      <c r="J5" s="1" t="s">
        <v>341</v>
      </c>
      <c r="K5" s="1" t="s">
        <v>358</v>
      </c>
      <c r="L5" s="1" t="s">
        <v>358</v>
      </c>
      <c r="M5" s="1" t="s">
        <v>342</v>
      </c>
      <c r="N5" s="1" t="s">
        <v>342</v>
      </c>
      <c r="O5" s="1" t="s">
        <v>343</v>
      </c>
      <c r="P5" s="1" t="s">
        <v>344</v>
      </c>
      <c r="Q5" s="1" t="s">
        <v>345</v>
      </c>
      <c r="R5" s="1" t="s">
        <v>362</v>
      </c>
      <c r="S5" s="1" t="s">
        <v>347</v>
      </c>
      <c r="T5" s="1" t="s">
        <v>348</v>
      </c>
      <c r="U5" s="1" t="s">
        <v>349</v>
      </c>
    </row>
    <row r="6" s="1" customFormat="1" spans="1:21">
      <c r="A6" s="3">
        <v>18327861029</v>
      </c>
      <c r="B6" s="1" t="s">
        <v>334</v>
      </c>
      <c r="C6" s="1" t="s">
        <v>363</v>
      </c>
      <c r="D6" s="1" t="s">
        <v>364</v>
      </c>
      <c r="E6" s="1" t="s">
        <v>365</v>
      </c>
      <c r="F6" s="1" t="s">
        <v>334</v>
      </c>
      <c r="G6" s="1" t="s">
        <v>338</v>
      </c>
      <c r="H6" s="1" t="s">
        <v>339</v>
      </c>
      <c r="I6" s="1" t="s">
        <v>366</v>
      </c>
      <c r="J6" s="1" t="s">
        <v>341</v>
      </c>
      <c r="K6" s="1" t="s">
        <v>366</v>
      </c>
      <c r="L6" s="1" t="s">
        <v>366</v>
      </c>
      <c r="M6" s="1" t="s">
        <v>342</v>
      </c>
      <c r="N6" s="1" t="s">
        <v>342</v>
      </c>
      <c r="O6" s="1" t="s">
        <v>343</v>
      </c>
      <c r="P6" s="1" t="s">
        <v>344</v>
      </c>
      <c r="Q6" s="1" t="s">
        <v>345</v>
      </c>
      <c r="R6" s="1" t="s">
        <v>367</v>
      </c>
      <c r="S6" s="1" t="s">
        <v>347</v>
      </c>
      <c r="T6" s="1" t="s">
        <v>348</v>
      </c>
      <c r="U6" s="1" t="s">
        <v>349</v>
      </c>
    </row>
    <row r="7" s="1" customFormat="1" spans="1:21">
      <c r="A7" s="3">
        <v>18326977648</v>
      </c>
      <c r="B7" s="1" t="s">
        <v>334</v>
      </c>
      <c r="C7" s="1" t="s">
        <v>368</v>
      </c>
      <c r="D7" s="1" t="s">
        <v>369</v>
      </c>
      <c r="E7" s="1" t="s">
        <v>370</v>
      </c>
      <c r="F7" s="1" t="s">
        <v>334</v>
      </c>
      <c r="G7" s="1" t="s">
        <v>338</v>
      </c>
      <c r="H7" s="1" t="s">
        <v>339</v>
      </c>
      <c r="I7" s="1" t="s">
        <v>371</v>
      </c>
      <c r="J7" s="1" t="s">
        <v>341</v>
      </c>
      <c r="K7" s="1" t="s">
        <v>371</v>
      </c>
      <c r="L7" s="1" t="s">
        <v>371</v>
      </c>
      <c r="M7" s="1" t="s">
        <v>342</v>
      </c>
      <c r="N7" s="1" t="s">
        <v>342</v>
      </c>
      <c r="O7" s="1" t="s">
        <v>343</v>
      </c>
      <c r="P7" s="1" t="s">
        <v>344</v>
      </c>
      <c r="Q7" s="1" t="s">
        <v>345</v>
      </c>
      <c r="R7" s="1" t="s">
        <v>372</v>
      </c>
      <c r="S7" s="1" t="s">
        <v>347</v>
      </c>
      <c r="T7" s="1" t="s">
        <v>348</v>
      </c>
      <c r="U7" s="1" t="s">
        <v>349</v>
      </c>
    </row>
    <row r="8" s="1" customFormat="1" spans="1:21">
      <c r="A8" s="3">
        <v>18326165730</v>
      </c>
      <c r="B8" s="1" t="s">
        <v>373</v>
      </c>
      <c r="C8" s="1" t="s">
        <v>374</v>
      </c>
      <c r="D8" s="1" t="s">
        <v>369</v>
      </c>
      <c r="E8" s="1" t="s">
        <v>375</v>
      </c>
      <c r="F8" s="1" t="s">
        <v>334</v>
      </c>
      <c r="G8" s="1" t="s">
        <v>338</v>
      </c>
      <c r="H8" s="1" t="s">
        <v>339</v>
      </c>
      <c r="I8" s="1" t="s">
        <v>371</v>
      </c>
      <c r="J8" s="1" t="s">
        <v>341</v>
      </c>
      <c r="K8" s="1" t="s">
        <v>371</v>
      </c>
      <c r="L8" s="1" t="s">
        <v>371</v>
      </c>
      <c r="M8" s="1" t="s">
        <v>342</v>
      </c>
      <c r="N8" s="1" t="s">
        <v>342</v>
      </c>
      <c r="O8" s="1" t="s">
        <v>343</v>
      </c>
      <c r="P8" s="1" t="s">
        <v>344</v>
      </c>
      <c r="Q8" s="1" t="s">
        <v>345</v>
      </c>
      <c r="R8" s="1" t="s">
        <v>376</v>
      </c>
      <c r="S8" s="1" t="s">
        <v>347</v>
      </c>
      <c r="T8" s="1" t="s">
        <v>348</v>
      </c>
      <c r="U8" s="1" t="s">
        <v>349</v>
      </c>
    </row>
    <row r="9" s="1" customFormat="1" spans="1:21">
      <c r="A9" s="3">
        <v>18322314828</v>
      </c>
      <c r="B9" s="1" t="s">
        <v>373</v>
      </c>
      <c r="C9" s="1" t="s">
        <v>377</v>
      </c>
      <c r="D9" s="1" t="s">
        <v>356</v>
      </c>
      <c r="E9" s="1" t="s">
        <v>378</v>
      </c>
      <c r="F9" s="1" t="s">
        <v>334</v>
      </c>
      <c r="G9" s="1" t="s">
        <v>338</v>
      </c>
      <c r="H9" s="1" t="s">
        <v>339</v>
      </c>
      <c r="I9" s="1" t="s">
        <v>379</v>
      </c>
      <c r="J9" s="1" t="s">
        <v>341</v>
      </c>
      <c r="K9" s="1" t="s">
        <v>379</v>
      </c>
      <c r="L9" s="1" t="s">
        <v>379</v>
      </c>
      <c r="M9" s="1" t="s">
        <v>342</v>
      </c>
      <c r="N9" s="1" t="s">
        <v>342</v>
      </c>
      <c r="O9" s="1" t="s">
        <v>343</v>
      </c>
      <c r="P9" s="1" t="s">
        <v>344</v>
      </c>
      <c r="Q9" s="1" t="s">
        <v>345</v>
      </c>
      <c r="R9" s="1" t="s">
        <v>380</v>
      </c>
      <c r="S9" s="1" t="s">
        <v>347</v>
      </c>
      <c r="T9" s="1" t="s">
        <v>348</v>
      </c>
      <c r="U9" s="1" t="s">
        <v>349</v>
      </c>
    </row>
    <row r="10" s="1" customFormat="1" spans="1:21">
      <c r="A10" s="3">
        <v>18322176512</v>
      </c>
      <c r="B10" s="1" t="s">
        <v>373</v>
      </c>
      <c r="C10" s="1" t="s">
        <v>381</v>
      </c>
      <c r="D10" s="1" t="s">
        <v>369</v>
      </c>
      <c r="E10" s="1" t="s">
        <v>382</v>
      </c>
      <c r="F10" s="1" t="s">
        <v>334</v>
      </c>
      <c r="G10" s="1" t="s">
        <v>338</v>
      </c>
      <c r="H10" s="1" t="s">
        <v>339</v>
      </c>
      <c r="I10" s="1" t="s">
        <v>371</v>
      </c>
      <c r="J10" s="1" t="s">
        <v>341</v>
      </c>
      <c r="K10" s="1" t="s">
        <v>371</v>
      </c>
      <c r="L10" s="1" t="s">
        <v>371</v>
      </c>
      <c r="M10" s="1" t="s">
        <v>342</v>
      </c>
      <c r="N10" s="1" t="s">
        <v>342</v>
      </c>
      <c r="O10" s="1" t="s">
        <v>343</v>
      </c>
      <c r="P10" s="1" t="s">
        <v>344</v>
      </c>
      <c r="Q10" s="1" t="s">
        <v>345</v>
      </c>
      <c r="R10" s="1" t="s">
        <v>383</v>
      </c>
      <c r="S10" s="1" t="s">
        <v>347</v>
      </c>
      <c r="T10" s="1" t="s">
        <v>348</v>
      </c>
      <c r="U10" s="1" t="s">
        <v>349</v>
      </c>
    </row>
    <row r="11" s="1" customFormat="1" spans="1:21">
      <c r="A11" s="3">
        <v>18320776912</v>
      </c>
      <c r="B11" s="1" t="s">
        <v>373</v>
      </c>
      <c r="C11" s="1" t="s">
        <v>384</v>
      </c>
      <c r="D11" s="1" t="s">
        <v>385</v>
      </c>
      <c r="E11" s="1" t="s">
        <v>386</v>
      </c>
      <c r="F11" s="1" t="s">
        <v>334</v>
      </c>
      <c r="G11" s="1" t="s">
        <v>338</v>
      </c>
      <c r="H11" s="1" t="s">
        <v>339</v>
      </c>
      <c r="I11" s="1" t="s">
        <v>387</v>
      </c>
      <c r="J11" s="1" t="s">
        <v>341</v>
      </c>
      <c r="K11" s="1" t="s">
        <v>387</v>
      </c>
      <c r="L11" s="1" t="s">
        <v>387</v>
      </c>
      <c r="M11" s="1" t="s">
        <v>342</v>
      </c>
      <c r="N11" s="1" t="s">
        <v>342</v>
      </c>
      <c r="O11" s="1" t="s">
        <v>343</v>
      </c>
      <c r="P11" s="1" t="s">
        <v>344</v>
      </c>
      <c r="Q11" s="1" t="s">
        <v>345</v>
      </c>
      <c r="R11" s="1" t="s">
        <v>388</v>
      </c>
      <c r="S11" s="1" t="s">
        <v>347</v>
      </c>
      <c r="T11" s="1" t="s">
        <v>348</v>
      </c>
      <c r="U11" s="1" t="s">
        <v>349</v>
      </c>
    </row>
    <row r="12" s="1" customFormat="1" spans="1:21">
      <c r="A12" s="3">
        <v>18319822225</v>
      </c>
      <c r="B12" s="1" t="s">
        <v>373</v>
      </c>
      <c r="C12" s="1" t="s">
        <v>389</v>
      </c>
      <c r="D12" s="1" t="s">
        <v>390</v>
      </c>
      <c r="E12" s="1" t="s">
        <v>391</v>
      </c>
      <c r="F12" s="1" t="s">
        <v>334</v>
      </c>
      <c r="G12" s="1" t="s">
        <v>338</v>
      </c>
      <c r="H12" s="1" t="s">
        <v>339</v>
      </c>
      <c r="I12" s="1" t="s">
        <v>392</v>
      </c>
      <c r="J12" s="1" t="s">
        <v>341</v>
      </c>
      <c r="K12" s="1" t="s">
        <v>392</v>
      </c>
      <c r="L12" s="1" t="s">
        <v>392</v>
      </c>
      <c r="M12" s="1" t="s">
        <v>342</v>
      </c>
      <c r="N12" s="1" t="s">
        <v>342</v>
      </c>
      <c r="O12" s="1" t="s">
        <v>343</v>
      </c>
      <c r="P12" s="1" t="s">
        <v>344</v>
      </c>
      <c r="Q12" s="1" t="s">
        <v>345</v>
      </c>
      <c r="R12" s="1" t="s">
        <v>393</v>
      </c>
      <c r="S12" s="1" t="s">
        <v>347</v>
      </c>
      <c r="T12" s="1" t="s">
        <v>348</v>
      </c>
      <c r="U12" s="1" t="s">
        <v>349</v>
      </c>
    </row>
    <row r="13" s="1" customFormat="1" spans="1:21">
      <c r="A13" s="3">
        <v>18319272042</v>
      </c>
      <c r="B13" s="1" t="s">
        <v>373</v>
      </c>
      <c r="C13" s="1" t="s">
        <v>394</v>
      </c>
      <c r="D13" s="1" t="s">
        <v>395</v>
      </c>
      <c r="E13" s="1" t="s">
        <v>396</v>
      </c>
      <c r="F13" s="1" t="s">
        <v>373</v>
      </c>
      <c r="G13" s="1" t="s">
        <v>338</v>
      </c>
      <c r="H13" s="1" t="s">
        <v>339</v>
      </c>
      <c r="I13" s="1" t="s">
        <v>397</v>
      </c>
      <c r="J13" s="1" t="s">
        <v>341</v>
      </c>
      <c r="K13" s="1" t="s">
        <v>397</v>
      </c>
      <c r="L13" s="1" t="s">
        <v>397</v>
      </c>
      <c r="M13" s="1" t="s">
        <v>342</v>
      </c>
      <c r="N13" s="1" t="s">
        <v>342</v>
      </c>
      <c r="O13" s="1" t="s">
        <v>343</v>
      </c>
      <c r="P13" s="1" t="s">
        <v>344</v>
      </c>
      <c r="Q13" s="1" t="s">
        <v>345</v>
      </c>
      <c r="R13" s="1" t="s">
        <v>398</v>
      </c>
      <c r="S13" s="1" t="s">
        <v>347</v>
      </c>
      <c r="T13" s="1" t="s">
        <v>348</v>
      </c>
      <c r="U13" s="1" t="s">
        <v>349</v>
      </c>
    </row>
    <row r="14" s="1" customFormat="1" spans="1:21">
      <c r="A14" s="3">
        <v>18318569841</v>
      </c>
      <c r="B14" s="1" t="s">
        <v>373</v>
      </c>
      <c r="C14" s="1" t="s">
        <v>399</v>
      </c>
      <c r="D14" s="1" t="s">
        <v>364</v>
      </c>
      <c r="E14" s="1" t="s">
        <v>400</v>
      </c>
      <c r="F14" s="1" t="s">
        <v>373</v>
      </c>
      <c r="G14" s="1" t="s">
        <v>338</v>
      </c>
      <c r="H14" s="1" t="s">
        <v>339</v>
      </c>
      <c r="I14" s="1" t="s">
        <v>401</v>
      </c>
      <c r="J14" s="1" t="s">
        <v>341</v>
      </c>
      <c r="K14" s="1" t="s">
        <v>401</v>
      </c>
      <c r="L14" s="1" t="s">
        <v>401</v>
      </c>
      <c r="M14" s="1" t="s">
        <v>342</v>
      </c>
      <c r="N14" s="1" t="s">
        <v>342</v>
      </c>
      <c r="O14" s="1" t="s">
        <v>343</v>
      </c>
      <c r="P14" s="1" t="s">
        <v>344</v>
      </c>
      <c r="Q14" s="1" t="s">
        <v>345</v>
      </c>
      <c r="R14" s="1" t="s">
        <v>402</v>
      </c>
      <c r="S14" s="1" t="s">
        <v>347</v>
      </c>
      <c r="T14" s="1" t="s">
        <v>348</v>
      </c>
      <c r="U14" s="1" t="s">
        <v>349</v>
      </c>
    </row>
    <row r="15" s="1" customFormat="1" spans="1:21">
      <c r="A15" s="3">
        <v>18307939938</v>
      </c>
      <c r="B15" s="1" t="s">
        <v>403</v>
      </c>
      <c r="C15" s="1" t="s">
        <v>404</v>
      </c>
      <c r="D15" s="1" t="s">
        <v>405</v>
      </c>
      <c r="E15" s="1" t="s">
        <v>406</v>
      </c>
      <c r="F15" s="1" t="s">
        <v>373</v>
      </c>
      <c r="G15" s="1" t="s">
        <v>338</v>
      </c>
      <c r="H15" s="1" t="s">
        <v>339</v>
      </c>
      <c r="I15" s="1" t="s">
        <v>407</v>
      </c>
      <c r="J15" s="1" t="s">
        <v>341</v>
      </c>
      <c r="K15" s="1" t="s">
        <v>407</v>
      </c>
      <c r="L15" s="1" t="s">
        <v>407</v>
      </c>
      <c r="M15" s="1" t="s">
        <v>342</v>
      </c>
      <c r="N15" s="1" t="s">
        <v>342</v>
      </c>
      <c r="O15" s="1" t="s">
        <v>343</v>
      </c>
      <c r="P15" s="1" t="s">
        <v>344</v>
      </c>
      <c r="Q15" s="1" t="s">
        <v>345</v>
      </c>
      <c r="R15" s="1" t="s">
        <v>408</v>
      </c>
      <c r="S15" s="1" t="s">
        <v>347</v>
      </c>
      <c r="T15" s="1" t="s">
        <v>348</v>
      </c>
      <c r="U15" s="1" t="s">
        <v>349</v>
      </c>
    </row>
    <row r="16" s="1" customFormat="1" spans="1:21">
      <c r="A16" s="3">
        <v>18306574288</v>
      </c>
      <c r="B16" s="1" t="s">
        <v>403</v>
      </c>
      <c r="C16" s="1" t="s">
        <v>409</v>
      </c>
      <c r="D16" s="1" t="s">
        <v>410</v>
      </c>
      <c r="E16" s="1" t="s">
        <v>411</v>
      </c>
      <c r="F16" s="1" t="s">
        <v>373</v>
      </c>
      <c r="G16" s="1" t="s">
        <v>338</v>
      </c>
      <c r="H16" s="1" t="s">
        <v>339</v>
      </c>
      <c r="I16" s="1" t="s">
        <v>412</v>
      </c>
      <c r="J16" s="1" t="s">
        <v>341</v>
      </c>
      <c r="K16" s="1" t="s">
        <v>412</v>
      </c>
      <c r="L16" s="1" t="s">
        <v>412</v>
      </c>
      <c r="M16" s="1" t="s">
        <v>342</v>
      </c>
      <c r="N16" s="1" t="s">
        <v>342</v>
      </c>
      <c r="O16" s="1" t="s">
        <v>343</v>
      </c>
      <c r="P16" s="1" t="s">
        <v>344</v>
      </c>
      <c r="Q16" s="1" t="s">
        <v>345</v>
      </c>
      <c r="R16" s="1" t="s">
        <v>413</v>
      </c>
      <c r="S16" s="1" t="s">
        <v>347</v>
      </c>
      <c r="T16" s="1" t="s">
        <v>348</v>
      </c>
      <c r="U16" s="1" t="s">
        <v>349</v>
      </c>
    </row>
    <row r="17" s="1" customFormat="1" spans="1:21">
      <c r="A17" s="3">
        <v>18306299164</v>
      </c>
      <c r="B17" s="1" t="s">
        <v>403</v>
      </c>
      <c r="C17" s="1" t="s">
        <v>414</v>
      </c>
      <c r="D17" s="1" t="s">
        <v>336</v>
      </c>
      <c r="E17" s="1" t="s">
        <v>415</v>
      </c>
      <c r="F17" s="1" t="s">
        <v>403</v>
      </c>
      <c r="G17" s="1" t="s">
        <v>338</v>
      </c>
      <c r="H17" s="1" t="s">
        <v>339</v>
      </c>
      <c r="I17" s="1" t="s">
        <v>416</v>
      </c>
      <c r="J17" s="1" t="s">
        <v>341</v>
      </c>
      <c r="K17" s="1" t="s">
        <v>416</v>
      </c>
      <c r="L17" s="1" t="s">
        <v>416</v>
      </c>
      <c r="M17" s="1" t="s">
        <v>342</v>
      </c>
      <c r="N17" s="1" t="s">
        <v>342</v>
      </c>
      <c r="O17" s="1" t="s">
        <v>343</v>
      </c>
      <c r="P17" s="1" t="s">
        <v>344</v>
      </c>
      <c r="Q17" s="1" t="s">
        <v>345</v>
      </c>
      <c r="R17" s="1" t="s">
        <v>417</v>
      </c>
      <c r="S17" s="1" t="s">
        <v>347</v>
      </c>
      <c r="T17" s="1" t="s">
        <v>348</v>
      </c>
      <c r="U17" s="1" t="s">
        <v>349</v>
      </c>
    </row>
    <row r="18" s="1" customFormat="1" spans="1:21">
      <c r="A18" s="3">
        <v>18302665157</v>
      </c>
      <c r="B18" s="1" t="s">
        <v>418</v>
      </c>
      <c r="C18" s="1" t="s">
        <v>419</v>
      </c>
      <c r="D18" s="1" t="s">
        <v>390</v>
      </c>
      <c r="E18" s="1" t="s">
        <v>420</v>
      </c>
      <c r="F18" s="1" t="s">
        <v>373</v>
      </c>
      <c r="G18" s="1" t="s">
        <v>338</v>
      </c>
      <c r="H18" s="1" t="s">
        <v>339</v>
      </c>
      <c r="I18" s="1" t="s">
        <v>421</v>
      </c>
      <c r="J18" s="1" t="s">
        <v>341</v>
      </c>
      <c r="K18" s="1" t="s">
        <v>421</v>
      </c>
      <c r="L18" s="1" t="s">
        <v>421</v>
      </c>
      <c r="M18" s="1" t="s">
        <v>342</v>
      </c>
      <c r="N18" s="1" t="s">
        <v>342</v>
      </c>
      <c r="O18" s="1" t="s">
        <v>343</v>
      </c>
      <c r="P18" s="1" t="s">
        <v>344</v>
      </c>
      <c r="Q18" s="1" t="s">
        <v>345</v>
      </c>
      <c r="R18" s="1" t="s">
        <v>422</v>
      </c>
      <c r="S18" s="1" t="s">
        <v>347</v>
      </c>
      <c r="T18" s="1" t="s">
        <v>348</v>
      </c>
      <c r="U18" s="1" t="s">
        <v>349</v>
      </c>
    </row>
    <row r="19" s="1" customFormat="1" spans="1:21">
      <c r="A19" s="3">
        <v>18301489956</v>
      </c>
      <c r="B19" s="1" t="s">
        <v>418</v>
      </c>
      <c r="C19" s="1" t="s">
        <v>423</v>
      </c>
      <c r="D19" s="1" t="s">
        <v>424</v>
      </c>
      <c r="E19" s="1" t="s">
        <v>425</v>
      </c>
      <c r="F19" s="1" t="s">
        <v>403</v>
      </c>
      <c r="G19" s="1" t="s">
        <v>338</v>
      </c>
      <c r="H19" s="1" t="s">
        <v>339</v>
      </c>
      <c r="I19" s="1" t="s">
        <v>426</v>
      </c>
      <c r="J19" s="1" t="s">
        <v>341</v>
      </c>
      <c r="K19" s="1" t="s">
        <v>426</v>
      </c>
      <c r="L19" s="1" t="s">
        <v>426</v>
      </c>
      <c r="M19" s="1" t="s">
        <v>342</v>
      </c>
      <c r="N19" s="1" t="s">
        <v>342</v>
      </c>
      <c r="O19" s="1" t="s">
        <v>343</v>
      </c>
      <c r="P19" s="1" t="s">
        <v>344</v>
      </c>
      <c r="Q19" s="1" t="s">
        <v>345</v>
      </c>
      <c r="R19" s="1" t="s">
        <v>427</v>
      </c>
      <c r="S19" s="1" t="s">
        <v>347</v>
      </c>
      <c r="T19" s="1" t="s">
        <v>348</v>
      </c>
      <c r="U19" s="1" t="s">
        <v>349</v>
      </c>
    </row>
    <row r="20" s="1" customFormat="1" spans="1:21">
      <c r="A20" s="3">
        <v>18300015139</v>
      </c>
      <c r="B20" s="1" t="s">
        <v>418</v>
      </c>
      <c r="C20" s="1" t="s">
        <v>428</v>
      </c>
      <c r="D20" s="1" t="s">
        <v>429</v>
      </c>
      <c r="E20" s="1" t="s">
        <v>430</v>
      </c>
      <c r="F20" s="1" t="s">
        <v>373</v>
      </c>
      <c r="G20" s="1" t="s">
        <v>338</v>
      </c>
      <c r="H20" s="1" t="s">
        <v>339</v>
      </c>
      <c r="I20" s="1" t="s">
        <v>431</v>
      </c>
      <c r="J20" s="1" t="s">
        <v>341</v>
      </c>
      <c r="K20" s="1" t="s">
        <v>431</v>
      </c>
      <c r="L20" s="1" t="s">
        <v>431</v>
      </c>
      <c r="M20" s="1" t="s">
        <v>342</v>
      </c>
      <c r="N20" s="1" t="s">
        <v>342</v>
      </c>
      <c r="O20" s="1" t="s">
        <v>343</v>
      </c>
      <c r="P20" s="1" t="s">
        <v>344</v>
      </c>
      <c r="Q20" s="1" t="s">
        <v>345</v>
      </c>
      <c r="R20" s="1" t="s">
        <v>432</v>
      </c>
      <c r="S20" s="1" t="s">
        <v>347</v>
      </c>
      <c r="T20" s="1" t="s">
        <v>348</v>
      </c>
      <c r="U20" s="1" t="s">
        <v>349</v>
      </c>
    </row>
    <row r="21" s="1" customFormat="1" spans="1:21">
      <c r="A21" s="3">
        <v>18292774790</v>
      </c>
      <c r="B21" s="1" t="s">
        <v>418</v>
      </c>
      <c r="C21" s="1" t="s">
        <v>433</v>
      </c>
      <c r="D21" s="1" t="s">
        <v>434</v>
      </c>
      <c r="E21" s="1" t="s">
        <v>435</v>
      </c>
      <c r="F21" s="1" t="s">
        <v>334</v>
      </c>
      <c r="G21" s="1" t="s">
        <v>338</v>
      </c>
      <c r="H21" s="1" t="s">
        <v>339</v>
      </c>
      <c r="I21" s="1" t="s">
        <v>436</v>
      </c>
      <c r="J21" s="1" t="s">
        <v>341</v>
      </c>
      <c r="K21" s="1" t="s">
        <v>436</v>
      </c>
      <c r="L21" s="1" t="s">
        <v>436</v>
      </c>
      <c r="M21" s="1" t="s">
        <v>342</v>
      </c>
      <c r="N21" s="1" t="s">
        <v>342</v>
      </c>
      <c r="O21" s="1" t="s">
        <v>343</v>
      </c>
      <c r="P21" s="1" t="s">
        <v>344</v>
      </c>
      <c r="Q21" s="1" t="s">
        <v>345</v>
      </c>
      <c r="R21" s="1" t="s">
        <v>437</v>
      </c>
      <c r="S21" s="1" t="s">
        <v>347</v>
      </c>
      <c r="T21" s="1" t="s">
        <v>348</v>
      </c>
      <c r="U21" s="1" t="s">
        <v>349</v>
      </c>
    </row>
    <row r="22" s="1" customFormat="1" spans="1:21">
      <c r="A22" s="3">
        <v>18286255622</v>
      </c>
      <c r="B22" s="1" t="s">
        <v>438</v>
      </c>
      <c r="C22" s="1" t="s">
        <v>439</v>
      </c>
      <c r="D22" s="1" t="s">
        <v>429</v>
      </c>
      <c r="E22" s="1" t="s">
        <v>440</v>
      </c>
      <c r="F22" s="1" t="s">
        <v>403</v>
      </c>
      <c r="G22" s="1" t="s">
        <v>338</v>
      </c>
      <c r="H22" s="1" t="s">
        <v>339</v>
      </c>
      <c r="I22" s="1" t="s">
        <v>441</v>
      </c>
      <c r="J22" s="1" t="s">
        <v>341</v>
      </c>
      <c r="K22" s="1" t="s">
        <v>441</v>
      </c>
      <c r="L22" s="1" t="s">
        <v>441</v>
      </c>
      <c r="M22" s="1" t="s">
        <v>342</v>
      </c>
      <c r="N22" s="1" t="s">
        <v>342</v>
      </c>
      <c r="O22" s="1" t="s">
        <v>343</v>
      </c>
      <c r="P22" s="1" t="s">
        <v>344</v>
      </c>
      <c r="Q22" s="1" t="s">
        <v>345</v>
      </c>
      <c r="R22" s="1" t="s">
        <v>442</v>
      </c>
      <c r="S22" s="1" t="s">
        <v>347</v>
      </c>
      <c r="T22" s="1" t="s">
        <v>348</v>
      </c>
      <c r="U22" s="1" t="s">
        <v>349</v>
      </c>
    </row>
    <row r="23" s="1" customFormat="1" spans="1:21">
      <c r="A23" s="3">
        <v>18260984278</v>
      </c>
      <c r="B23" s="1" t="s">
        <v>443</v>
      </c>
      <c r="C23" s="1" t="s">
        <v>444</v>
      </c>
      <c r="D23" s="1" t="s">
        <v>445</v>
      </c>
      <c r="E23" s="1" t="s">
        <v>446</v>
      </c>
      <c r="F23" s="1" t="s">
        <v>334</v>
      </c>
      <c r="G23" s="1" t="s">
        <v>338</v>
      </c>
      <c r="H23" s="1" t="s">
        <v>339</v>
      </c>
      <c r="I23" s="1" t="s">
        <v>447</v>
      </c>
      <c r="J23" s="1" t="s">
        <v>341</v>
      </c>
      <c r="K23" s="1" t="s">
        <v>447</v>
      </c>
      <c r="L23" s="1" t="s">
        <v>447</v>
      </c>
      <c r="M23" s="1" t="s">
        <v>342</v>
      </c>
      <c r="N23" s="1" t="s">
        <v>342</v>
      </c>
      <c r="O23" s="1" t="s">
        <v>343</v>
      </c>
      <c r="P23" s="1" t="s">
        <v>344</v>
      </c>
      <c r="Q23" s="1" t="s">
        <v>345</v>
      </c>
      <c r="R23" s="1" t="s">
        <v>448</v>
      </c>
      <c r="S23" s="1" t="s">
        <v>347</v>
      </c>
      <c r="T23" s="1" t="s">
        <v>348</v>
      </c>
      <c r="U23" s="1" t="s">
        <v>349</v>
      </c>
    </row>
    <row r="24" s="1" customFormat="1" spans="1:21">
      <c r="A24" s="3">
        <v>18260643653</v>
      </c>
      <c r="B24" s="1" t="s">
        <v>443</v>
      </c>
      <c r="C24" s="1" t="s">
        <v>449</v>
      </c>
      <c r="D24" s="1" t="s">
        <v>390</v>
      </c>
      <c r="E24" s="1" t="s">
        <v>450</v>
      </c>
      <c r="F24" s="1" t="s">
        <v>334</v>
      </c>
      <c r="G24" s="1" t="s">
        <v>338</v>
      </c>
      <c r="H24" s="1" t="s">
        <v>339</v>
      </c>
      <c r="I24" s="1" t="s">
        <v>451</v>
      </c>
      <c r="J24" s="1" t="s">
        <v>341</v>
      </c>
      <c r="K24" s="1" t="s">
        <v>451</v>
      </c>
      <c r="L24" s="1" t="s">
        <v>451</v>
      </c>
      <c r="M24" s="1" t="s">
        <v>342</v>
      </c>
      <c r="N24" s="1" t="s">
        <v>342</v>
      </c>
      <c r="O24" s="1" t="s">
        <v>343</v>
      </c>
      <c r="P24" s="1" t="s">
        <v>344</v>
      </c>
      <c r="Q24" s="1" t="s">
        <v>345</v>
      </c>
      <c r="R24" s="1" t="s">
        <v>452</v>
      </c>
      <c r="S24" s="1" t="s">
        <v>347</v>
      </c>
      <c r="T24" s="1" t="s">
        <v>348</v>
      </c>
      <c r="U24" s="1" t="s">
        <v>349</v>
      </c>
    </row>
    <row r="25" s="1" customFormat="1" spans="1:21">
      <c r="A25" s="3">
        <v>18220195053</v>
      </c>
      <c r="B25" s="1" t="s">
        <v>453</v>
      </c>
      <c r="C25" s="1" t="s">
        <v>454</v>
      </c>
      <c r="D25" s="1" t="s">
        <v>455</v>
      </c>
      <c r="E25" s="1" t="s">
        <v>456</v>
      </c>
      <c r="F25" s="1" t="s">
        <v>443</v>
      </c>
      <c r="G25" s="1" t="s">
        <v>338</v>
      </c>
      <c r="H25" s="1" t="s">
        <v>339</v>
      </c>
      <c r="I25" s="1" t="s">
        <v>457</v>
      </c>
      <c r="J25" s="1" t="s">
        <v>341</v>
      </c>
      <c r="K25" s="1" t="s">
        <v>457</v>
      </c>
      <c r="L25" s="1" t="s">
        <v>457</v>
      </c>
      <c r="M25" s="1" t="s">
        <v>342</v>
      </c>
      <c r="N25" s="1" t="s">
        <v>342</v>
      </c>
      <c r="O25" s="1" t="s">
        <v>343</v>
      </c>
      <c r="P25" s="1" t="s">
        <v>344</v>
      </c>
      <c r="Q25" s="1" t="s">
        <v>345</v>
      </c>
      <c r="R25" s="1" t="s">
        <v>458</v>
      </c>
      <c r="S25" s="1" t="s">
        <v>347</v>
      </c>
      <c r="T25" s="1" t="s">
        <v>348</v>
      </c>
      <c r="U25" s="1" t="s">
        <v>349</v>
      </c>
    </row>
    <row r="26" s="1" customFormat="1" spans="1:21">
      <c r="A26" s="3">
        <v>18211185101</v>
      </c>
      <c r="B26" s="1" t="s">
        <v>459</v>
      </c>
      <c r="C26" s="1" t="s">
        <v>460</v>
      </c>
      <c r="D26" s="1" t="s">
        <v>461</v>
      </c>
      <c r="E26" s="1" t="s">
        <v>462</v>
      </c>
      <c r="F26" s="1" t="s">
        <v>403</v>
      </c>
      <c r="G26" s="1" t="s">
        <v>338</v>
      </c>
      <c r="H26" s="1" t="s">
        <v>339</v>
      </c>
      <c r="I26" s="1" t="s">
        <v>463</v>
      </c>
      <c r="J26" s="1" t="s">
        <v>341</v>
      </c>
      <c r="K26" s="1" t="s">
        <v>463</v>
      </c>
      <c r="L26" s="1" t="s">
        <v>463</v>
      </c>
      <c r="M26" s="1" t="s">
        <v>342</v>
      </c>
      <c r="N26" s="1" t="s">
        <v>342</v>
      </c>
      <c r="O26" s="1" t="s">
        <v>343</v>
      </c>
      <c r="P26" s="1" t="s">
        <v>344</v>
      </c>
      <c r="Q26" s="1" t="s">
        <v>345</v>
      </c>
      <c r="R26" s="1" t="s">
        <v>464</v>
      </c>
      <c r="S26" s="1" t="s">
        <v>347</v>
      </c>
      <c r="T26" s="1" t="s">
        <v>348</v>
      </c>
      <c r="U26" s="1" t="s">
        <v>349</v>
      </c>
    </row>
    <row r="27" s="1" customFormat="1" spans="1:21">
      <c r="A27" s="3">
        <v>18163903178</v>
      </c>
      <c r="B27" s="1" t="s">
        <v>465</v>
      </c>
      <c r="C27" s="1" t="s">
        <v>466</v>
      </c>
      <c r="D27" s="1" t="s">
        <v>467</v>
      </c>
      <c r="E27" s="1" t="s">
        <v>468</v>
      </c>
      <c r="F27" s="1" t="s">
        <v>334</v>
      </c>
      <c r="G27" s="1" t="s">
        <v>338</v>
      </c>
      <c r="H27" s="1" t="s">
        <v>339</v>
      </c>
      <c r="I27" s="1" t="s">
        <v>469</v>
      </c>
      <c r="J27" s="1" t="s">
        <v>341</v>
      </c>
      <c r="K27" s="1" t="s">
        <v>469</v>
      </c>
      <c r="L27" s="1" t="s">
        <v>469</v>
      </c>
      <c r="M27" s="1" t="s">
        <v>342</v>
      </c>
      <c r="N27" s="1" t="s">
        <v>342</v>
      </c>
      <c r="O27" s="1" t="s">
        <v>343</v>
      </c>
      <c r="P27" s="1" t="s">
        <v>344</v>
      </c>
      <c r="Q27" s="1" t="s">
        <v>345</v>
      </c>
      <c r="R27" s="1" t="s">
        <v>470</v>
      </c>
      <c r="S27" s="1" t="s">
        <v>347</v>
      </c>
      <c r="T27" s="1" t="s">
        <v>348</v>
      </c>
      <c r="U27" s="1" t="s">
        <v>349</v>
      </c>
    </row>
    <row r="28" s="1" customFormat="1" spans="1:21">
      <c r="A28" s="3">
        <v>18318302704</v>
      </c>
      <c r="B28" s="1" t="s">
        <v>373</v>
      </c>
      <c r="C28" s="1" t="s">
        <v>471</v>
      </c>
      <c r="D28" s="1" t="s">
        <v>472</v>
      </c>
      <c r="E28" s="1" t="s">
        <v>473</v>
      </c>
      <c r="F28" s="1" t="s">
        <v>373</v>
      </c>
      <c r="G28" s="1" t="s">
        <v>338</v>
      </c>
      <c r="H28" s="1" t="s">
        <v>339</v>
      </c>
      <c r="I28" s="1" t="s">
        <v>474</v>
      </c>
      <c r="J28" s="1" t="s">
        <v>341</v>
      </c>
      <c r="K28" s="1" t="s">
        <v>474</v>
      </c>
      <c r="L28" s="1" t="s">
        <v>474</v>
      </c>
      <c r="M28" s="1" t="s">
        <v>342</v>
      </c>
      <c r="N28" s="1" t="s">
        <v>342</v>
      </c>
      <c r="O28" s="1" t="s">
        <v>343</v>
      </c>
      <c r="P28" s="1" t="s">
        <v>344</v>
      </c>
      <c r="Q28" s="1" t="s">
        <v>345</v>
      </c>
      <c r="R28" s="1" t="s">
        <v>475</v>
      </c>
      <c r="S28" s="1" t="s">
        <v>347</v>
      </c>
      <c r="T28" s="1" t="s">
        <v>348</v>
      </c>
      <c r="U28" s="1" t="s">
        <v>349</v>
      </c>
    </row>
    <row r="29" s="1" customFormat="1" spans="1:21">
      <c r="A29" s="3">
        <v>18315010270</v>
      </c>
      <c r="B29" s="1" t="s">
        <v>373</v>
      </c>
      <c r="C29" s="1" t="s">
        <v>476</v>
      </c>
      <c r="D29" s="1" t="s">
        <v>390</v>
      </c>
      <c r="E29" s="1" t="s">
        <v>477</v>
      </c>
      <c r="F29" s="1" t="s">
        <v>334</v>
      </c>
      <c r="G29" s="1" t="s">
        <v>338</v>
      </c>
      <c r="H29" s="1" t="s">
        <v>339</v>
      </c>
      <c r="I29" s="1" t="s">
        <v>478</v>
      </c>
      <c r="J29" s="1" t="s">
        <v>341</v>
      </c>
      <c r="K29" s="1" t="s">
        <v>478</v>
      </c>
      <c r="L29" s="1" t="s">
        <v>478</v>
      </c>
      <c r="M29" s="1" t="s">
        <v>342</v>
      </c>
      <c r="N29" s="1" t="s">
        <v>342</v>
      </c>
      <c r="O29" s="1" t="s">
        <v>343</v>
      </c>
      <c r="P29" s="1" t="s">
        <v>344</v>
      </c>
      <c r="Q29" s="1" t="s">
        <v>345</v>
      </c>
      <c r="R29" s="1" t="s">
        <v>479</v>
      </c>
      <c r="S29" s="1" t="s">
        <v>347</v>
      </c>
      <c r="T29" s="1" t="s">
        <v>348</v>
      </c>
      <c r="U29" s="1" t="s">
        <v>349</v>
      </c>
    </row>
    <row r="30" s="1" customFormat="1" spans="1:21">
      <c r="A30" s="3">
        <v>18278453852</v>
      </c>
      <c r="B30" s="1" t="s">
        <v>438</v>
      </c>
      <c r="C30" s="1" t="s">
        <v>480</v>
      </c>
      <c r="D30" s="1" t="s">
        <v>434</v>
      </c>
      <c r="E30" s="1" t="s">
        <v>481</v>
      </c>
      <c r="F30" s="1" t="s">
        <v>334</v>
      </c>
      <c r="G30" s="1" t="s">
        <v>338</v>
      </c>
      <c r="H30" s="1" t="s">
        <v>339</v>
      </c>
      <c r="I30" s="1" t="s">
        <v>482</v>
      </c>
      <c r="J30" s="1" t="s">
        <v>341</v>
      </c>
      <c r="K30" s="1" t="s">
        <v>482</v>
      </c>
      <c r="L30" s="1" t="s">
        <v>482</v>
      </c>
      <c r="M30" s="1" t="s">
        <v>342</v>
      </c>
      <c r="N30" s="1" t="s">
        <v>342</v>
      </c>
      <c r="O30" s="1" t="s">
        <v>343</v>
      </c>
      <c r="P30" s="1" t="s">
        <v>344</v>
      </c>
      <c r="Q30" s="1" t="s">
        <v>345</v>
      </c>
      <c r="R30" s="1" t="s">
        <v>483</v>
      </c>
      <c r="S30" s="1" t="s">
        <v>347</v>
      </c>
      <c r="T30" s="1" t="s">
        <v>348</v>
      </c>
      <c r="U30" s="1" t="s">
        <v>349</v>
      </c>
    </row>
    <row r="31" s="1" customFormat="1" spans="1:21">
      <c r="A31" s="3">
        <v>18278439783</v>
      </c>
      <c r="B31" s="1" t="s">
        <v>438</v>
      </c>
      <c r="C31" s="1" t="s">
        <v>484</v>
      </c>
      <c r="D31" s="1" t="s">
        <v>434</v>
      </c>
      <c r="E31" s="1" t="s">
        <v>485</v>
      </c>
      <c r="F31" s="1" t="s">
        <v>334</v>
      </c>
      <c r="G31" s="1" t="s">
        <v>338</v>
      </c>
      <c r="H31" s="1" t="s">
        <v>339</v>
      </c>
      <c r="I31" s="1" t="s">
        <v>486</v>
      </c>
      <c r="J31" s="1" t="s">
        <v>341</v>
      </c>
      <c r="K31" s="1" t="s">
        <v>486</v>
      </c>
      <c r="L31" s="1" t="s">
        <v>486</v>
      </c>
      <c r="M31" s="1" t="s">
        <v>342</v>
      </c>
      <c r="N31" s="1" t="s">
        <v>342</v>
      </c>
      <c r="O31" s="1" t="s">
        <v>343</v>
      </c>
      <c r="P31" s="1" t="s">
        <v>344</v>
      </c>
      <c r="Q31" s="1" t="s">
        <v>345</v>
      </c>
      <c r="R31" s="1" t="s">
        <v>487</v>
      </c>
      <c r="S31" s="1" t="s">
        <v>347</v>
      </c>
      <c r="T31" s="1" t="s">
        <v>348</v>
      </c>
      <c r="U31" s="1" t="s">
        <v>349</v>
      </c>
    </row>
    <row r="32" s="1" customFormat="1" spans="1:21">
      <c r="A32" s="3">
        <v>18278419851</v>
      </c>
      <c r="B32" s="1" t="s">
        <v>438</v>
      </c>
      <c r="C32" s="1" t="s">
        <v>488</v>
      </c>
      <c r="D32" s="1" t="s">
        <v>434</v>
      </c>
      <c r="E32" s="1" t="s">
        <v>489</v>
      </c>
      <c r="F32" s="1" t="s">
        <v>334</v>
      </c>
      <c r="G32" s="1" t="s">
        <v>338</v>
      </c>
      <c r="H32" s="1" t="s">
        <v>339</v>
      </c>
      <c r="I32" s="1" t="s">
        <v>486</v>
      </c>
      <c r="J32" s="1" t="s">
        <v>341</v>
      </c>
      <c r="K32" s="1" t="s">
        <v>486</v>
      </c>
      <c r="L32" s="1" t="s">
        <v>486</v>
      </c>
      <c r="M32" s="1" t="s">
        <v>342</v>
      </c>
      <c r="N32" s="1" t="s">
        <v>342</v>
      </c>
      <c r="O32" s="1" t="s">
        <v>343</v>
      </c>
      <c r="P32" s="1" t="s">
        <v>344</v>
      </c>
      <c r="Q32" s="1" t="s">
        <v>345</v>
      </c>
      <c r="R32" s="1" t="s">
        <v>490</v>
      </c>
      <c r="S32" s="1" t="s">
        <v>347</v>
      </c>
      <c r="T32" s="1" t="s">
        <v>348</v>
      </c>
      <c r="U32" s="1" t="s">
        <v>349</v>
      </c>
    </row>
    <row r="33" s="1" customFormat="1" spans="1:21">
      <c r="A33" s="3">
        <v>18269801852</v>
      </c>
      <c r="B33" s="1" t="s">
        <v>443</v>
      </c>
      <c r="C33" s="1" t="s">
        <v>491</v>
      </c>
      <c r="D33" s="1" t="s">
        <v>445</v>
      </c>
      <c r="E33" s="1" t="s">
        <v>492</v>
      </c>
      <c r="F33" s="1" t="s">
        <v>334</v>
      </c>
      <c r="G33" s="1" t="s">
        <v>338</v>
      </c>
      <c r="H33" s="1" t="s">
        <v>339</v>
      </c>
      <c r="I33" s="1" t="s">
        <v>493</v>
      </c>
      <c r="J33" s="1" t="s">
        <v>341</v>
      </c>
      <c r="K33" s="1" t="s">
        <v>493</v>
      </c>
      <c r="L33" s="1" t="s">
        <v>493</v>
      </c>
      <c r="M33" s="1" t="s">
        <v>342</v>
      </c>
      <c r="N33" s="1" t="s">
        <v>342</v>
      </c>
      <c r="O33" s="1" t="s">
        <v>343</v>
      </c>
      <c r="P33" s="1" t="s">
        <v>344</v>
      </c>
      <c r="Q33" s="1" t="s">
        <v>345</v>
      </c>
      <c r="R33" s="1" t="s">
        <v>494</v>
      </c>
      <c r="S33" s="1" t="s">
        <v>347</v>
      </c>
      <c r="T33" s="1" t="s">
        <v>348</v>
      </c>
      <c r="U33" s="1" t="s">
        <v>349</v>
      </c>
    </row>
    <row r="34" s="1" customFormat="1" spans="1:21">
      <c r="A34" s="3">
        <v>18266690614</v>
      </c>
      <c r="B34" s="1" t="s">
        <v>443</v>
      </c>
      <c r="C34" s="1" t="s">
        <v>495</v>
      </c>
      <c r="D34" s="1" t="s">
        <v>472</v>
      </c>
      <c r="E34" s="1" t="s">
        <v>496</v>
      </c>
      <c r="F34" s="1" t="s">
        <v>373</v>
      </c>
      <c r="G34" s="1" t="s">
        <v>338</v>
      </c>
      <c r="H34" s="1" t="s">
        <v>339</v>
      </c>
      <c r="I34" s="1" t="s">
        <v>497</v>
      </c>
      <c r="J34" s="1" t="s">
        <v>341</v>
      </c>
      <c r="K34" s="1" t="s">
        <v>497</v>
      </c>
      <c r="L34" s="1" t="s">
        <v>497</v>
      </c>
      <c r="M34" s="1" t="s">
        <v>342</v>
      </c>
      <c r="N34" s="1" t="s">
        <v>342</v>
      </c>
      <c r="O34" s="1" t="s">
        <v>343</v>
      </c>
      <c r="P34" s="1" t="s">
        <v>344</v>
      </c>
      <c r="Q34" s="1" t="s">
        <v>345</v>
      </c>
      <c r="R34" s="1" t="s">
        <v>498</v>
      </c>
      <c r="S34" s="1" t="s">
        <v>347</v>
      </c>
      <c r="T34" s="1" t="s">
        <v>348</v>
      </c>
      <c r="U34" s="1" t="s">
        <v>349</v>
      </c>
    </row>
    <row r="35" s="1" customFormat="1" spans="1:21">
      <c r="A35" s="3">
        <v>18243114233</v>
      </c>
      <c r="B35" s="1" t="s">
        <v>499</v>
      </c>
      <c r="C35" s="1" t="s">
        <v>500</v>
      </c>
      <c r="D35" s="1" t="s">
        <v>501</v>
      </c>
      <c r="E35" s="1" t="s">
        <v>502</v>
      </c>
      <c r="F35" s="1" t="s">
        <v>373</v>
      </c>
      <c r="G35" s="1" t="s">
        <v>338</v>
      </c>
      <c r="H35" s="1" t="s">
        <v>339</v>
      </c>
      <c r="I35" s="1" t="s">
        <v>503</v>
      </c>
      <c r="J35" s="1" t="s">
        <v>341</v>
      </c>
      <c r="K35" s="1" t="s">
        <v>503</v>
      </c>
      <c r="L35" s="1" t="s">
        <v>503</v>
      </c>
      <c r="M35" s="1" t="s">
        <v>342</v>
      </c>
      <c r="N35" s="1" t="s">
        <v>342</v>
      </c>
      <c r="O35" s="1" t="s">
        <v>343</v>
      </c>
      <c r="P35" s="1" t="s">
        <v>344</v>
      </c>
      <c r="Q35" s="1" t="s">
        <v>345</v>
      </c>
      <c r="R35" s="1" t="s">
        <v>504</v>
      </c>
      <c r="S35" s="1" t="s">
        <v>347</v>
      </c>
      <c r="T35" s="1" t="s">
        <v>348</v>
      </c>
      <c r="U35" s="1" t="s">
        <v>349</v>
      </c>
    </row>
    <row r="36" s="1" customFormat="1" spans="1:21">
      <c r="A36" s="3">
        <v>18237042406</v>
      </c>
      <c r="B36" s="1" t="s">
        <v>505</v>
      </c>
      <c r="C36" s="1" t="s">
        <v>506</v>
      </c>
      <c r="D36" s="1" t="s">
        <v>507</v>
      </c>
      <c r="E36" s="1" t="s">
        <v>508</v>
      </c>
      <c r="F36" s="1" t="s">
        <v>334</v>
      </c>
      <c r="G36" s="1" t="s">
        <v>338</v>
      </c>
      <c r="H36" s="1" t="s">
        <v>339</v>
      </c>
      <c r="I36" s="1" t="s">
        <v>509</v>
      </c>
      <c r="J36" s="1" t="s">
        <v>341</v>
      </c>
      <c r="K36" s="1" t="s">
        <v>509</v>
      </c>
      <c r="L36" s="1" t="s">
        <v>509</v>
      </c>
      <c r="M36" s="1" t="s">
        <v>342</v>
      </c>
      <c r="N36" s="1" t="s">
        <v>342</v>
      </c>
      <c r="O36" s="1" t="s">
        <v>343</v>
      </c>
      <c r="P36" s="1" t="s">
        <v>344</v>
      </c>
      <c r="Q36" s="1" t="s">
        <v>345</v>
      </c>
      <c r="R36" s="1" t="s">
        <v>510</v>
      </c>
      <c r="S36" s="1" t="s">
        <v>347</v>
      </c>
      <c r="T36" s="1" t="s">
        <v>348</v>
      </c>
      <c r="U36" s="1" t="s">
        <v>349</v>
      </c>
    </row>
    <row r="37" s="1" customFormat="1" spans="1:21">
      <c r="A37" s="3">
        <v>18234557092</v>
      </c>
      <c r="B37" s="1" t="s">
        <v>505</v>
      </c>
      <c r="C37" s="1" t="s">
        <v>511</v>
      </c>
      <c r="D37" s="1" t="s">
        <v>512</v>
      </c>
      <c r="E37" s="1" t="s">
        <v>513</v>
      </c>
      <c r="F37" s="1" t="s">
        <v>373</v>
      </c>
      <c r="G37" s="1" t="s">
        <v>338</v>
      </c>
      <c r="H37" s="1" t="s">
        <v>339</v>
      </c>
      <c r="I37" s="1" t="s">
        <v>514</v>
      </c>
      <c r="J37" s="1" t="s">
        <v>341</v>
      </c>
      <c r="K37" s="1" t="s">
        <v>514</v>
      </c>
      <c r="L37" s="1" t="s">
        <v>514</v>
      </c>
      <c r="M37" s="1" t="s">
        <v>342</v>
      </c>
      <c r="N37" s="1" t="s">
        <v>342</v>
      </c>
      <c r="O37" s="1" t="s">
        <v>343</v>
      </c>
      <c r="P37" s="1" t="s">
        <v>344</v>
      </c>
      <c r="Q37" s="1" t="s">
        <v>345</v>
      </c>
      <c r="R37" s="1" t="s">
        <v>515</v>
      </c>
      <c r="S37" s="1" t="s">
        <v>347</v>
      </c>
      <c r="T37" s="1" t="s">
        <v>348</v>
      </c>
      <c r="U37" s="1" t="s">
        <v>349</v>
      </c>
    </row>
    <row r="38" s="1" customFormat="1" spans="1:21">
      <c r="A38" s="3">
        <v>18232552384</v>
      </c>
      <c r="B38" s="1" t="s">
        <v>505</v>
      </c>
      <c r="C38" s="1" t="s">
        <v>516</v>
      </c>
      <c r="D38" s="1" t="s">
        <v>517</v>
      </c>
      <c r="E38" s="1" t="s">
        <v>518</v>
      </c>
      <c r="F38" s="1" t="s">
        <v>334</v>
      </c>
      <c r="G38" s="1" t="s">
        <v>338</v>
      </c>
      <c r="H38" s="1" t="s">
        <v>339</v>
      </c>
      <c r="I38" s="1" t="s">
        <v>519</v>
      </c>
      <c r="J38" s="1" t="s">
        <v>341</v>
      </c>
      <c r="K38" s="1" t="s">
        <v>519</v>
      </c>
      <c r="L38" s="1" t="s">
        <v>519</v>
      </c>
      <c r="M38" s="1" t="s">
        <v>342</v>
      </c>
      <c r="N38" s="1" t="s">
        <v>342</v>
      </c>
      <c r="O38" s="1" t="s">
        <v>343</v>
      </c>
      <c r="P38" s="1" t="s">
        <v>344</v>
      </c>
      <c r="Q38" s="1" t="s">
        <v>345</v>
      </c>
      <c r="R38" s="1" t="s">
        <v>520</v>
      </c>
      <c r="S38" s="1" t="s">
        <v>347</v>
      </c>
      <c r="T38" s="1" t="s">
        <v>348</v>
      </c>
      <c r="U38" s="1" t="s">
        <v>349</v>
      </c>
    </row>
    <row r="39" s="1" customFormat="1" spans="1:21">
      <c r="A39" s="3">
        <v>18177925882</v>
      </c>
      <c r="B39" s="1" t="s">
        <v>521</v>
      </c>
      <c r="C39" s="1" t="s">
        <v>522</v>
      </c>
      <c r="D39" s="1" t="s">
        <v>523</v>
      </c>
      <c r="E39" s="1" t="s">
        <v>524</v>
      </c>
      <c r="F39" s="1" t="s">
        <v>334</v>
      </c>
      <c r="G39" s="1" t="s">
        <v>338</v>
      </c>
      <c r="H39" s="1" t="s">
        <v>339</v>
      </c>
      <c r="I39" s="1" t="s">
        <v>525</v>
      </c>
      <c r="J39" s="1" t="s">
        <v>341</v>
      </c>
      <c r="K39" s="1" t="s">
        <v>525</v>
      </c>
      <c r="L39" s="1" t="s">
        <v>525</v>
      </c>
      <c r="M39" s="1" t="s">
        <v>342</v>
      </c>
      <c r="N39" s="1" t="s">
        <v>342</v>
      </c>
      <c r="O39" s="1" t="s">
        <v>343</v>
      </c>
      <c r="P39" s="1" t="s">
        <v>344</v>
      </c>
      <c r="Q39" s="1" t="s">
        <v>345</v>
      </c>
      <c r="R39" s="1" t="s">
        <v>526</v>
      </c>
      <c r="S39" s="1" t="s">
        <v>347</v>
      </c>
      <c r="T39" s="1" t="s">
        <v>348</v>
      </c>
      <c r="U39" s="1" t="s">
        <v>349</v>
      </c>
    </row>
    <row r="40" s="1" customFormat="1" spans="1:21">
      <c r="A40" s="3">
        <v>18172338546</v>
      </c>
      <c r="B40" s="1" t="s">
        <v>527</v>
      </c>
      <c r="C40" s="1" t="s">
        <v>528</v>
      </c>
      <c r="D40" s="1" t="s">
        <v>529</v>
      </c>
      <c r="E40" s="1" t="s">
        <v>530</v>
      </c>
      <c r="F40" s="1" t="s">
        <v>499</v>
      </c>
      <c r="G40" s="1" t="s">
        <v>338</v>
      </c>
      <c r="H40" s="1" t="s">
        <v>339</v>
      </c>
      <c r="I40" s="1" t="s">
        <v>531</v>
      </c>
      <c r="J40" s="1" t="s">
        <v>341</v>
      </c>
      <c r="K40" s="1" t="s">
        <v>531</v>
      </c>
      <c r="L40" s="1" t="s">
        <v>531</v>
      </c>
      <c r="M40" s="1" t="s">
        <v>342</v>
      </c>
      <c r="N40" s="1" t="s">
        <v>342</v>
      </c>
      <c r="O40" s="1" t="s">
        <v>343</v>
      </c>
      <c r="P40" s="1" t="s">
        <v>344</v>
      </c>
      <c r="Q40" s="1" t="s">
        <v>345</v>
      </c>
      <c r="R40" s="1" t="s">
        <v>532</v>
      </c>
      <c r="S40" s="1" t="s">
        <v>347</v>
      </c>
      <c r="T40" s="1" t="s">
        <v>348</v>
      </c>
      <c r="U40" s="1" t="s">
        <v>349</v>
      </c>
    </row>
    <row r="41" s="1" customFormat="1" spans="1:21">
      <c r="A41" s="3">
        <v>18102851094</v>
      </c>
      <c r="B41" s="1" t="s">
        <v>533</v>
      </c>
      <c r="C41" s="1" t="s">
        <v>534</v>
      </c>
      <c r="D41" s="1" t="s">
        <v>523</v>
      </c>
      <c r="E41" s="1" t="s">
        <v>535</v>
      </c>
      <c r="F41" s="1" t="s">
        <v>334</v>
      </c>
      <c r="G41" s="1" t="s">
        <v>338</v>
      </c>
      <c r="H41" s="1" t="s">
        <v>339</v>
      </c>
      <c r="I41" s="1" t="s">
        <v>536</v>
      </c>
      <c r="J41" s="1" t="s">
        <v>341</v>
      </c>
      <c r="K41" s="1" t="s">
        <v>536</v>
      </c>
      <c r="L41" s="1" t="s">
        <v>536</v>
      </c>
      <c r="M41" s="1" t="s">
        <v>342</v>
      </c>
      <c r="N41" s="1" t="s">
        <v>342</v>
      </c>
      <c r="O41" s="1" t="s">
        <v>343</v>
      </c>
      <c r="P41" s="1" t="s">
        <v>344</v>
      </c>
      <c r="Q41" s="1" t="s">
        <v>345</v>
      </c>
      <c r="R41" s="1" t="s">
        <v>537</v>
      </c>
      <c r="S41" s="1" t="s">
        <v>347</v>
      </c>
      <c r="T41" s="1" t="s">
        <v>348</v>
      </c>
      <c r="U41" s="1" t="s">
        <v>349</v>
      </c>
    </row>
    <row r="42" s="1" customFormat="1" spans="1:21">
      <c r="A42" s="3">
        <v>18102522583</v>
      </c>
      <c r="B42" s="1" t="s">
        <v>533</v>
      </c>
      <c r="C42" s="1" t="s">
        <v>538</v>
      </c>
      <c r="D42" s="1" t="s">
        <v>539</v>
      </c>
      <c r="E42" s="1" t="s">
        <v>540</v>
      </c>
      <c r="F42" s="1" t="s">
        <v>403</v>
      </c>
      <c r="G42" s="1" t="s">
        <v>338</v>
      </c>
      <c r="H42" s="1" t="s">
        <v>339</v>
      </c>
      <c r="I42" s="1" t="s">
        <v>541</v>
      </c>
      <c r="J42" s="1" t="s">
        <v>341</v>
      </c>
      <c r="K42" s="1" t="s">
        <v>541</v>
      </c>
      <c r="L42" s="1" t="s">
        <v>541</v>
      </c>
      <c r="M42" s="1" t="s">
        <v>342</v>
      </c>
      <c r="N42" s="1" t="s">
        <v>342</v>
      </c>
      <c r="O42" s="1" t="s">
        <v>343</v>
      </c>
      <c r="P42" s="1" t="s">
        <v>344</v>
      </c>
      <c r="Q42" s="1" t="s">
        <v>345</v>
      </c>
      <c r="R42" s="1" t="s">
        <v>542</v>
      </c>
      <c r="S42" s="1" t="s">
        <v>347</v>
      </c>
      <c r="T42" s="1" t="s">
        <v>348</v>
      </c>
      <c r="U42" s="1" t="s">
        <v>349</v>
      </c>
    </row>
    <row r="43" s="1" customFormat="1" spans="1:21">
      <c r="A43" s="3">
        <v>17997252190</v>
      </c>
      <c r="B43" s="1" t="s">
        <v>543</v>
      </c>
      <c r="C43" s="1" t="s">
        <v>544</v>
      </c>
      <c r="D43" s="1" t="s">
        <v>545</v>
      </c>
      <c r="E43" s="1" t="s">
        <v>546</v>
      </c>
      <c r="F43" s="1" t="s">
        <v>373</v>
      </c>
      <c r="G43" s="1" t="s">
        <v>338</v>
      </c>
      <c r="H43" s="1" t="s">
        <v>339</v>
      </c>
      <c r="I43" s="1" t="s">
        <v>547</v>
      </c>
      <c r="J43" s="1" t="s">
        <v>341</v>
      </c>
      <c r="K43" s="1" t="s">
        <v>547</v>
      </c>
      <c r="L43" s="1" t="s">
        <v>547</v>
      </c>
      <c r="M43" s="1" t="s">
        <v>342</v>
      </c>
      <c r="N43" s="1" t="s">
        <v>342</v>
      </c>
      <c r="O43" s="1" t="s">
        <v>343</v>
      </c>
      <c r="P43" s="1" t="s">
        <v>344</v>
      </c>
      <c r="Q43" s="1" t="s">
        <v>345</v>
      </c>
      <c r="R43" s="1" t="s">
        <v>548</v>
      </c>
      <c r="S43" s="1" t="s">
        <v>347</v>
      </c>
      <c r="T43" s="1" t="s">
        <v>348</v>
      </c>
      <c r="U43" s="1" t="s">
        <v>349</v>
      </c>
    </row>
    <row r="44" s="1" customFormat="1" spans="1:21">
      <c r="A44" s="3">
        <v>18162104383</v>
      </c>
      <c r="B44" s="1" t="s">
        <v>465</v>
      </c>
      <c r="C44" s="1" t="s">
        <v>549</v>
      </c>
      <c r="D44" s="1" t="s">
        <v>550</v>
      </c>
      <c r="E44" s="1" t="s">
        <v>551</v>
      </c>
      <c r="F44" s="1" t="s">
        <v>334</v>
      </c>
      <c r="G44" s="1" t="s">
        <v>338</v>
      </c>
      <c r="H44" s="1" t="s">
        <v>339</v>
      </c>
      <c r="I44" s="1" t="s">
        <v>552</v>
      </c>
      <c r="J44" s="1" t="s">
        <v>341</v>
      </c>
      <c r="K44" s="1" t="s">
        <v>552</v>
      </c>
      <c r="L44" s="1" t="s">
        <v>552</v>
      </c>
      <c r="M44" s="1" t="s">
        <v>342</v>
      </c>
      <c r="N44" s="1" t="s">
        <v>342</v>
      </c>
      <c r="O44" s="1" t="s">
        <v>343</v>
      </c>
      <c r="P44" s="1" t="s">
        <v>344</v>
      </c>
      <c r="Q44" s="1" t="s">
        <v>345</v>
      </c>
      <c r="R44" s="1" t="s">
        <v>553</v>
      </c>
      <c r="S44" s="1" t="s">
        <v>347</v>
      </c>
      <c r="T44" s="1" t="s">
        <v>348</v>
      </c>
      <c r="U44" s="1" t="s">
        <v>349</v>
      </c>
    </row>
    <row r="45" s="1" customFormat="1" spans="1:21">
      <c r="A45" s="3">
        <v>18159851424</v>
      </c>
      <c r="B45" s="1" t="s">
        <v>465</v>
      </c>
      <c r="C45" s="1" t="s">
        <v>554</v>
      </c>
      <c r="D45" s="1" t="s">
        <v>555</v>
      </c>
      <c r="E45" s="1" t="s">
        <v>556</v>
      </c>
      <c r="F45" s="1" t="s">
        <v>443</v>
      </c>
      <c r="G45" s="1" t="s">
        <v>338</v>
      </c>
      <c r="H45" s="1" t="s">
        <v>339</v>
      </c>
      <c r="I45" s="1" t="s">
        <v>557</v>
      </c>
      <c r="J45" s="1" t="s">
        <v>341</v>
      </c>
      <c r="K45" s="1" t="s">
        <v>557</v>
      </c>
      <c r="L45" s="1" t="s">
        <v>557</v>
      </c>
      <c r="M45" s="1" t="s">
        <v>342</v>
      </c>
      <c r="N45" s="1" t="s">
        <v>342</v>
      </c>
      <c r="O45" s="1" t="s">
        <v>343</v>
      </c>
      <c r="P45" s="1" t="s">
        <v>344</v>
      </c>
      <c r="Q45" s="1" t="s">
        <v>345</v>
      </c>
      <c r="R45" s="1" t="s">
        <v>558</v>
      </c>
      <c r="S45" s="1" t="s">
        <v>347</v>
      </c>
      <c r="T45" s="1" t="s">
        <v>348</v>
      </c>
      <c r="U45" s="1" t="s">
        <v>349</v>
      </c>
    </row>
    <row r="46" s="1" customFormat="1" spans="1:21">
      <c r="A46" s="3">
        <v>18052328612</v>
      </c>
      <c r="B46" s="1" t="s">
        <v>559</v>
      </c>
      <c r="C46" s="1" t="s">
        <v>560</v>
      </c>
      <c r="D46" s="1" t="s">
        <v>561</v>
      </c>
      <c r="E46" s="1" t="s">
        <v>562</v>
      </c>
      <c r="F46" s="1" t="s">
        <v>563</v>
      </c>
      <c r="G46" s="1" t="s">
        <v>338</v>
      </c>
      <c r="H46" s="1" t="s">
        <v>339</v>
      </c>
      <c r="I46" s="1" t="s">
        <v>564</v>
      </c>
      <c r="J46" s="1" t="s">
        <v>341</v>
      </c>
      <c r="K46" s="1" t="s">
        <v>564</v>
      </c>
      <c r="L46" s="1" t="s">
        <v>564</v>
      </c>
      <c r="M46" s="1" t="s">
        <v>342</v>
      </c>
      <c r="N46" s="1" t="s">
        <v>342</v>
      </c>
      <c r="O46" s="1" t="s">
        <v>343</v>
      </c>
      <c r="P46" s="1" t="s">
        <v>344</v>
      </c>
      <c r="Q46" s="1" t="s">
        <v>345</v>
      </c>
      <c r="R46" s="1" t="s">
        <v>565</v>
      </c>
      <c r="S46" s="1" t="s">
        <v>347</v>
      </c>
      <c r="T46" s="1" t="s">
        <v>348</v>
      </c>
      <c r="U46" s="1" t="s">
        <v>349</v>
      </c>
    </row>
    <row r="47" s="1" customFormat="1" spans="1:21">
      <c r="A47" s="3">
        <v>18035925600</v>
      </c>
      <c r="B47" s="1" t="s">
        <v>566</v>
      </c>
      <c r="C47" s="1" t="s">
        <v>567</v>
      </c>
      <c r="D47" s="1" t="s">
        <v>568</v>
      </c>
      <c r="E47" s="1" t="s">
        <v>569</v>
      </c>
      <c r="F47" s="1" t="s">
        <v>334</v>
      </c>
      <c r="G47" s="1" t="s">
        <v>338</v>
      </c>
      <c r="H47" s="1" t="s">
        <v>339</v>
      </c>
      <c r="I47" s="1" t="s">
        <v>570</v>
      </c>
      <c r="J47" s="1" t="s">
        <v>341</v>
      </c>
      <c r="K47" s="1" t="s">
        <v>570</v>
      </c>
      <c r="L47" s="1" t="s">
        <v>570</v>
      </c>
      <c r="M47" s="1" t="s">
        <v>342</v>
      </c>
      <c r="N47" s="1" t="s">
        <v>342</v>
      </c>
      <c r="O47" s="1" t="s">
        <v>343</v>
      </c>
      <c r="P47" s="1" t="s">
        <v>344</v>
      </c>
      <c r="Q47" s="1" t="s">
        <v>345</v>
      </c>
      <c r="R47" s="1" t="s">
        <v>571</v>
      </c>
      <c r="S47" s="1" t="s">
        <v>347</v>
      </c>
      <c r="T47" s="1" t="s">
        <v>348</v>
      </c>
      <c r="U47" s="1" t="s">
        <v>349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2022-07-12T01:50:03Z</dcterms:created>
  <dcterms:modified xsi:type="dcterms:W3CDTF">2022-07-12T01:57:30Z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4BE590CC51E8466E83AE3DBC61EFE876</vt:lpwstr>
  </property>
  <property fmtid="{D5CDD505-2E9C-101B-9397-08002B2CF9AE}" pid="3" name="KSOProductBuildVer">
    <vt:lpwstr>2052-11.1.0.11830</vt:lpwstr>
  </property>
</Properties>
</file>