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<sst xmlns="http://schemas.openxmlformats.org/spreadsheetml/2006/main" count="1405" uniqueCount="507">
  <si>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</si>
  <si>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</si>
  <si>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</si>
  <si>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</si>
  <si>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</si>
  <si>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</si>
  <si>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</si>
  <si>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</si>
  <si>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</si>
  <si>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</si>
  <si>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</si>
  <si>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</si>
  <si>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</si>
  <si>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</si>
  <si>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</si>
  <si>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</si>
  <si>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</si>
  <si>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</si>
  <si>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</si>
  <si>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</si>
  <si>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</si>
  <si>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</si>
  <si>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</si>
  <si>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</si>
  <si>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</si>
  <si>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17851759900	</t>
  </si>
  <si>
    <t>Ctrip</t>
  </si>
  <si>
    <t>正常</t>
  </si>
  <si>
    <t>[阿维尔梅斯]钟楼穆林阿维姆酒店(Campanile Moulins Avermes)(70790232)</t>
  </si>
  <si>
    <t>双床房&lt;2人入住&gt;&lt;不退款&gt;&lt;早餐&gt;</t>
  </si>
  <si>
    <t>HKD</t>
  </si>
  <si>
    <t>Smith/Yves,Cotroux/Anne F</t>
  </si>
  <si>
    <t>CA13030220712HKD</t>
  </si>
  <si>
    <t>未提现</t>
  </si>
  <si>
    <t>携程开票</t>
  </si>
  <si>
    <t xml:space="preserve">	</t>
  </si>
  <si>
    <t xml:space="preserve">17877967212	</t>
  </si>
  <si>
    <t>[多哈]多哈W酒店(W Doha)(60467219)</t>
  </si>
  <si>
    <t>壮观城景特大床房&lt;早餐&gt;&lt;不退款&gt;&lt;2人入住&gt;</t>
  </si>
  <si>
    <t>Sohail/Mohammed</t>
  </si>
  <si>
    <t xml:space="preserve">83795649	</t>
  </si>
  <si>
    <t xml:space="preserve">17889678917	</t>
  </si>
  <si>
    <t>[布莱克浦]大都会酒店(The Metropole Hotel)(55414078)</t>
  </si>
  <si>
    <t>标准双人房&lt;不退款&gt;&lt;2人入住&gt;</t>
  </si>
  <si>
    <t>PAILING/THOMAS EDWARD</t>
  </si>
  <si>
    <t xml:space="preserve">2536010	</t>
  </si>
  <si>
    <t>取消</t>
  </si>
  <si>
    <t xml:space="preserve">17930728127	</t>
  </si>
  <si>
    <t>[纽霍普]纽霍普兰伯特维尔克拉丽奥酒店(Clarion Inn &amp; Suites New Hope-Lambertville)(89917537)</t>
  </si>
  <si>
    <t>客房, 1 张特大床, 无障碍房&lt;2人入住&gt;&lt;不退款&gt;</t>
  </si>
  <si>
    <t>Sheetz/Natalie</t>
  </si>
  <si>
    <t xml:space="preserve">47317139279	</t>
  </si>
  <si>
    <t xml:space="preserve">18019622130	</t>
  </si>
  <si>
    <t>[旧金山]旧金山市中心索玛凯悦酒店(Hyatt Regency San Francisco Downtown SOMA)(55505309)</t>
  </si>
  <si>
    <t>2张大号床房&lt;2人入住&gt;&lt;不退款&gt;</t>
  </si>
  <si>
    <t>Thomaz /Vanessa Alessandra Thomaz ,boiko /joao Guilherme Thomaz boiko</t>
  </si>
  <si>
    <t xml:space="preserve">3508556	</t>
  </si>
  <si>
    <t xml:space="preserve">18060007486	</t>
  </si>
  <si>
    <t>[蒙特利尔]蒙特利尔文德酒店(Hotel Bonaventure Montreal)(55312055)</t>
  </si>
  <si>
    <t>双大床房&lt;2人入住&gt;&lt;不退款&gt;</t>
  </si>
  <si>
    <t>YANG/ZIXUAN,CHEN/LIMEI</t>
  </si>
  <si>
    <t xml:space="preserve">2578102	</t>
  </si>
  <si>
    <t xml:space="preserve">945164	</t>
  </si>
  <si>
    <t xml:space="preserve">18069753993	</t>
  </si>
  <si>
    <t>[博洛尼亚]ELIZABETH LIFESTYLE HOTEL(ELIZABETH LIFESTYLE HOTEL)(55321059)</t>
  </si>
  <si>
    <t>双人房 (Small Initiale)&lt;2人入住&gt;&lt;不退款&gt;&lt;早餐&gt;</t>
  </si>
  <si>
    <t>Guida/massimo</t>
  </si>
  <si>
    <t xml:space="preserve">2580531	</t>
  </si>
  <si>
    <t xml:space="preserve">6766684	</t>
  </si>
  <si>
    <t>退单</t>
  </si>
  <si>
    <t>[纽霍普]纽霍普兰伯特维尔克拉丽奥酒店(Clarion Inn &amp; Suites New Hope-Lambertville)(46053022)</t>
  </si>
  <si>
    <t xml:space="preserve">18125679066	</t>
  </si>
  <si>
    <t>[伍德兰市]伍德兰斯度假村 - 希尔顿格芮精选系列(The Woodlands Resort, Curio Collection by Hilton)(70393596)</t>
  </si>
  <si>
    <t>豪华特大床房&lt;不退款&gt;&lt;2人入住&gt;</t>
  </si>
  <si>
    <t>Coleman/Michael Lee</t>
  </si>
  <si>
    <t xml:space="preserve">2591902	</t>
  </si>
  <si>
    <t xml:space="preserve">3268163138	</t>
  </si>
  <si>
    <t xml:space="preserve">18153337664	</t>
  </si>
  <si>
    <t>[柏林]柏林施柏阁酒店(Steigenberger Hotel am Kanzleramt)(55822293)</t>
  </si>
  <si>
    <t>高级房&lt;2人入住&gt;&lt;不退款&gt;</t>
  </si>
  <si>
    <t>Parker/Amanullah</t>
  </si>
  <si>
    <t xml:space="preserve">4637SE097577	</t>
  </si>
  <si>
    <t xml:space="preserve">18199462968	</t>
  </si>
  <si>
    <t>[威斯敏斯特城]伦敦贵族酒店(Lords Hotel London)(55841876)</t>
  </si>
  <si>
    <t>双床房&lt;2人入住&gt;&lt;不退款&gt;</t>
  </si>
  <si>
    <t>townsend /Katy</t>
  </si>
  <si>
    <t xml:space="preserve">2141596627760	</t>
  </si>
  <si>
    <t xml:space="preserve">18260046008	</t>
  </si>
  <si>
    <t>[迈阿密泉]迈阿密国际机场克拉丽奥套房酒店(Clarion Inn &amp; Suites Miami International Airport)(55320453)</t>
  </si>
  <si>
    <t>双大床房(无烟)&lt;不退款&gt;&lt;2人入住&gt;</t>
  </si>
  <si>
    <t>Evangelista Marques/Camila,Ribeiro Nazareth/Caio</t>
  </si>
  <si>
    <t xml:space="preserve">18260861081	</t>
  </si>
  <si>
    <t>[卡拉马祖]市中心 - 大学区舒适酒店(Comfort Inn Downtown - University Area)(91811740)</t>
  </si>
  <si>
    <t>双人房(2张双人床)&lt;2人入住&gt;&lt;不退款&gt;&lt;早餐&gt;</t>
  </si>
  <si>
    <t>Barr/Kim</t>
  </si>
  <si>
    <t xml:space="preserve">18285253943	</t>
  </si>
  <si>
    <t>[佩吉]鲍威尔湖舒眠套房酒店(Sleep Inn &amp; Suites Page at Lake Powell)(55426650)</t>
  </si>
  <si>
    <t>标准房（2张大床）&lt;2人入住&gt;&lt;不退款&gt;&lt;早餐&gt;</t>
  </si>
  <si>
    <t>CHEN/YUTUNG</t>
  </si>
  <si>
    <t xml:space="preserve">18286403829	</t>
  </si>
  <si>
    <t>[宾茨]宾茨 - 温泉宾茨 - 绿根岛多林特海洋酒店(Dorint Seehotel Binz-Therme Binz/Rügen)(89916820)</t>
  </si>
  <si>
    <t>标准双人间&lt;2人入住&gt;&lt;不退款&gt;&lt;早餐&gt;</t>
  </si>
  <si>
    <t>BAYLE/SYLVIE,BAYLE/JEAN CLAUDE</t>
  </si>
  <si>
    <t xml:space="preserve">EXP-1971027398	</t>
  </si>
  <si>
    <t xml:space="preserve">18290639136	</t>
  </si>
  <si>
    <t>[岘港]岘港罗萨米亚酒店(Rosamia Da Nang Hotel)(55799165)</t>
  </si>
  <si>
    <t>部分海景豪华大床房&lt;2人入住&gt;&lt;不退款&gt;&lt;早餐&gt;</t>
  </si>
  <si>
    <t>PARK/WOOHUCK</t>
  </si>
  <si>
    <t xml:space="preserve">RZ-1971038560	</t>
  </si>
  <si>
    <t xml:space="preserve">18294120621	</t>
  </si>
  <si>
    <t>[皮斯莫海滩]肖尔克里夫酒店(Shore Cliff Hotel)(55465270)</t>
  </si>
  <si>
    <t>海滨特大床房&lt;2人入住&gt;&lt;不退款&gt;&lt;早餐&gt;</t>
  </si>
  <si>
    <t>Chen/Hui</t>
  </si>
  <si>
    <t xml:space="preserve">121977	</t>
  </si>
  <si>
    <t xml:space="preserve">18301268116	</t>
  </si>
  <si>
    <t>[罗尼苏布瓦]普瑞米尔罗尼苏博阿经典酒店(Première Classe Rosny Sous Bois)(70788347)</t>
  </si>
  <si>
    <t>标准双人房&lt;2人入住&gt;&lt;不退款&gt;</t>
  </si>
  <si>
    <t>ANTZENBERGER/SALOME,Amar /Younes</t>
  </si>
  <si>
    <t xml:space="preserve">33532UC00595	</t>
  </si>
  <si>
    <t xml:space="preserve">18301706294	</t>
  </si>
  <si>
    <t>[南锡]南锡中心阿德吉奥阿克瑟斯公寓式酒店(Aparthotel Adagio Access Nancy Centre)(55547269)</t>
  </si>
  <si>
    <t>一室双人房&lt;2人入住&gt;&lt;不退款&gt;&lt;早餐&gt;</t>
  </si>
  <si>
    <t>Bas/Geert Jan</t>
  </si>
  <si>
    <t xml:space="preserve">8988WG7586	</t>
  </si>
  <si>
    <t xml:space="preserve">18305774425	</t>
  </si>
  <si>
    <t>[贝洛奥里藏特]诺博帕姆普哈酒店(Nobile Inn Pampulha)(89935206)</t>
  </si>
  <si>
    <t>高级双人床房&lt;2人入住&gt;&lt;不退款&gt;&lt;早餐&gt;</t>
  </si>
  <si>
    <t>Carvalho/Matheus Candido,Vieira/Sofia Puglia</t>
  </si>
  <si>
    <t xml:space="preserve">18312885199	</t>
  </si>
  <si>
    <t>[三宝垄]新坎迪新邦利马酒店-三宝垄ASTON(Hotel Neo Candi Simpang Lima - Semarang by ASTON)(55414284)</t>
  </si>
  <si>
    <t>近地天体房&lt;2人入住&gt;&lt;不退款&gt;&lt;早餐&gt;</t>
  </si>
  <si>
    <t>liyis/susana</t>
  </si>
  <si>
    <t xml:space="preserve">18312825042	</t>
  </si>
  <si>
    <t>[杜塞尔多夫]杜塞尔多夫米恩昂酒店(Me and All Hotel düsseldorf)(91545620)</t>
  </si>
  <si>
    <t>双人床房&lt;2人入住&gt;&lt;不退款&gt;</t>
  </si>
  <si>
    <t>Zimmer/Lisa Marie</t>
  </si>
  <si>
    <t xml:space="preserve">650042199	</t>
  </si>
  <si>
    <t xml:space="preserve">18313216480	</t>
  </si>
  <si>
    <t>[迈尔斯堡海滩]海滩贝壳旅馆(Beach Shell Inn)(89916857)</t>
  </si>
  <si>
    <t>大号床室&lt;2人入住&gt;&lt;不退款&gt;</t>
  </si>
  <si>
    <t>BURTON /CLARK OWEN</t>
  </si>
  <si>
    <t xml:space="preserve">17813933	</t>
  </si>
  <si>
    <t xml:space="preserve">18313360636	</t>
  </si>
  <si>
    <t>[曼谷]曼谷铂尔曼皇权酒店 (SHA Plus+)(Pullman Bangkok King Power (SHA Plus+))(55270449)</t>
  </si>
  <si>
    <t>豪华尊贵双人房（特大床，带阳台）&lt;2人入住&gt;&lt;不退款&gt;&lt;早餐&gt;</t>
  </si>
  <si>
    <t>YAN/JIFENG</t>
  </si>
  <si>
    <t xml:space="preserve">1114827	</t>
  </si>
  <si>
    <t xml:space="preserve">18314668159	</t>
  </si>
  <si>
    <t>[新山]新山成功滨水酒店(Berjaya Waterfront Hotel, Johor Bahru)(55439542)</t>
  </si>
  <si>
    <t>豪华房&lt;2人入住&gt;&lt;不退款&gt;</t>
  </si>
  <si>
    <t>Derek Low/Low</t>
  </si>
  <si>
    <t xml:space="preserve">2431745	</t>
  </si>
  <si>
    <t xml:space="preserve">18319684502	</t>
  </si>
  <si>
    <t>[巴厘巴板]巴厘巴板奎斯特酒店(Quest Hotel Balikpapan by ASTON)(55598959)</t>
  </si>
  <si>
    <t>套房&lt;2人入住&gt;&lt;不退款&gt;</t>
  </si>
  <si>
    <t>Opit/Susan</t>
  </si>
  <si>
    <t xml:space="preserve">18321725602	</t>
  </si>
  <si>
    <t>[清莱]清莱绿园度假酒店(Chiangrai Green Park Resort)(55391316)</t>
  </si>
  <si>
    <t>标准房&lt;2人入住&gt;&lt;不退款&gt;&lt;早餐&gt;</t>
  </si>
  <si>
    <t>Tangtaengkit/Wutthichai</t>
  </si>
  <si>
    <t xml:space="preserve">18322011836	</t>
  </si>
  <si>
    <t>[鹿特丹]鹿特丹世民酒店(Citizenm Rotterdam)(55560530)</t>
  </si>
  <si>
    <t>特大床房&lt;不退款&gt;&lt;2人入住&gt;</t>
  </si>
  <si>
    <t>Broers/Joey,Man/He Yin Angi</t>
  </si>
  <si>
    <t xml:space="preserve">RTM-FX109893	</t>
  </si>
  <si>
    <t xml:space="preserve">18326666078	</t>
  </si>
  <si>
    <t>[维也纳]维也纳国会中央火车站诺富姆酒店(Novum Hotel Congress Wien am Hauptbahnhof)(55586014)</t>
  </si>
  <si>
    <t>标准双人间&lt;不退款&gt;&lt;2人入住&gt;</t>
  </si>
  <si>
    <t>Burbach/Bruno</t>
  </si>
  <si>
    <t xml:space="preserve">EXPEDIA_1973051567	</t>
  </si>
  <si>
    <t xml:space="preserve">18326739252	</t>
  </si>
  <si>
    <t>Abu Hassan/Mohd Khairulnizam</t>
  </si>
  <si>
    <t xml:space="preserve">2431824	</t>
  </si>
  <si>
    <t xml:space="preserve">18326766607	</t>
  </si>
  <si>
    <t>Darya/Juingsih</t>
  </si>
  <si>
    <t xml:space="preserve">2431825	</t>
  </si>
  <si>
    <t xml:space="preserve">18326805514	</t>
  </si>
  <si>
    <t>[null](56174570)</t>
  </si>
  <si>
    <t xml:space="preserve">18327131662	</t>
  </si>
  <si>
    <t>[波德申]迪克森海中天港口(Avillion Port Dickson)(55851984)</t>
  </si>
  <si>
    <t>水上小屋&lt;2人入住&gt;&lt;不退款&gt;&lt;早餐&gt;</t>
  </si>
  <si>
    <t>Thavasimuthu/Ganesan</t>
  </si>
  <si>
    <t xml:space="preserve">299442	</t>
  </si>
  <si>
    <t xml:space="preserve">18327153533	</t>
  </si>
  <si>
    <t>[巴厘岛]巴厘岛尼欧库塔酒店(Hotel Neo+ Kuta - Legian by ASTON)(60467355)</t>
  </si>
  <si>
    <t>Prasodjo/Andri Yudho</t>
  </si>
  <si>
    <t xml:space="preserve">18327493265	</t>
  </si>
  <si>
    <t>[河内]河内俱乐部&amp;寓所酒店(The Hanoi Club Hotel &amp;  Residences)(55862032)</t>
  </si>
  <si>
    <t>市景高级双床房&lt;2人入住&gt;&lt;不退款&gt;</t>
  </si>
  <si>
    <t>LIU/XIANG,WU/YI</t>
  </si>
  <si>
    <t xml:space="preserve">18327832708	</t>
  </si>
  <si>
    <t>[Capital Township]温德姆斯普林菲尔德市中心酒店(Wyndham Springfield City Centre)(90362262)</t>
  </si>
  <si>
    <t>一张特大床&lt;2人入住&gt;&lt;不退款&gt;</t>
  </si>
  <si>
    <t>LI/MICHAEL XIAOLONG</t>
  </si>
  <si>
    <t xml:space="preserve">10131266397	</t>
  </si>
  <si>
    <t xml:space="preserve">18328456384	</t>
  </si>
  <si>
    <t>[万隆市]阿斯顿巴斯德酒店(ASTON Pasteur)(55720386)</t>
  </si>
  <si>
    <t>ridwan/rony</t>
  </si>
  <si>
    <t xml:space="preserve">18328783821	</t>
  </si>
  <si>
    <t>[西雅加达]阿斯顿卡蒂卡格罗酒店会议中心(ASTON Kartika Grogol Hotel &amp; Conference Center)(92030300)</t>
  </si>
  <si>
    <t>优质一室双床房&lt;2人入住&gt;&lt;不退款&gt;&lt;早餐&gt;</t>
  </si>
  <si>
    <t>dede/ibnu</t>
  </si>
  <si>
    <t xml:space="preserve">13859/ERMA	</t>
  </si>
  <si>
    <t xml:space="preserve">18333281202	</t>
  </si>
  <si>
    <t>[贝伊奥卢]科琳娜艺术及精品酒店(Corinne Art &amp; Boutique Hotel)(89919717)</t>
  </si>
  <si>
    <t>阳台豪华客房&lt;2人入住&gt;&lt;不退款&gt;</t>
  </si>
  <si>
    <t>GUO/YUSHAN,WU/JIAYI</t>
  </si>
  <si>
    <t xml:space="preserve">3667695	</t>
  </si>
  <si>
    <t xml:space="preserve">18333375422	</t>
  </si>
  <si>
    <t>M/JAMEEL,eugenio/bella</t>
  </si>
  <si>
    <t xml:space="preserve">#2431881	</t>
  </si>
  <si>
    <t xml:space="preserve">18334075114	</t>
  </si>
  <si>
    <t>[塞维利亚]艾克斯塞维利亚玛卡瑞纳酒店(Exe Sevilla Macarena)(55402853)</t>
  </si>
  <si>
    <t>SANTOS ORTEGA/GERARDO,REINOLDS CORONADO/MARY</t>
  </si>
  <si>
    <t xml:space="preserve">18335225118	</t>
  </si>
  <si>
    <t>[河内]爱住宿 6 号公寓酒店(IStay Hotel Apartment 6)(55611639)</t>
  </si>
  <si>
    <t>高级一室房&lt;2人入住&gt;&lt;不退款&gt;</t>
  </si>
  <si>
    <t>wang/Ping</t>
  </si>
  <si>
    <t xml:space="preserve">18335388521	</t>
  </si>
  <si>
    <t>优质一室双床房&lt;2人入住&gt;&lt;不退款&gt;</t>
  </si>
  <si>
    <t>LI/JIA</t>
  </si>
  <si>
    <t xml:space="preserve">2615242	</t>
  </si>
  <si>
    <t xml:space="preserve">18248247434	</t>
  </si>
  <si>
    <t>[新加坡]狮子峰武吉士酒店(SG Clean, Staycation Approved)(Lion Peak Hotel Bugis (SG Clean, Staycation Approved))(55439293)</t>
  </si>
  <si>
    <t>豪华双人床房&lt;2人入住&gt;&lt;不退款&gt;</t>
  </si>
  <si>
    <t>ENG/CHEE LIANG</t>
  </si>
  <si>
    <t xml:space="preserve">Conf by Mrs Santi(FO)	</t>
  </si>
  <si>
    <t>，</t>
  </si>
  <si>
    <t>本期扣款651</t>
  </si>
  <si>
    <t xml:space="preserve"> 43736 HKD</t>
  </si>
  <si>
    <t>A220712101227481</t>
  </si>
  <si>
    <t>总计：43736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</si>
  <si>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</si>
  <si>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</si>
  <si>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</si>
  <si>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</si>
  <si>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</si>
  <si>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</si>
  <si>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</si>
  <si>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</si>
  <si>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</si>
  <si>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</si>
  <si>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</si>
  <si>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</si>
  <si>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</si>
  <si>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</si>
  <si>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</si>
  <si>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</si>
  <si>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</si>
  <si>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</si>
  <si>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2022-07-08</t>
  </si>
  <si>
    <t>2615242</t>
  </si>
  <si>
    <t>阿斯顿卡蒂卡格罗酒店会议中心</t>
  </si>
  <si>
    <t>LI JIA</t>
  </si>
  <si>
    <t>2022-07-09</t>
  </si>
  <si>
    <t>退房日周结</t>
  </si>
  <si>
    <t>277.12</t>
  </si>
  <si>
    <t>324.00</t>
  </si>
  <si>
    <t>0</t>
  </si>
  <si>
    <t>0.00</t>
  </si>
  <si>
    <t>携程汇智国际直连</t>
  </si>
  <si>
    <t>925</t>
  </si>
  <si>
    <t>2022-07-08 22:43:36</t>
  </si>
  <si>
    <t>否</t>
  </si>
  <si>
    <t>汇智国际旅游发展有限公司</t>
  </si>
  <si>
    <t>直连</t>
  </si>
  <si>
    <t>2615222</t>
  </si>
  <si>
    <t>爱住宿 6 号公寓酒店</t>
  </si>
  <si>
    <t>wang Ping</t>
  </si>
  <si>
    <t>131.72</t>
  </si>
  <si>
    <t>154.00</t>
  </si>
  <si>
    <t>2022-07-08 22:33:50</t>
  </si>
  <si>
    <t>2615092</t>
  </si>
  <si>
    <t>艾克斯塞维利亚玛卡瑞纳酒店</t>
  </si>
  <si>
    <t>SANTOS ORTEGA GERARDO,REINOLDS CORONADO MARY</t>
  </si>
  <si>
    <t>316.46</t>
  </si>
  <si>
    <t>370.00</t>
  </si>
  <si>
    <t>2022-07-08 19:36:44</t>
  </si>
  <si>
    <t>2615016</t>
  </si>
  <si>
    <t>新山成功滨水酒店</t>
  </si>
  <si>
    <t>M JAMEEL,eugenio bella</t>
  </si>
  <si>
    <t>213.83</t>
  </si>
  <si>
    <t>250.00</t>
  </si>
  <si>
    <t>2022-07-08 17:43:35</t>
  </si>
  <si>
    <t>2615003</t>
  </si>
  <si>
    <t>科琳娜艺术及精品酒店</t>
  </si>
  <si>
    <t>GUO YUSHAN,WU JIAYI</t>
  </si>
  <si>
    <t>721.02</t>
  </si>
  <si>
    <t>843.00</t>
  </si>
  <si>
    <t>2022-07-08 17:34:22</t>
  </si>
  <si>
    <t>2614846</t>
  </si>
  <si>
    <t>dede ibnu</t>
  </si>
  <si>
    <t>320.74</t>
  </si>
  <si>
    <t>375.00</t>
  </si>
  <si>
    <t>2022-07-08 13:47:56</t>
  </si>
  <si>
    <t>2614803</t>
  </si>
  <si>
    <t>阿斯顿巴斯德酒店</t>
  </si>
  <si>
    <t>ridwan rony</t>
  </si>
  <si>
    <t>411.40</t>
  </si>
  <si>
    <t>481.00</t>
  </si>
  <si>
    <t>2022-07-08 12:58:06</t>
  </si>
  <si>
    <t>2614712</t>
  </si>
  <si>
    <t>WYNDHAM SPRINGFIELD CITY</t>
  </si>
  <si>
    <t>LI MICHAEL XIAOLONG</t>
  </si>
  <si>
    <t>696.21</t>
  </si>
  <si>
    <t>814.00</t>
  </si>
  <si>
    <t>2022-07-08 11:21:53</t>
  </si>
  <si>
    <t>2614663</t>
  </si>
  <si>
    <t>外滩华尔道夫酒店</t>
  </si>
  <si>
    <t>LIU XIANG,WU YI</t>
  </si>
  <si>
    <t>429.36</t>
  </si>
  <si>
    <t>502.00</t>
  </si>
  <si>
    <t>2022-07-08 10:28:51</t>
  </si>
  <si>
    <t>2614605</t>
  </si>
  <si>
    <t>巴厘岛尼欧库塔酒店</t>
  </si>
  <si>
    <t>Prasodjo Andri Yudho</t>
  </si>
  <si>
    <t>153.95</t>
  </si>
  <si>
    <t>180.00</t>
  </si>
  <si>
    <t>2022-07-08 09:10:37</t>
  </si>
  <si>
    <t>2614602</t>
  </si>
  <si>
    <t>迪克森海中天港口</t>
  </si>
  <si>
    <t>Thavasimuthu Ganesan</t>
  </si>
  <si>
    <t>560.22</t>
  </si>
  <si>
    <t>655.00</t>
  </si>
  <si>
    <t>2022-07-08 09:03:42</t>
  </si>
  <si>
    <t>2614539</t>
  </si>
  <si>
    <t>科隆梅西道瑞特酒店</t>
  </si>
  <si>
    <t>Guenduez Deniz</t>
  </si>
  <si>
    <t>781.74</t>
  </si>
  <si>
    <t>914.00</t>
  </si>
  <si>
    <t>2022-07-08 06:53:54</t>
  </si>
  <si>
    <t>2614518</t>
  </si>
  <si>
    <t>Darya Juingsih</t>
  </si>
  <si>
    <t>2022-07-08 05:32:43</t>
  </si>
  <si>
    <t>2614491</t>
  </si>
  <si>
    <t>Abu Hassan Mohd Khairulnizam</t>
  </si>
  <si>
    <t>2022-07-08 04:29:46</t>
  </si>
  <si>
    <t>2022-07-06</t>
  </si>
  <si>
    <t>2612553</t>
  </si>
  <si>
    <t>诺博帕姆普哈酒店</t>
  </si>
  <si>
    <t>Carvalho Matheus Candido,Vieira Sofia Puglia</t>
  </si>
  <si>
    <t>241.96</t>
  </si>
  <si>
    <t>282.00</t>
  </si>
  <si>
    <t>2022-07-06 10:29:43</t>
  </si>
  <si>
    <t>2022-07-05</t>
  </si>
  <si>
    <t>2612126</t>
  </si>
  <si>
    <t>南锡中心阿德吉奥阿克瑟斯公寓式酒店</t>
  </si>
  <si>
    <t>Bas Geert Jan</t>
  </si>
  <si>
    <t>652.82</t>
  </si>
  <si>
    <t>763.00</t>
  </si>
  <si>
    <t>2022-07-05 21:15:59</t>
  </si>
  <si>
    <t>2612063</t>
  </si>
  <si>
    <t>普瑞米尔罗尼苏博阿经典酒店</t>
  </si>
  <si>
    <t>ANTZENBERGER SALOME,Amar Younes</t>
  </si>
  <si>
    <t>2022-07-07</t>
  </si>
  <si>
    <t>758.92</t>
  </si>
  <si>
    <t>887.00</t>
  </si>
  <si>
    <t>2022-07-05 20:04:06</t>
  </si>
  <si>
    <t>2611630</t>
  </si>
  <si>
    <t>肖尔克里夫酒店</t>
  </si>
  <si>
    <t>Chen Hui</t>
  </si>
  <si>
    <t>3585.82</t>
  </si>
  <si>
    <t>4191.00</t>
  </si>
  <si>
    <t>2022-07-05 12:16:33</t>
  </si>
  <si>
    <t>2022-07-04</t>
  </si>
  <si>
    <t>2611100</t>
  </si>
  <si>
    <t>岘港罗萨米亚酒店</t>
  </si>
  <si>
    <t>PARK WOOHUCK</t>
  </si>
  <si>
    <t>2037.04</t>
  </si>
  <si>
    <t>2380.00</t>
  </si>
  <si>
    <t>2022-07-04 20:35:38</t>
  </si>
  <si>
    <t>2611075</t>
  </si>
  <si>
    <t>宾茨绿根岛温泉多林特海洋酒店</t>
  </si>
  <si>
    <t>BAYLE SYLVIE,BAYLE JEAN CLAUDE</t>
  </si>
  <si>
    <t>4362.52</t>
  </si>
  <si>
    <t>5097.00</t>
  </si>
  <si>
    <t>2022-07-04 20:01:13</t>
  </si>
  <si>
    <t>2022-07-02</t>
  </si>
  <si>
    <t>2608967</t>
  </si>
  <si>
    <t>卡拉马祖舒适酒店</t>
  </si>
  <si>
    <t>Barr Kim</t>
  </si>
  <si>
    <t>815.58</t>
  </si>
  <si>
    <t>953.00</t>
  </si>
  <si>
    <t>2022-07-02 06:37:32</t>
  </si>
  <si>
    <t>2022-07-01</t>
  </si>
  <si>
    <t>2608811</t>
  </si>
  <si>
    <t>迈阿密国际机场克拉丽奥套房酒店</t>
  </si>
  <si>
    <t>Evangelista Marques Camila,Ribeiro Nazareth Caio</t>
  </si>
  <si>
    <t>715.37</t>
  </si>
  <si>
    <t>836.00</t>
  </si>
  <si>
    <t>2022-07-01 23:15:02</t>
  </si>
  <si>
    <t>2022-06-19</t>
  </si>
  <si>
    <t>2596225</t>
  </si>
  <si>
    <t>施泰根贝格尔酒店</t>
  </si>
  <si>
    <t>Parker Amanullah</t>
  </si>
  <si>
    <t>981.61</t>
  </si>
  <si>
    <t>1145.00</t>
  </si>
  <si>
    <t>2022-06-19 07:14:02</t>
  </si>
  <si>
    <t>2022-06-08</t>
  </si>
  <si>
    <t>2580531</t>
  </si>
  <si>
    <t>ELIZABETH LIFESTYLE HOTEL</t>
  </si>
  <si>
    <t>Guida massimo</t>
  </si>
  <si>
    <t>490.58</t>
  </si>
  <si>
    <t>576.00</t>
  </si>
  <si>
    <t>2022-06-08 02:00:36</t>
  </si>
  <si>
    <t>2022-06-06</t>
  </si>
  <si>
    <t>2578102</t>
  </si>
  <si>
    <t xml:space="preserve">蒙特利尔文德酒店 </t>
  </si>
  <si>
    <t>YANG ZIXUAN,CHEN LIMEI</t>
  </si>
  <si>
    <t>5975.61</t>
  </si>
  <si>
    <t>7026.00</t>
  </si>
  <si>
    <t>2022-06-06 09:58:48</t>
  </si>
  <si>
    <t>2022-05-29</t>
  </si>
  <si>
    <t>2568488</t>
  </si>
  <si>
    <t>旧金山中央公园酒店</t>
  </si>
  <si>
    <t>Thomaz Vanessa Alessandra Thomaz,boiko joao Guilherme Thomaz boiko</t>
  </si>
  <si>
    <t>2211.29</t>
  </si>
  <si>
    <t>2586.00</t>
  </si>
  <si>
    <t>2022-05-29 21:06:59</t>
  </si>
  <si>
    <t>2022-05-13</t>
  </si>
  <si>
    <t>2549831</t>
  </si>
  <si>
    <t>RODEWAY INN &amp; SUITES NEW HOPE</t>
  </si>
  <si>
    <t>Sheetz Natalie</t>
  </si>
  <si>
    <t>1336.55</t>
  </si>
  <si>
    <t>1543.00</t>
  </si>
  <si>
    <t>-1543</t>
  </si>
  <si>
    <t>-1336</t>
  </si>
  <si>
    <t>2022-05-13 19:52:46</t>
  </si>
  <si>
    <t>2022-04-27</t>
  </si>
  <si>
    <t>2526279</t>
  </si>
  <si>
    <t>钟楼穆林阿维姆酒店</t>
  </si>
  <si>
    <t>Smith Yves,Cotroux Anne F</t>
  </si>
  <si>
    <t>480.50</t>
  </si>
  <si>
    <t>574.00</t>
  </si>
  <si>
    <t>2022-04-27 02:28:33</t>
  </si>
  <si>
    <t>2614443</t>
  </si>
  <si>
    <t>诺瓦姆议会酒店</t>
  </si>
  <si>
    <t>Burbach Bruno</t>
  </si>
  <si>
    <t>508.05</t>
  </si>
  <si>
    <t>594.00</t>
  </si>
  <si>
    <t>2022-07-08 03:08:44</t>
  </si>
  <si>
    <t>2614168</t>
  </si>
  <si>
    <t>鹿特丹世民酒店</t>
  </si>
  <si>
    <t>Broers Joey,Man He Yin Angi</t>
  </si>
  <si>
    <t>2088.39</t>
  </si>
  <si>
    <t>2438.00</t>
  </si>
  <si>
    <t>2022-07-07 21:17:09</t>
  </si>
  <si>
    <t>2614134</t>
  </si>
  <si>
    <t>清莱绿园度假酒店</t>
  </si>
  <si>
    <t>Tangtaengkit Wutthichai</t>
  </si>
  <si>
    <t>103.65</t>
  </si>
  <si>
    <t>121.00</t>
  </si>
  <si>
    <t>2022-07-07 20:46:46</t>
  </si>
  <si>
    <t>2613884</t>
  </si>
  <si>
    <t>巴厘巴板奎斯特酒店</t>
  </si>
  <si>
    <t>Opit Susan</t>
  </si>
  <si>
    <t>615.04</t>
  </si>
  <si>
    <t>718.00</t>
  </si>
  <si>
    <t>2022-07-07 15:04:16</t>
  </si>
  <si>
    <t>2613580</t>
  </si>
  <si>
    <t>Derek Low Low</t>
  </si>
  <si>
    <t>214.15</t>
  </si>
  <si>
    <t>2022-07-07 10:11:12</t>
  </si>
  <si>
    <t>2613294</t>
  </si>
  <si>
    <t>曼谷铂尔曼皇权酒店</t>
  </si>
  <si>
    <t>YAN JIFENG</t>
  </si>
  <si>
    <t>707.85</t>
  </si>
  <si>
    <t>825.00</t>
  </si>
  <si>
    <t>2022-07-06 23:31:33</t>
  </si>
  <si>
    <t>2613268</t>
  </si>
  <si>
    <t>海滩贝壳旅馆</t>
  </si>
  <si>
    <t>BURTON CLARK OWEN</t>
  </si>
  <si>
    <t>1309.31</t>
  </si>
  <si>
    <t>1526.00</t>
  </si>
  <si>
    <t>2022-07-06 23:12:38</t>
  </si>
  <si>
    <t>2613212</t>
  </si>
  <si>
    <t>新坎迪新邦利马酒店-三宝垄ASTON</t>
  </si>
  <si>
    <t>liyis susana</t>
  </si>
  <si>
    <t>136.42</t>
  </si>
  <si>
    <t>159.00</t>
  </si>
  <si>
    <t>2022-07-06 22:15:47</t>
  </si>
  <si>
    <t>2613200</t>
  </si>
  <si>
    <t>杜塞尔多夫米恩昂酒店</t>
  </si>
  <si>
    <t>Zimmer Lisa Marie</t>
  </si>
  <si>
    <t>773.06</t>
  </si>
  <si>
    <t>901.00</t>
  </si>
  <si>
    <t>2022-07-06 22:17:12</t>
  </si>
  <si>
    <t>2610934</t>
  </si>
  <si>
    <t>鲍威尔湖舒眠套房酒店</t>
  </si>
  <si>
    <t>CHEN YUTUNG</t>
  </si>
  <si>
    <t>650.48</t>
  </si>
  <si>
    <t>760.00</t>
  </si>
  <si>
    <t>2022-07-04 16:43:24</t>
  </si>
  <si>
    <t>2022-06-25</t>
  </si>
  <si>
    <t>2602266</t>
  </si>
  <si>
    <t>伦敦贵族酒店</t>
  </si>
  <si>
    <t>townsend Katy</t>
  </si>
  <si>
    <t>614.88</t>
  </si>
  <si>
    <t>720.00</t>
  </si>
  <si>
    <t>2022-06-25 07:05:34</t>
  </si>
  <si>
    <t>2022-06-15</t>
  </si>
  <si>
    <t>2591902</t>
  </si>
  <si>
    <t>伍德兰斯度假酒店</t>
  </si>
  <si>
    <t>Coleman Michael Lee</t>
  </si>
  <si>
    <t>1478.17</t>
  </si>
  <si>
    <t>1718.00</t>
  </si>
  <si>
    <t>2022-06-15 20:16:36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</si>
</sst>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44750</v>
      </c>
      <c r="G2" s="6">
        <v>44751</v>
      </c>
      <c r="H2" s="4">
        <v>1</v>
      </c>
      <c r="I2" s="4">
        <v>1</v>
      </c>
      <c r="J2" s="4">
        <v>1</v>
      </c>
      <c r="K2" s="4" t="s">
        <v>30</v>
      </c>
      <c r="L2" s="4">
        <v>574</v>
      </c>
      <c r="M2" s="4">
        <v>574</v>
      </c>
      <c r="N2" s="4" t="s">
        <v>31</v>
      </c>
      <c r="O2" s="4" t="s">
        <v>32</v>
      </c>
      <c r="P2" s="4" t="s">
        <v>33</v>
      </c>
      <c r="Q2" s="4">
        <v>0</v>
      </c>
      <c r="R2" s="7">
        <v>44678</v>
      </c>
      <c r="S2" s="6">
        <v>44754</v>
      </c>
      <c r="T2" s="4" t="s">
        <v>34</v>
      </c>
      <c r="U2" s="4">
        <v>574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44749</v>
      </c>
      <c r="G3" s="6">
        <v>44751</v>
      </c>
      <c r="H3" s="4">
        <v>1</v>
      </c>
      <c r="I3" s="4">
        <v>2</v>
      </c>
      <c r="J3" s="4">
        <v>2</v>
      </c>
      <c r="K3" s="4" t="s">
        <v>30</v>
      </c>
      <c r="L3" s="4">
        <v>2282</v>
      </c>
      <c r="M3" s="4">
        <v>2282</v>
      </c>
      <c r="N3" s="4" t="s">
        <v>39</v>
      </c>
      <c r="O3" s="4" t="s">
        <v>32</v>
      </c>
      <c r="P3" s="4" t="s">
        <v>33</v>
      </c>
      <c r="Q3" s="4">
        <v>0</v>
      </c>
      <c r="R3" s="7">
        <v>44682</v>
      </c>
      <c r="S3" s="6">
        <v>44754</v>
      </c>
      <c r="T3" s="4" t="s">
        <v>34</v>
      </c>
      <c r="U3" s="4">
        <v>2282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44750</v>
      </c>
      <c r="G4" s="6">
        <v>44751</v>
      </c>
      <c r="H4" s="4">
        <v>1</v>
      </c>
      <c r="I4" s="4">
        <v>1</v>
      </c>
      <c r="J4" s="4">
        <v>1</v>
      </c>
      <c r="K4" s="4" t="s">
        <v>30</v>
      </c>
      <c r="L4" s="4">
        <v>792</v>
      </c>
      <c r="M4" s="4">
        <v>792</v>
      </c>
      <c r="N4" s="4" t="s">
        <v>44</v>
      </c>
      <c r="O4" s="4" t="s">
        <v>32</v>
      </c>
      <c r="P4" s="4" t="s">
        <v>33</v>
      </c>
      <c r="Q4" s="4">
        <v>0</v>
      </c>
      <c r="R4" s="7">
        <v>44685</v>
      </c>
      <c r="S4" s="6">
        <v>44754</v>
      </c>
      <c r="T4" s="4" t="s">
        <v>34</v>
      </c>
      <c r="U4" s="4">
        <v>792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46</v>
      </c>
      <c r="D5" s="4" t="s">
        <v>42</v>
      </c>
      <c r="E5" s="4" t="s">
        <v>43</v>
      </c>
      <c r="F5" s="6">
        <v>44750</v>
      </c>
      <c r="G5" s="6">
        <v>44751</v>
      </c>
      <c r="H5" s="4">
        <v>1</v>
      </c>
      <c r="I5" s="4">
        <v>1</v>
      </c>
      <c r="J5" s="4">
        <v>1</v>
      </c>
      <c r="K5" s="4" t="s">
        <v>30</v>
      </c>
      <c r="L5" s="4">
        <v>-792</v>
      </c>
      <c r="M5" s="4">
        <v>-792</v>
      </c>
      <c r="N5" s="4" t="s">
        <v>44</v>
      </c>
      <c r="O5" s="4" t="s">
        <v>32</v>
      </c>
      <c r="P5" s="4" t="s">
        <v>33</v>
      </c>
      <c r="Q5" s="4">
        <v>0</v>
      </c>
      <c r="R5" s="7">
        <v>44685</v>
      </c>
      <c r="S5" s="6">
        <v>44754</v>
      </c>
      <c r="T5" s="4" t="s">
        <v>34</v>
      </c>
      <c r="U5" s="4">
        <v>-792</v>
      </c>
      <c r="V5" s="4">
        <v>0</v>
      </c>
      <c r="W5" s="4">
        <v>0</v>
      </c>
      <c r="X5" s="4" t="s">
        <v>45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44750</v>
      </c>
      <c r="G6" s="6">
        <v>44751</v>
      </c>
      <c r="H6" s="4">
        <v>1</v>
      </c>
      <c r="I6" s="4">
        <v>1</v>
      </c>
      <c r="J6" s="4">
        <v>1</v>
      </c>
      <c r="K6" s="4" t="s">
        <v>30</v>
      </c>
      <c r="L6" s="4">
        <v>1543</v>
      </c>
      <c r="M6" s="4">
        <v>1543</v>
      </c>
      <c r="N6" s="4" t="s">
        <v>50</v>
      </c>
      <c r="O6" s="4" t="s">
        <v>32</v>
      </c>
      <c r="P6" s="4" t="s">
        <v>33</v>
      </c>
      <c r="Q6" s="4">
        <v>0</v>
      </c>
      <c r="R6" s="7">
        <v>44694</v>
      </c>
      <c r="S6" s="6">
        <v>44754</v>
      </c>
      <c r="T6" s="4" t="s">
        <v>34</v>
      </c>
      <c r="U6" s="4">
        <v>1543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44749</v>
      </c>
      <c r="G7" s="6">
        <v>44751</v>
      </c>
      <c r="H7" s="4">
        <v>1</v>
      </c>
      <c r="I7" s="4">
        <v>2</v>
      </c>
      <c r="J7" s="4">
        <v>2</v>
      </c>
      <c r="K7" s="4" t="s">
        <v>30</v>
      </c>
      <c r="L7" s="4">
        <v>2586</v>
      </c>
      <c r="M7" s="4">
        <v>2586</v>
      </c>
      <c r="N7" s="4" t="s">
        <v>55</v>
      </c>
      <c r="O7" s="4" t="s">
        <v>32</v>
      </c>
      <c r="P7" s="4" t="s">
        <v>33</v>
      </c>
      <c r="Q7" s="4">
        <v>0</v>
      </c>
      <c r="R7" s="7">
        <v>44710</v>
      </c>
      <c r="S7" s="6">
        <v>44754</v>
      </c>
      <c r="T7" s="4" t="s">
        <v>34</v>
      </c>
      <c r="U7" s="4">
        <v>2586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44748</v>
      </c>
      <c r="G8" s="6">
        <v>44751</v>
      </c>
      <c r="H8" s="4">
        <v>1</v>
      </c>
      <c r="I8" s="4">
        <v>3</v>
      </c>
      <c r="J8" s="4">
        <v>3</v>
      </c>
      <c r="K8" s="4" t="s">
        <v>30</v>
      </c>
      <c r="L8" s="4">
        <v>7026</v>
      </c>
      <c r="M8" s="4">
        <v>7026</v>
      </c>
      <c r="N8" s="4" t="s">
        <v>60</v>
      </c>
      <c r="O8" s="4" t="s">
        <v>32</v>
      </c>
      <c r="P8" s="4" t="s">
        <v>33</v>
      </c>
      <c r="Q8" s="4">
        <v>0</v>
      </c>
      <c r="R8" s="7">
        <v>44718</v>
      </c>
      <c r="S8" s="6">
        <v>44754</v>
      </c>
      <c r="T8" s="4" t="s">
        <v>34</v>
      </c>
      <c r="U8" s="4">
        <v>7026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44750</v>
      </c>
      <c r="G9" s="6">
        <v>44751</v>
      </c>
      <c r="H9" s="4">
        <v>1</v>
      </c>
      <c r="I9" s="4">
        <v>1</v>
      </c>
      <c r="J9" s="4">
        <v>1</v>
      </c>
      <c r="K9" s="4" t="s">
        <v>30</v>
      </c>
      <c r="L9" s="4">
        <v>576</v>
      </c>
      <c r="M9" s="4">
        <v>576</v>
      </c>
      <c r="N9" s="4" t="s">
        <v>66</v>
      </c>
      <c r="O9" s="4" t="s">
        <v>32</v>
      </c>
      <c r="P9" s="4" t="s">
        <v>33</v>
      </c>
      <c r="Q9" s="4">
        <v>0</v>
      </c>
      <c r="R9" s="7">
        <v>44720</v>
      </c>
      <c r="S9" s="6">
        <v>44754</v>
      </c>
      <c r="T9" s="4" t="s">
        <v>34</v>
      </c>
      <c r="U9" s="4">
        <v>576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47</v>
      </c>
      <c r="B10" s="4" t="s">
        <v>26</v>
      </c>
      <c r="C10" s="4" t="s">
        <v>69</v>
      </c>
      <c r="D10" s="4" t="s">
        <v>70</v>
      </c>
      <c r="E10" s="4" t="s">
        <v>49</v>
      </c>
      <c r="F10" s="6">
        <v>44750</v>
      </c>
      <c r="G10" s="6">
        <v>44751</v>
      </c>
      <c r="H10" s="4">
        <v>1</v>
      </c>
      <c r="I10" s="4">
        <v>1</v>
      </c>
      <c r="J10" s="4">
        <v>1</v>
      </c>
      <c r="K10" s="4" t="s">
        <v>30</v>
      </c>
      <c r="L10" s="4">
        <v>-1543</v>
      </c>
      <c r="M10" s="4">
        <v>-1543</v>
      </c>
      <c r="N10" s="4" t="s">
        <v>50</v>
      </c>
      <c r="O10" s="4" t="s">
        <v>32</v>
      </c>
      <c r="P10" s="4" t="s">
        <v>33</v>
      </c>
      <c r="Q10" s="4">
        <v>0</v>
      </c>
      <c r="R10" s="7">
        <v>44694</v>
      </c>
      <c r="S10" s="6">
        <v>44754</v>
      </c>
      <c r="T10" s="4" t="s">
        <v>34</v>
      </c>
      <c r="U10" s="4">
        <v>-1543</v>
      </c>
      <c r="V10" s="4">
        <v>0</v>
      </c>
      <c r="W10" s="4">
        <v>0</v>
      </c>
      <c r="X10" s="4" t="s">
        <v>35</v>
      </c>
      <c r="Y10" s="4" t="s">
        <v>51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44750</v>
      </c>
      <c r="G11" s="6">
        <v>44751</v>
      </c>
      <c r="H11" s="4">
        <v>1</v>
      </c>
      <c r="I11" s="4">
        <v>1</v>
      </c>
      <c r="J11" s="4">
        <v>1</v>
      </c>
      <c r="K11" s="4" t="s">
        <v>30</v>
      </c>
      <c r="L11" s="4">
        <v>1718</v>
      </c>
      <c r="M11" s="4">
        <v>1718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44727</v>
      </c>
      <c r="S11" s="6">
        <v>44754</v>
      </c>
      <c r="T11" s="4" t="s">
        <v>34</v>
      </c>
      <c r="U11" s="4">
        <v>1718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44750</v>
      </c>
      <c r="G12" s="6">
        <v>44751</v>
      </c>
      <c r="H12" s="4">
        <v>1</v>
      </c>
      <c r="I12" s="4">
        <v>1</v>
      </c>
      <c r="J12" s="4">
        <v>1</v>
      </c>
      <c r="K12" s="4" t="s">
        <v>30</v>
      </c>
      <c r="L12" s="4">
        <v>1145</v>
      </c>
      <c r="M12" s="4">
        <v>1145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44731</v>
      </c>
      <c r="S12" s="6">
        <v>44754</v>
      </c>
      <c r="T12" s="4" t="s">
        <v>34</v>
      </c>
      <c r="U12" s="4">
        <v>1145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44750</v>
      </c>
      <c r="G13" s="6">
        <v>44751</v>
      </c>
      <c r="H13" s="4">
        <v>1</v>
      </c>
      <c r="I13" s="4">
        <v>1</v>
      </c>
      <c r="J13" s="4">
        <v>1</v>
      </c>
      <c r="K13" s="4" t="s">
        <v>30</v>
      </c>
      <c r="L13" s="4">
        <v>720</v>
      </c>
      <c r="M13" s="4">
        <v>720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44737</v>
      </c>
      <c r="S13" s="6">
        <v>44754</v>
      </c>
      <c r="T13" s="4" t="s">
        <v>34</v>
      </c>
      <c r="U13" s="4">
        <v>720</v>
      </c>
      <c r="V13" s="4">
        <v>0</v>
      </c>
      <c r="W13" s="4">
        <v>0</v>
      </c>
      <c r="X13" s="4" t="s">
        <v>35</v>
      </c>
      <c r="Y13" s="4" t="s">
        <v>86</v>
      </c>
    </row>
    <row r="14" s="4" customFormat="1" spans="1:25">
      <c r="A14" s="4" t="s">
        <v>36</v>
      </c>
      <c r="B14" s="4" t="s">
        <v>26</v>
      </c>
      <c r="C14" s="4" t="s">
        <v>46</v>
      </c>
      <c r="D14" s="4" t="s">
        <v>37</v>
      </c>
      <c r="E14" s="4" t="s">
        <v>38</v>
      </c>
      <c r="F14" s="6">
        <v>44749</v>
      </c>
      <c r="G14" s="6">
        <v>44751</v>
      </c>
      <c r="H14" s="4">
        <v>1</v>
      </c>
      <c r="I14" s="4">
        <v>2</v>
      </c>
      <c r="J14" s="4">
        <v>2</v>
      </c>
      <c r="K14" s="4" t="s">
        <v>30</v>
      </c>
      <c r="L14" s="4">
        <v>-2282</v>
      </c>
      <c r="M14" s="4">
        <v>-2282</v>
      </c>
      <c r="N14" s="4" t="s">
        <v>39</v>
      </c>
      <c r="O14" s="4" t="s">
        <v>32</v>
      </c>
      <c r="P14" s="4" t="s">
        <v>33</v>
      </c>
      <c r="Q14" s="4">
        <v>0</v>
      </c>
      <c r="R14" s="7">
        <v>44682</v>
      </c>
      <c r="S14" s="6">
        <v>44754</v>
      </c>
      <c r="T14" s="4" t="s">
        <v>34</v>
      </c>
      <c r="U14" s="4">
        <v>-2282</v>
      </c>
      <c r="V14" s="4">
        <v>0</v>
      </c>
      <c r="W14" s="4">
        <v>0</v>
      </c>
      <c r="X14" s="4" t="s">
        <v>35</v>
      </c>
      <c r="Y14" s="4" t="s">
        <v>40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44750</v>
      </c>
      <c r="G15" s="6">
        <v>44751</v>
      </c>
      <c r="H15" s="4">
        <v>1</v>
      </c>
      <c r="I15" s="4">
        <v>1</v>
      </c>
      <c r="J15" s="4">
        <v>1</v>
      </c>
      <c r="K15" s="4" t="s">
        <v>30</v>
      </c>
      <c r="L15" s="4">
        <v>836</v>
      </c>
      <c r="M15" s="4">
        <v>836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44743</v>
      </c>
      <c r="S15" s="6">
        <v>44754</v>
      </c>
      <c r="T15" s="4" t="s">
        <v>34</v>
      </c>
      <c r="U15" s="4">
        <v>836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44750</v>
      </c>
      <c r="G16" s="6">
        <v>44751</v>
      </c>
      <c r="H16" s="4">
        <v>1</v>
      </c>
      <c r="I16" s="4">
        <v>1</v>
      </c>
      <c r="J16" s="4">
        <v>1</v>
      </c>
      <c r="K16" s="4" t="s">
        <v>30</v>
      </c>
      <c r="L16" s="4">
        <v>953</v>
      </c>
      <c r="M16" s="4">
        <v>953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44744</v>
      </c>
      <c r="S16" s="6">
        <v>44754</v>
      </c>
      <c r="T16" s="4" t="s">
        <v>34</v>
      </c>
      <c r="U16" s="4">
        <v>953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44750</v>
      </c>
      <c r="G17" s="6">
        <v>44751</v>
      </c>
      <c r="H17" s="4">
        <v>1</v>
      </c>
      <c r="I17" s="4">
        <v>1</v>
      </c>
      <c r="J17" s="4">
        <v>1</v>
      </c>
      <c r="K17" s="4" t="s">
        <v>30</v>
      </c>
      <c r="L17" s="4">
        <v>760</v>
      </c>
      <c r="M17" s="4">
        <v>760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44746</v>
      </c>
      <c r="S17" s="6">
        <v>44754</v>
      </c>
      <c r="T17" s="4" t="s">
        <v>34</v>
      </c>
      <c r="U17" s="4">
        <v>760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44747</v>
      </c>
      <c r="G18" s="6">
        <v>44751</v>
      </c>
      <c r="H18" s="4">
        <v>1</v>
      </c>
      <c r="I18" s="4">
        <v>4</v>
      </c>
      <c r="J18" s="4">
        <v>4</v>
      </c>
      <c r="K18" s="4" t="s">
        <v>30</v>
      </c>
      <c r="L18" s="4">
        <v>5097</v>
      </c>
      <c r="M18" s="4">
        <v>5097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44746</v>
      </c>
      <c r="S18" s="6">
        <v>44754</v>
      </c>
      <c r="T18" s="4" t="s">
        <v>34</v>
      </c>
      <c r="U18" s="4">
        <v>5097</v>
      </c>
      <c r="V18" s="4">
        <v>0</v>
      </c>
      <c r="W18" s="4">
        <v>0</v>
      </c>
      <c r="X18" s="4" t="s">
        <v>35</v>
      </c>
      <c r="Y18" s="4" t="s">
        <v>103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44747</v>
      </c>
      <c r="G19" s="6">
        <v>44751</v>
      </c>
      <c r="H19" s="4">
        <v>1</v>
      </c>
      <c r="I19" s="4">
        <v>4</v>
      </c>
      <c r="J19" s="4">
        <v>4</v>
      </c>
      <c r="K19" s="4" t="s">
        <v>30</v>
      </c>
      <c r="L19" s="4">
        <v>2380</v>
      </c>
      <c r="M19" s="4">
        <v>2380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44746</v>
      </c>
      <c r="S19" s="6">
        <v>44754</v>
      </c>
      <c r="T19" s="4" t="s">
        <v>34</v>
      </c>
      <c r="U19" s="4">
        <v>2380</v>
      </c>
      <c r="V19" s="4">
        <v>0</v>
      </c>
      <c r="W19" s="4">
        <v>0</v>
      </c>
      <c r="X19" s="4" t="s">
        <v>35</v>
      </c>
      <c r="Y19" s="4" t="s">
        <v>108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44750</v>
      </c>
      <c r="G20" s="6">
        <v>44751</v>
      </c>
      <c r="H20" s="4">
        <v>1</v>
      </c>
      <c r="I20" s="4">
        <v>1</v>
      </c>
      <c r="J20" s="4">
        <v>1</v>
      </c>
      <c r="K20" s="4" t="s">
        <v>30</v>
      </c>
      <c r="L20" s="4">
        <v>4191</v>
      </c>
      <c r="M20" s="4">
        <v>4191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44747</v>
      </c>
      <c r="S20" s="6">
        <v>44754</v>
      </c>
      <c r="T20" s="4" t="s">
        <v>34</v>
      </c>
      <c r="U20" s="4">
        <v>4191</v>
      </c>
      <c r="V20" s="4">
        <v>0</v>
      </c>
      <c r="W20" s="4">
        <v>0</v>
      </c>
      <c r="X20" s="4" t="s">
        <v>35</v>
      </c>
      <c r="Y20" s="4" t="s">
        <v>113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44749</v>
      </c>
      <c r="G21" s="6">
        <v>44751</v>
      </c>
      <c r="H21" s="4">
        <v>1</v>
      </c>
      <c r="I21" s="4">
        <v>2</v>
      </c>
      <c r="J21" s="4">
        <v>2</v>
      </c>
      <c r="K21" s="4" t="s">
        <v>30</v>
      </c>
      <c r="L21" s="4">
        <v>887</v>
      </c>
      <c r="M21" s="4">
        <v>887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44754</v>
      </c>
      <c r="T21" s="4" t="s">
        <v>34</v>
      </c>
      <c r="U21" s="4">
        <v>887</v>
      </c>
      <c r="V21" s="4">
        <v>0</v>
      </c>
      <c r="W21" s="4">
        <v>0</v>
      </c>
      <c r="X21" s="4" t="s">
        <v>35</v>
      </c>
      <c r="Y21" s="4" t="s">
        <v>118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44750</v>
      </c>
      <c r="G22" s="6">
        <v>44751</v>
      </c>
      <c r="H22" s="4">
        <v>1</v>
      </c>
      <c r="I22" s="4">
        <v>1</v>
      </c>
      <c r="J22" s="4">
        <v>1</v>
      </c>
      <c r="K22" s="4" t="s">
        <v>30</v>
      </c>
      <c r="L22" s="4">
        <v>763</v>
      </c>
      <c r="M22" s="4">
        <v>763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44754</v>
      </c>
      <c r="T22" s="4" t="s">
        <v>34</v>
      </c>
      <c r="U22" s="4">
        <v>763</v>
      </c>
      <c r="V22" s="4">
        <v>0</v>
      </c>
      <c r="W22" s="4">
        <v>0</v>
      </c>
      <c r="X22" s="4" t="s">
        <v>35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44750</v>
      </c>
      <c r="G23" s="6">
        <v>44751</v>
      </c>
      <c r="H23" s="4">
        <v>1</v>
      </c>
      <c r="I23" s="4">
        <v>1</v>
      </c>
      <c r="J23" s="4">
        <v>1</v>
      </c>
      <c r="K23" s="4" t="s">
        <v>30</v>
      </c>
      <c r="L23" s="4">
        <v>282</v>
      </c>
      <c r="M23" s="4">
        <v>282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44748</v>
      </c>
      <c r="S23" s="6">
        <v>44754</v>
      </c>
      <c r="T23" s="4" t="s">
        <v>34</v>
      </c>
      <c r="U23" s="4">
        <v>282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44750</v>
      </c>
      <c r="G24" s="6">
        <v>44751</v>
      </c>
      <c r="H24" s="4">
        <v>1</v>
      </c>
      <c r="I24" s="4">
        <v>1</v>
      </c>
      <c r="J24" s="4">
        <v>1</v>
      </c>
      <c r="K24" s="4" t="s">
        <v>30</v>
      </c>
      <c r="L24" s="4">
        <v>159</v>
      </c>
      <c r="M24" s="4">
        <v>159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44748</v>
      </c>
      <c r="S24" s="6">
        <v>44754</v>
      </c>
      <c r="T24" s="4" t="s">
        <v>34</v>
      </c>
      <c r="U24" s="4">
        <v>159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44750</v>
      </c>
      <c r="G25" s="6">
        <v>44751</v>
      </c>
      <c r="H25" s="4">
        <v>1</v>
      </c>
      <c r="I25" s="4">
        <v>1</v>
      </c>
      <c r="J25" s="4">
        <v>1</v>
      </c>
      <c r="K25" s="4" t="s">
        <v>30</v>
      </c>
      <c r="L25" s="4">
        <v>901</v>
      </c>
      <c r="M25" s="4">
        <v>901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44748</v>
      </c>
      <c r="S25" s="6">
        <v>44754</v>
      </c>
      <c r="T25" s="4" t="s">
        <v>34</v>
      </c>
      <c r="U25" s="4">
        <v>901</v>
      </c>
      <c r="V25" s="4">
        <v>0</v>
      </c>
      <c r="W25" s="4">
        <v>0</v>
      </c>
      <c r="X25" s="4" t="s">
        <v>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44750</v>
      </c>
      <c r="G26" s="6">
        <v>44751</v>
      </c>
      <c r="H26" s="4">
        <v>1</v>
      </c>
      <c r="I26" s="4">
        <v>1</v>
      </c>
      <c r="J26" s="4">
        <v>1</v>
      </c>
      <c r="K26" s="4" t="s">
        <v>30</v>
      </c>
      <c r="L26" s="4">
        <v>1526</v>
      </c>
      <c r="M26" s="4">
        <v>1526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44748</v>
      </c>
      <c r="S26" s="6">
        <v>44754</v>
      </c>
      <c r="T26" s="4" t="s">
        <v>34</v>
      </c>
      <c r="U26" s="4">
        <v>1526</v>
      </c>
      <c r="V26" s="4">
        <v>0</v>
      </c>
      <c r="W26" s="4">
        <v>0</v>
      </c>
      <c r="X26" s="4" t="s">
        <v>35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44750</v>
      </c>
      <c r="G27" s="6">
        <v>44751</v>
      </c>
      <c r="H27" s="4">
        <v>1</v>
      </c>
      <c r="I27" s="4">
        <v>1</v>
      </c>
      <c r="J27" s="4">
        <v>1</v>
      </c>
      <c r="K27" s="4" t="s">
        <v>30</v>
      </c>
      <c r="L27" s="4">
        <v>825</v>
      </c>
      <c r="M27" s="4">
        <v>825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44748</v>
      </c>
      <c r="S27" s="6">
        <v>44754</v>
      </c>
      <c r="T27" s="4" t="s">
        <v>34</v>
      </c>
      <c r="U27" s="4">
        <v>825</v>
      </c>
      <c r="V27" s="4">
        <v>0</v>
      </c>
      <c r="W27" s="4">
        <v>0</v>
      </c>
      <c r="X27" s="4" t="s">
        <v>35</v>
      </c>
      <c r="Y27" s="4" t="s">
        <v>146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44750</v>
      </c>
      <c r="G28" s="6">
        <v>44751</v>
      </c>
      <c r="H28" s="4">
        <v>1</v>
      </c>
      <c r="I28" s="4">
        <v>1</v>
      </c>
      <c r="J28" s="4">
        <v>1</v>
      </c>
      <c r="K28" s="4" t="s">
        <v>30</v>
      </c>
      <c r="L28" s="4">
        <v>250</v>
      </c>
      <c r="M28" s="4">
        <v>250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44749</v>
      </c>
      <c r="S28" s="6">
        <v>44754</v>
      </c>
      <c r="T28" s="4" t="s">
        <v>34</v>
      </c>
      <c r="U28" s="4">
        <v>250</v>
      </c>
      <c r="V28" s="4">
        <v>0</v>
      </c>
      <c r="W28" s="4">
        <v>0</v>
      </c>
      <c r="X28" s="4" t="s">
        <v>35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44749</v>
      </c>
      <c r="G29" s="6">
        <v>44751</v>
      </c>
      <c r="H29" s="4">
        <v>1</v>
      </c>
      <c r="I29" s="4">
        <v>2</v>
      </c>
      <c r="J29" s="4">
        <v>2</v>
      </c>
      <c r="K29" s="4" t="s">
        <v>30</v>
      </c>
      <c r="L29" s="4">
        <v>718</v>
      </c>
      <c r="M29" s="4">
        <v>718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44749</v>
      </c>
      <c r="S29" s="6">
        <v>44754</v>
      </c>
      <c r="T29" s="4" t="s">
        <v>34</v>
      </c>
      <c r="U29" s="4">
        <v>718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44750</v>
      </c>
      <c r="G30" s="6">
        <v>44751</v>
      </c>
      <c r="H30" s="4">
        <v>1</v>
      </c>
      <c r="I30" s="4">
        <v>1</v>
      </c>
      <c r="J30" s="4">
        <v>1</v>
      </c>
      <c r="K30" s="4" t="s">
        <v>30</v>
      </c>
      <c r="L30" s="4">
        <v>121</v>
      </c>
      <c r="M30" s="4">
        <v>121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44749</v>
      </c>
      <c r="S30" s="6">
        <v>44754</v>
      </c>
      <c r="T30" s="4" t="s">
        <v>34</v>
      </c>
      <c r="U30" s="4">
        <v>121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162</v>
      </c>
      <c r="F31" s="6">
        <v>44750</v>
      </c>
      <c r="G31" s="6">
        <v>44751</v>
      </c>
      <c r="H31" s="4">
        <v>1</v>
      </c>
      <c r="I31" s="4">
        <v>1</v>
      </c>
      <c r="J31" s="4">
        <v>1</v>
      </c>
      <c r="K31" s="4" t="s">
        <v>30</v>
      </c>
      <c r="L31" s="4">
        <v>2438</v>
      </c>
      <c r="M31" s="4">
        <v>2438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44749</v>
      </c>
      <c r="S31" s="6">
        <v>44754</v>
      </c>
      <c r="T31" s="4" t="s">
        <v>34</v>
      </c>
      <c r="U31" s="4">
        <v>2438</v>
      </c>
      <c r="V31" s="4">
        <v>0</v>
      </c>
      <c r="W31" s="4">
        <v>0</v>
      </c>
      <c r="X31" s="4" t="s">
        <v>35</v>
      </c>
      <c r="Y31" s="4" t="s">
        <v>164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166</v>
      </c>
      <c r="E32" s="4" t="s">
        <v>167</v>
      </c>
      <c r="F32" s="6">
        <v>44750</v>
      </c>
      <c r="G32" s="6">
        <v>44751</v>
      </c>
      <c r="H32" s="4">
        <v>1</v>
      </c>
      <c r="I32" s="4">
        <v>1</v>
      </c>
      <c r="J32" s="4">
        <v>1</v>
      </c>
      <c r="K32" s="4" t="s">
        <v>30</v>
      </c>
      <c r="L32" s="4">
        <v>593</v>
      </c>
      <c r="M32" s="4">
        <v>593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44750</v>
      </c>
      <c r="S32" s="6">
        <v>44754</v>
      </c>
      <c r="T32" s="4" t="s">
        <v>34</v>
      </c>
      <c r="U32" s="4">
        <v>593</v>
      </c>
      <c r="V32" s="4">
        <v>0</v>
      </c>
      <c r="W32" s="4">
        <v>0</v>
      </c>
      <c r="X32" s="4" t="s">
        <v>35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148</v>
      </c>
      <c r="E33" s="4" t="s">
        <v>149</v>
      </c>
      <c r="F33" s="6">
        <v>44750</v>
      </c>
      <c r="G33" s="6">
        <v>44751</v>
      </c>
      <c r="H33" s="4">
        <v>1</v>
      </c>
      <c r="I33" s="4">
        <v>1</v>
      </c>
      <c r="J33" s="4">
        <v>1</v>
      </c>
      <c r="K33" s="4" t="s">
        <v>30</v>
      </c>
      <c r="L33" s="4">
        <v>250</v>
      </c>
      <c r="M33" s="4">
        <v>250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44750</v>
      </c>
      <c r="S33" s="6">
        <v>44754</v>
      </c>
      <c r="T33" s="4" t="s">
        <v>34</v>
      </c>
      <c r="U33" s="4">
        <v>250</v>
      </c>
      <c r="V33" s="4">
        <v>0</v>
      </c>
      <c r="W33" s="4">
        <v>0</v>
      </c>
      <c r="X33" s="4" t="s">
        <v>35</v>
      </c>
      <c r="Y33" s="4" t="s">
        <v>172</v>
      </c>
    </row>
    <row r="34" s="4" customFormat="1" spans="1:25">
      <c r="A34" s="4" t="s">
        <v>173</v>
      </c>
      <c r="B34" s="4" t="s">
        <v>26</v>
      </c>
      <c r="C34" s="4" t="s">
        <v>27</v>
      </c>
      <c r="D34" s="4" t="s">
        <v>148</v>
      </c>
      <c r="E34" s="4" t="s">
        <v>149</v>
      </c>
      <c r="F34" s="6">
        <v>44750</v>
      </c>
      <c r="G34" s="6">
        <v>44751</v>
      </c>
      <c r="H34" s="4">
        <v>1</v>
      </c>
      <c r="I34" s="4">
        <v>1</v>
      </c>
      <c r="J34" s="4">
        <v>1</v>
      </c>
      <c r="K34" s="4" t="s">
        <v>30</v>
      </c>
      <c r="L34" s="4">
        <v>250</v>
      </c>
      <c r="M34" s="4">
        <v>250</v>
      </c>
      <c r="N34" s="4" t="s">
        <v>174</v>
      </c>
      <c r="O34" s="4" t="s">
        <v>32</v>
      </c>
      <c r="P34" s="4" t="s">
        <v>33</v>
      </c>
      <c r="Q34" s="4">
        <v>0</v>
      </c>
      <c r="R34" s="7">
        <v>44750</v>
      </c>
      <c r="S34" s="6">
        <v>44754</v>
      </c>
      <c r="T34" s="4" t="s">
        <v>34</v>
      </c>
      <c r="U34" s="4">
        <v>250</v>
      </c>
      <c r="V34" s="4">
        <v>0</v>
      </c>
      <c r="W34" s="4">
        <v>0</v>
      </c>
      <c r="X34" s="4" t="s">
        <v>35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F35" s="6">
        <v>44750</v>
      </c>
      <c r="G35" s="6">
        <v>44751</v>
      </c>
      <c r="H35" s="4">
        <v>0</v>
      </c>
      <c r="I35" s="4">
        <v>1</v>
      </c>
      <c r="J35" s="4">
        <v>0</v>
      </c>
      <c r="K35" s="4" t="s">
        <v>30</v>
      </c>
      <c r="L35" s="4">
        <v>914</v>
      </c>
      <c r="M35" s="4">
        <v>914</v>
      </c>
      <c r="O35" s="4" t="s">
        <v>32</v>
      </c>
      <c r="P35" s="4" t="s">
        <v>33</v>
      </c>
      <c r="Q35" s="4">
        <v>0</v>
      </c>
      <c r="R35" s="7">
        <v>44750</v>
      </c>
      <c r="S35" s="6">
        <v>44754</v>
      </c>
      <c r="T35" s="4" t="s">
        <v>34</v>
      </c>
      <c r="U35" s="4">
        <v>914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178</v>
      </c>
      <c r="B36" s="4" t="s">
        <v>26</v>
      </c>
      <c r="C36" s="4" t="s">
        <v>27</v>
      </c>
      <c r="D36" s="4" t="s">
        <v>179</v>
      </c>
      <c r="E36" s="4" t="s">
        <v>180</v>
      </c>
      <c r="F36" s="6">
        <v>44750</v>
      </c>
      <c r="G36" s="6">
        <v>44751</v>
      </c>
      <c r="H36" s="4">
        <v>1</v>
      </c>
      <c r="I36" s="4">
        <v>1</v>
      </c>
      <c r="J36" s="4">
        <v>1</v>
      </c>
      <c r="K36" s="4" t="s">
        <v>30</v>
      </c>
      <c r="L36" s="4">
        <v>655</v>
      </c>
      <c r="M36" s="4">
        <v>655</v>
      </c>
      <c r="N36" s="4" t="s">
        <v>181</v>
      </c>
      <c r="O36" s="4" t="s">
        <v>32</v>
      </c>
      <c r="P36" s="4" t="s">
        <v>33</v>
      </c>
      <c r="Q36" s="4">
        <v>0</v>
      </c>
      <c r="R36" s="7">
        <v>44750</v>
      </c>
      <c r="S36" s="6">
        <v>44754</v>
      </c>
      <c r="T36" s="4" t="s">
        <v>34</v>
      </c>
      <c r="U36" s="4">
        <v>655</v>
      </c>
      <c r="V36" s="4">
        <v>0</v>
      </c>
      <c r="W36" s="4">
        <v>0</v>
      </c>
      <c r="X36" s="4" t="s">
        <v>35</v>
      </c>
      <c r="Y36" s="4" t="s">
        <v>182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184</v>
      </c>
      <c r="E37" s="4" t="s">
        <v>149</v>
      </c>
      <c r="F37" s="6">
        <v>44750</v>
      </c>
      <c r="G37" s="6">
        <v>44751</v>
      </c>
      <c r="H37" s="4">
        <v>1</v>
      </c>
      <c r="I37" s="4">
        <v>1</v>
      </c>
      <c r="J37" s="4">
        <v>1</v>
      </c>
      <c r="K37" s="4" t="s">
        <v>30</v>
      </c>
      <c r="L37" s="4">
        <v>180</v>
      </c>
      <c r="M37" s="4">
        <v>180</v>
      </c>
      <c r="N37" s="4" t="s">
        <v>185</v>
      </c>
      <c r="O37" s="4" t="s">
        <v>32</v>
      </c>
      <c r="P37" s="4" t="s">
        <v>33</v>
      </c>
      <c r="Q37" s="4">
        <v>0</v>
      </c>
      <c r="R37" s="7">
        <v>44750</v>
      </c>
      <c r="S37" s="6">
        <v>44754</v>
      </c>
      <c r="T37" s="4" t="s">
        <v>34</v>
      </c>
      <c r="U37" s="4">
        <v>180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186</v>
      </c>
      <c r="B38" s="4" t="s">
        <v>26</v>
      </c>
      <c r="C38" s="4" t="s">
        <v>27</v>
      </c>
      <c r="D38" s="4" t="s">
        <v>187</v>
      </c>
      <c r="E38" s="4" t="s">
        <v>188</v>
      </c>
      <c r="F38" s="6">
        <v>44750</v>
      </c>
      <c r="G38" s="6">
        <v>44751</v>
      </c>
      <c r="H38" s="4">
        <v>1</v>
      </c>
      <c r="I38" s="4">
        <v>1</v>
      </c>
      <c r="J38" s="4">
        <v>1</v>
      </c>
      <c r="K38" s="4" t="s">
        <v>30</v>
      </c>
      <c r="L38" s="4">
        <v>502</v>
      </c>
      <c r="M38" s="4">
        <v>502</v>
      </c>
      <c r="N38" s="4" t="s">
        <v>189</v>
      </c>
      <c r="O38" s="4" t="s">
        <v>32</v>
      </c>
      <c r="P38" s="4" t="s">
        <v>33</v>
      </c>
      <c r="Q38" s="4">
        <v>0</v>
      </c>
      <c r="R38" s="7">
        <v>44750</v>
      </c>
      <c r="S38" s="6">
        <v>44754</v>
      </c>
      <c r="T38" s="4" t="s">
        <v>34</v>
      </c>
      <c r="U38" s="4">
        <v>502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190</v>
      </c>
      <c r="B39" s="4" t="s">
        <v>26</v>
      </c>
      <c r="C39" s="4" t="s">
        <v>27</v>
      </c>
      <c r="D39" s="4" t="s">
        <v>191</v>
      </c>
      <c r="E39" s="4" t="s">
        <v>192</v>
      </c>
      <c r="F39" s="6">
        <v>44750</v>
      </c>
      <c r="G39" s="6">
        <v>44751</v>
      </c>
      <c r="H39" s="4">
        <v>1</v>
      </c>
      <c r="I39" s="4">
        <v>1</v>
      </c>
      <c r="J39" s="4">
        <v>1</v>
      </c>
      <c r="K39" s="4" t="s">
        <v>30</v>
      </c>
      <c r="L39" s="4">
        <v>814</v>
      </c>
      <c r="M39" s="4">
        <v>814</v>
      </c>
      <c r="N39" s="4" t="s">
        <v>193</v>
      </c>
      <c r="O39" s="4" t="s">
        <v>32</v>
      </c>
      <c r="P39" s="4" t="s">
        <v>33</v>
      </c>
      <c r="Q39" s="4">
        <v>0</v>
      </c>
      <c r="R39" s="7">
        <v>44750</v>
      </c>
      <c r="S39" s="6">
        <v>44754</v>
      </c>
      <c r="T39" s="4" t="s">
        <v>34</v>
      </c>
      <c r="U39" s="4">
        <v>814</v>
      </c>
      <c r="V39" s="4">
        <v>0</v>
      </c>
      <c r="W39" s="4">
        <v>0</v>
      </c>
      <c r="X39" s="4" t="s">
        <v>35</v>
      </c>
      <c r="Y39" s="4" t="s">
        <v>194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196</v>
      </c>
      <c r="E40" s="4" t="s">
        <v>79</v>
      </c>
      <c r="F40" s="6">
        <v>44750</v>
      </c>
      <c r="G40" s="6">
        <v>44751</v>
      </c>
      <c r="H40" s="4">
        <v>1</v>
      </c>
      <c r="I40" s="4">
        <v>1</v>
      </c>
      <c r="J40" s="4">
        <v>1</v>
      </c>
      <c r="K40" s="4" t="s">
        <v>30</v>
      </c>
      <c r="L40" s="4">
        <v>481</v>
      </c>
      <c r="M40" s="4">
        <v>481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44750</v>
      </c>
      <c r="S40" s="6">
        <v>44754</v>
      </c>
      <c r="T40" s="4" t="s">
        <v>34</v>
      </c>
      <c r="U40" s="4">
        <v>481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198</v>
      </c>
      <c r="B41" s="4" t="s">
        <v>26</v>
      </c>
      <c r="C41" s="4" t="s">
        <v>27</v>
      </c>
      <c r="D41" s="4" t="s">
        <v>199</v>
      </c>
      <c r="E41" s="4" t="s">
        <v>200</v>
      </c>
      <c r="F41" s="6">
        <v>44750</v>
      </c>
      <c r="G41" s="6">
        <v>44751</v>
      </c>
      <c r="H41" s="4">
        <v>1</v>
      </c>
      <c r="I41" s="4">
        <v>1</v>
      </c>
      <c r="J41" s="4">
        <v>1</v>
      </c>
      <c r="K41" s="4" t="s">
        <v>30</v>
      </c>
      <c r="L41" s="4">
        <v>375</v>
      </c>
      <c r="M41" s="4">
        <v>375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44750</v>
      </c>
      <c r="S41" s="6">
        <v>44754</v>
      </c>
      <c r="T41" s="4" t="s">
        <v>34</v>
      </c>
      <c r="U41" s="4">
        <v>375</v>
      </c>
      <c r="V41" s="4">
        <v>0</v>
      </c>
      <c r="W41" s="4">
        <v>0</v>
      </c>
      <c r="X41" s="4" t="s">
        <v>35</v>
      </c>
      <c r="Y41" s="4" t="s">
        <v>202</v>
      </c>
    </row>
    <row r="42" s="4" customFormat="1" spans="1:25">
      <c r="A42" s="4" t="s">
        <v>203</v>
      </c>
      <c r="B42" s="4" t="s">
        <v>26</v>
      </c>
      <c r="C42" s="4" t="s">
        <v>27</v>
      </c>
      <c r="D42" s="4" t="s">
        <v>204</v>
      </c>
      <c r="E42" s="4" t="s">
        <v>205</v>
      </c>
      <c r="F42" s="6">
        <v>44750</v>
      </c>
      <c r="G42" s="6">
        <v>44751</v>
      </c>
      <c r="H42" s="4">
        <v>1</v>
      </c>
      <c r="I42" s="4">
        <v>1</v>
      </c>
      <c r="J42" s="4">
        <v>1</v>
      </c>
      <c r="K42" s="4" t="s">
        <v>30</v>
      </c>
      <c r="L42" s="4">
        <v>843</v>
      </c>
      <c r="M42" s="4">
        <v>843</v>
      </c>
      <c r="N42" s="4" t="s">
        <v>206</v>
      </c>
      <c r="O42" s="4" t="s">
        <v>32</v>
      </c>
      <c r="P42" s="4" t="s">
        <v>33</v>
      </c>
      <c r="Q42" s="4">
        <v>0</v>
      </c>
      <c r="R42" s="7">
        <v>44750</v>
      </c>
      <c r="S42" s="6">
        <v>44754</v>
      </c>
      <c r="T42" s="4" t="s">
        <v>34</v>
      </c>
      <c r="U42" s="4">
        <v>843</v>
      </c>
      <c r="V42" s="4">
        <v>0</v>
      </c>
      <c r="W42" s="4">
        <v>0</v>
      </c>
      <c r="X42" s="4" t="s">
        <v>35</v>
      </c>
      <c r="Y42" s="4" t="s">
        <v>207</v>
      </c>
    </row>
    <row r="43" s="4" customFormat="1" spans="1:25">
      <c r="A43" s="4" t="s">
        <v>208</v>
      </c>
      <c r="B43" s="4" t="s">
        <v>26</v>
      </c>
      <c r="C43" s="4" t="s">
        <v>27</v>
      </c>
      <c r="D43" s="4" t="s">
        <v>148</v>
      </c>
      <c r="E43" s="4" t="s">
        <v>149</v>
      </c>
      <c r="F43" s="6">
        <v>44750</v>
      </c>
      <c r="G43" s="6">
        <v>44751</v>
      </c>
      <c r="H43" s="4">
        <v>1</v>
      </c>
      <c r="I43" s="4">
        <v>1</v>
      </c>
      <c r="J43" s="4">
        <v>1</v>
      </c>
      <c r="K43" s="4" t="s">
        <v>30</v>
      </c>
      <c r="L43" s="4">
        <v>250</v>
      </c>
      <c r="M43" s="4">
        <v>250</v>
      </c>
      <c r="N43" s="4" t="s">
        <v>209</v>
      </c>
      <c r="O43" s="4" t="s">
        <v>32</v>
      </c>
      <c r="P43" s="4" t="s">
        <v>33</v>
      </c>
      <c r="Q43" s="4">
        <v>0</v>
      </c>
      <c r="R43" s="7">
        <v>44750</v>
      </c>
      <c r="S43" s="6">
        <v>44754</v>
      </c>
      <c r="T43" s="4" t="s">
        <v>34</v>
      </c>
      <c r="U43" s="4">
        <v>250</v>
      </c>
      <c r="V43" s="4">
        <v>0</v>
      </c>
      <c r="W43" s="4">
        <v>0</v>
      </c>
      <c r="X43" s="4" t="s">
        <v>35</v>
      </c>
      <c r="Y43" s="4" t="s">
        <v>210</v>
      </c>
    </row>
    <row r="44" s="4" customFormat="1" spans="1:25">
      <c r="A44" s="4" t="s">
        <v>211</v>
      </c>
      <c r="B44" s="4" t="s">
        <v>26</v>
      </c>
      <c r="C44" s="4" t="s">
        <v>27</v>
      </c>
      <c r="D44" s="4" t="s">
        <v>212</v>
      </c>
      <c r="E44" s="4" t="s">
        <v>134</v>
      </c>
      <c r="F44" s="6">
        <v>44750</v>
      </c>
      <c r="G44" s="6">
        <v>44751</v>
      </c>
      <c r="H44" s="4">
        <v>1</v>
      </c>
      <c r="I44" s="4">
        <v>1</v>
      </c>
      <c r="J44" s="4">
        <v>1</v>
      </c>
      <c r="K44" s="4" t="s">
        <v>30</v>
      </c>
      <c r="L44" s="4">
        <v>370</v>
      </c>
      <c r="M44" s="4">
        <v>370</v>
      </c>
      <c r="N44" s="4" t="s">
        <v>213</v>
      </c>
      <c r="O44" s="4" t="s">
        <v>32</v>
      </c>
      <c r="P44" s="4" t="s">
        <v>33</v>
      </c>
      <c r="Q44" s="4">
        <v>0</v>
      </c>
      <c r="R44" s="7">
        <v>44750</v>
      </c>
      <c r="S44" s="6">
        <v>44754</v>
      </c>
      <c r="T44" s="4" t="s">
        <v>34</v>
      </c>
      <c r="U44" s="4">
        <v>370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214</v>
      </c>
      <c r="B45" s="4" t="s">
        <v>26</v>
      </c>
      <c r="C45" s="4" t="s">
        <v>27</v>
      </c>
      <c r="D45" s="4" t="s">
        <v>215</v>
      </c>
      <c r="E45" s="4" t="s">
        <v>216</v>
      </c>
      <c r="F45" s="6">
        <v>44750</v>
      </c>
      <c r="G45" s="6">
        <v>44751</v>
      </c>
      <c r="H45" s="4">
        <v>1</v>
      </c>
      <c r="I45" s="4">
        <v>1</v>
      </c>
      <c r="J45" s="4">
        <v>1</v>
      </c>
      <c r="K45" s="4" t="s">
        <v>30</v>
      </c>
      <c r="L45" s="4">
        <v>154</v>
      </c>
      <c r="M45" s="4">
        <v>154</v>
      </c>
      <c r="N45" s="4" t="s">
        <v>217</v>
      </c>
      <c r="O45" s="4" t="s">
        <v>32</v>
      </c>
      <c r="P45" s="4" t="s">
        <v>33</v>
      </c>
      <c r="Q45" s="4">
        <v>0</v>
      </c>
      <c r="R45" s="7">
        <v>44750</v>
      </c>
      <c r="S45" s="6">
        <v>44754</v>
      </c>
      <c r="T45" s="4" t="s">
        <v>34</v>
      </c>
      <c r="U45" s="4">
        <v>154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218</v>
      </c>
      <c r="B46" s="4" t="s">
        <v>26</v>
      </c>
      <c r="C46" s="4" t="s">
        <v>27</v>
      </c>
      <c r="D46" s="4" t="s">
        <v>199</v>
      </c>
      <c r="E46" s="4" t="s">
        <v>219</v>
      </c>
      <c r="F46" s="6">
        <v>44750</v>
      </c>
      <c r="G46" s="6">
        <v>44751</v>
      </c>
      <c r="H46" s="4">
        <v>1</v>
      </c>
      <c r="I46" s="4">
        <v>1</v>
      </c>
      <c r="J46" s="4">
        <v>1</v>
      </c>
      <c r="K46" s="4" t="s">
        <v>30</v>
      </c>
      <c r="L46" s="4">
        <v>324</v>
      </c>
      <c r="M46" s="4">
        <v>324</v>
      </c>
      <c r="N46" s="4" t="s">
        <v>220</v>
      </c>
      <c r="O46" s="4" t="s">
        <v>32</v>
      </c>
      <c r="P46" s="4" t="s">
        <v>33</v>
      </c>
      <c r="Q46" s="4">
        <v>0</v>
      </c>
      <c r="R46" s="7">
        <v>44750</v>
      </c>
      <c r="S46" s="6">
        <v>44754</v>
      </c>
      <c r="T46" s="4" t="s">
        <v>34</v>
      </c>
      <c r="U46" s="4">
        <v>324</v>
      </c>
      <c r="V46" s="4">
        <v>0</v>
      </c>
      <c r="W46" s="4">
        <v>0</v>
      </c>
      <c r="X46" s="4" t="s">
        <v>221</v>
      </c>
      <c r="Y46" s="4" t="s">
        <v>35</v>
      </c>
    </row>
    <row r="47" s="4" customFormat="1" spans="1:25">
      <c r="A47" s="4" t="s">
        <v>222</v>
      </c>
      <c r="B47" s="4" t="s">
        <v>26</v>
      </c>
      <c r="C47" s="4" t="s">
        <v>69</v>
      </c>
      <c r="D47" s="4" t="s">
        <v>223</v>
      </c>
      <c r="E47" s="4" t="s">
        <v>224</v>
      </c>
      <c r="F47" s="6">
        <v>44742</v>
      </c>
      <c r="G47" s="6">
        <v>44743</v>
      </c>
      <c r="H47" s="4">
        <v>1</v>
      </c>
      <c r="I47" s="4">
        <v>1</v>
      </c>
      <c r="J47" s="4">
        <v>1</v>
      </c>
      <c r="K47" s="4" t="s">
        <v>30</v>
      </c>
      <c r="L47" s="4">
        <v>-651</v>
      </c>
      <c r="M47" s="4">
        <v>-651</v>
      </c>
      <c r="N47" s="4" t="s">
        <v>225</v>
      </c>
      <c r="O47" s="4" t="s">
        <v>32</v>
      </c>
      <c r="P47" s="4" t="s">
        <v>33</v>
      </c>
      <c r="Q47" s="4">
        <v>0</v>
      </c>
      <c r="R47" s="7">
        <v>44742</v>
      </c>
      <c r="S47" s="6">
        <v>44754</v>
      </c>
      <c r="T47" s="4" t="s">
        <v>34</v>
      </c>
      <c r="U47" s="4">
        <v>-651</v>
      </c>
      <c r="V47" s="4">
        <v>0</v>
      </c>
      <c r="W47" s="4">
        <v>0</v>
      </c>
      <c r="X47" s="4" t="s">
        <v>35</v>
      </c>
      <c r="Y47" s="4" t="s">
        <v>226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workbookViewId="0">
      <selection activeCell="F53" sqref="F53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227</v>
      </c>
    </row>
    <row r="2" s="4" customFormat="1" hidden="1" spans="1:9">
      <c r="A2" s="5">
        <v>17851759900</v>
      </c>
      <c r="B2" s="6">
        <v>44750</v>
      </c>
      <c r="C2" s="6">
        <v>44751</v>
      </c>
      <c r="D2" s="4">
        <v>574</v>
      </c>
      <c r="E2" s="4" t="str">
        <f>VLOOKUP(A2,HOP!A:L,12,0)</f>
        <v>574.00</v>
      </c>
      <c r="F2" s="4" t="str">
        <f>VLOOKUP(A2,HOP!A:C,3,0)</f>
        <v>2526279</v>
      </c>
      <c r="G2" s="4">
        <f>D2-E2</f>
        <v>0</v>
      </c>
      <c r="H2" s="4" t="str">
        <f>$H$1&amp;F2</f>
        <v>，2526279</v>
      </c>
      <c r="I2" s="4" t="str">
        <f>VLOOKUP(A2,HOP!A:U,21,0)</f>
        <v>直连</v>
      </c>
    </row>
    <row r="3" s="4" customFormat="1" hidden="1" spans="1:9">
      <c r="A3" s="5">
        <v>17877967212</v>
      </c>
      <c r="B3" s="6">
        <v>44749</v>
      </c>
      <c r="C3" s="6">
        <v>44751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4" si="0">D3-E3</f>
        <v>#N/A</v>
      </c>
      <c r="H3" s="4" t="e">
        <f t="shared" ref="H3:H44" si="1">$H$1&amp;F3</f>
        <v>#N/A</v>
      </c>
      <c r="I3" s="4" t="e">
        <f>VLOOKUP(A3,HOP!A:U,21,0)</f>
        <v>#N/A</v>
      </c>
    </row>
    <row r="4" s="4" customFormat="1" hidden="1" spans="1:9">
      <c r="A4" s="5">
        <v>17889678917</v>
      </c>
      <c r="B4" s="6">
        <v>44750</v>
      </c>
      <c r="C4" s="6">
        <v>44751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17930728127</v>
      </c>
      <c r="B5" s="6">
        <v>44750</v>
      </c>
      <c r="C5" s="6">
        <v>44751</v>
      </c>
      <c r="D5" s="4">
        <v>0</v>
      </c>
      <c r="E5" s="4" t="str">
        <f>VLOOKUP(A5,HOP!A:L,12,0)</f>
        <v>0.00</v>
      </c>
      <c r="F5" s="4" t="str">
        <f>VLOOKUP(A5,HOP!A:C,3,0)</f>
        <v>2549831</v>
      </c>
      <c r="G5" s="4">
        <f t="shared" si="0"/>
        <v>0</v>
      </c>
      <c r="H5" s="4" t="str">
        <f t="shared" si="1"/>
        <v>，2549831</v>
      </c>
      <c r="I5" s="4" t="str">
        <f>VLOOKUP(A5,HOP!A:U,21,0)</f>
        <v>直连</v>
      </c>
    </row>
    <row r="6" s="4" customFormat="1" hidden="1" spans="1:9">
      <c r="A6" s="5">
        <v>18019622130</v>
      </c>
      <c r="B6" s="6">
        <v>44749</v>
      </c>
      <c r="C6" s="6">
        <v>44751</v>
      </c>
      <c r="D6" s="4">
        <v>2586</v>
      </c>
      <c r="E6" s="4" t="str">
        <f>VLOOKUP(A6,HOP!A:L,12,0)</f>
        <v>2586.00</v>
      </c>
      <c r="F6" s="4" t="str">
        <f>VLOOKUP(A6,HOP!A:C,3,0)</f>
        <v>2568488</v>
      </c>
      <c r="G6" s="4">
        <f t="shared" si="0"/>
        <v>0</v>
      </c>
      <c r="H6" s="4" t="str">
        <f t="shared" si="1"/>
        <v>，2568488</v>
      </c>
      <c r="I6" s="4" t="str">
        <f>VLOOKUP(A6,HOP!A:U,21,0)</f>
        <v>直连</v>
      </c>
    </row>
    <row r="7" s="4" customFormat="1" hidden="1" spans="1:9">
      <c r="A7" s="5">
        <v>18060007486</v>
      </c>
      <c r="B7" s="6">
        <v>44748</v>
      </c>
      <c r="C7" s="6">
        <v>44751</v>
      </c>
      <c r="D7" s="4">
        <v>7026</v>
      </c>
      <c r="E7" s="4" t="str">
        <f>VLOOKUP(A7,HOP!A:L,12,0)</f>
        <v>7026.00</v>
      </c>
      <c r="F7" s="4" t="str">
        <f>VLOOKUP(A7,HOP!A:C,3,0)</f>
        <v>2578102</v>
      </c>
      <c r="G7" s="4">
        <f t="shared" si="0"/>
        <v>0</v>
      </c>
      <c r="H7" s="4" t="str">
        <f t="shared" si="1"/>
        <v>，2578102</v>
      </c>
      <c r="I7" s="4" t="str">
        <f>VLOOKUP(A7,HOP!A:U,21,0)</f>
        <v>直连</v>
      </c>
    </row>
    <row r="8" s="4" customFormat="1" hidden="1" spans="1:9">
      <c r="A8" s="5">
        <v>18069753993</v>
      </c>
      <c r="B8" s="6">
        <v>44750</v>
      </c>
      <c r="C8" s="6">
        <v>44751</v>
      </c>
      <c r="D8" s="4">
        <v>576</v>
      </c>
      <c r="E8" s="4" t="str">
        <f>VLOOKUP(A8,HOP!A:L,12,0)</f>
        <v>576.00</v>
      </c>
      <c r="F8" s="4" t="str">
        <f>VLOOKUP(A8,HOP!A:C,3,0)</f>
        <v>2580531</v>
      </c>
      <c r="G8" s="4">
        <f t="shared" si="0"/>
        <v>0</v>
      </c>
      <c r="H8" s="4" t="str">
        <f t="shared" si="1"/>
        <v>，2580531</v>
      </c>
      <c r="I8" s="4" t="str">
        <f>VLOOKUP(A8,HOP!A:U,21,0)</f>
        <v>直连</v>
      </c>
    </row>
    <row r="9" s="4" customFormat="1" hidden="1" spans="1:9">
      <c r="A9" s="5">
        <v>18125679066</v>
      </c>
      <c r="B9" s="6">
        <v>44750</v>
      </c>
      <c r="C9" s="6">
        <v>44751</v>
      </c>
      <c r="D9" s="4">
        <v>1718</v>
      </c>
      <c r="E9" s="4" t="str">
        <f>VLOOKUP(A9,HOP!A:L,12,0)</f>
        <v>1718.00</v>
      </c>
      <c r="F9" s="4" t="str">
        <f>VLOOKUP(A9,HOP!A:C,3,0)</f>
        <v>2591902</v>
      </c>
      <c r="G9" s="4">
        <f t="shared" si="0"/>
        <v>0</v>
      </c>
      <c r="H9" s="4" t="str">
        <f t="shared" si="1"/>
        <v>，2591902</v>
      </c>
      <c r="I9" s="4" t="str">
        <f>VLOOKUP(A9,HOP!A:U,21,0)</f>
        <v>直连</v>
      </c>
    </row>
    <row r="10" s="4" customFormat="1" hidden="1" spans="1:9">
      <c r="A10" s="5">
        <v>18153337664</v>
      </c>
      <c r="B10" s="6">
        <v>44750</v>
      </c>
      <c r="C10" s="6">
        <v>44751</v>
      </c>
      <c r="D10" s="4">
        <v>1145</v>
      </c>
      <c r="E10" s="4" t="str">
        <f>VLOOKUP(A10,HOP!A:L,12,0)</f>
        <v>1145.00</v>
      </c>
      <c r="F10" s="4" t="str">
        <f>VLOOKUP(A10,HOP!A:C,3,0)</f>
        <v>2596225</v>
      </c>
      <c r="G10" s="4">
        <f t="shared" si="0"/>
        <v>0</v>
      </c>
      <c r="H10" s="4" t="str">
        <f t="shared" si="1"/>
        <v>，2596225</v>
      </c>
      <c r="I10" s="4" t="str">
        <f>VLOOKUP(A10,HOP!A:U,21,0)</f>
        <v>直连</v>
      </c>
    </row>
    <row r="11" s="4" customFormat="1" hidden="1" spans="1:9">
      <c r="A11" s="5">
        <v>18199462968</v>
      </c>
      <c r="B11" s="6">
        <v>44750</v>
      </c>
      <c r="C11" s="6">
        <v>44751</v>
      </c>
      <c r="D11" s="4">
        <v>720</v>
      </c>
      <c r="E11" s="4" t="str">
        <f>VLOOKUP(A11,HOP!A:L,12,0)</f>
        <v>720.00</v>
      </c>
      <c r="F11" s="4" t="str">
        <f>VLOOKUP(A11,HOP!A:C,3,0)</f>
        <v>2602266</v>
      </c>
      <c r="G11" s="4">
        <f t="shared" si="0"/>
        <v>0</v>
      </c>
      <c r="H11" s="4" t="str">
        <f t="shared" si="1"/>
        <v>，2602266</v>
      </c>
      <c r="I11" s="4" t="str">
        <f>VLOOKUP(A11,HOP!A:U,21,0)</f>
        <v>直连</v>
      </c>
    </row>
    <row r="12" s="4" customFormat="1" hidden="1" spans="1:9">
      <c r="A12" s="5">
        <v>18260046008</v>
      </c>
      <c r="B12" s="6">
        <v>44750</v>
      </c>
      <c r="C12" s="6">
        <v>44751</v>
      </c>
      <c r="D12" s="4">
        <v>836</v>
      </c>
      <c r="E12" s="4" t="str">
        <f>VLOOKUP(A12,HOP!A:L,12,0)</f>
        <v>836.00</v>
      </c>
      <c r="F12" s="4" t="str">
        <f>VLOOKUP(A12,HOP!A:C,3,0)</f>
        <v>2608811</v>
      </c>
      <c r="G12" s="4">
        <f t="shared" si="0"/>
        <v>0</v>
      </c>
      <c r="H12" s="4" t="str">
        <f t="shared" si="1"/>
        <v>，2608811</v>
      </c>
      <c r="I12" s="4" t="str">
        <f>VLOOKUP(A12,HOP!A:U,21,0)</f>
        <v>直连</v>
      </c>
    </row>
    <row r="13" s="4" customFormat="1" hidden="1" spans="1:9">
      <c r="A13" s="5">
        <v>18260861081</v>
      </c>
      <c r="B13" s="6">
        <v>44750</v>
      </c>
      <c r="C13" s="6">
        <v>44751</v>
      </c>
      <c r="D13" s="4">
        <v>953</v>
      </c>
      <c r="E13" s="4" t="str">
        <f>VLOOKUP(A13,HOP!A:L,12,0)</f>
        <v>953.00</v>
      </c>
      <c r="F13" s="4" t="str">
        <f>VLOOKUP(A13,HOP!A:C,3,0)</f>
        <v>2608967</v>
      </c>
      <c r="G13" s="4">
        <f t="shared" si="0"/>
        <v>0</v>
      </c>
      <c r="H13" s="4" t="str">
        <f t="shared" si="1"/>
        <v>，2608967</v>
      </c>
      <c r="I13" s="4" t="str">
        <f>VLOOKUP(A13,HOP!A:U,21,0)</f>
        <v>直连</v>
      </c>
    </row>
    <row r="14" s="4" customFormat="1" hidden="1" spans="1:9">
      <c r="A14" s="5">
        <v>18285253943</v>
      </c>
      <c r="B14" s="6">
        <v>44750</v>
      </c>
      <c r="C14" s="6">
        <v>44751</v>
      </c>
      <c r="D14" s="4">
        <v>760</v>
      </c>
      <c r="E14" s="4" t="str">
        <f>VLOOKUP(A14,HOP!A:L,12,0)</f>
        <v>760.00</v>
      </c>
      <c r="F14" s="4" t="str">
        <f>VLOOKUP(A14,HOP!A:C,3,0)</f>
        <v>2610934</v>
      </c>
      <c r="G14" s="4">
        <f t="shared" si="0"/>
        <v>0</v>
      </c>
      <c r="H14" s="4" t="str">
        <f t="shared" si="1"/>
        <v>，2610934</v>
      </c>
      <c r="I14" s="4" t="str">
        <f>VLOOKUP(A14,HOP!A:U,21,0)</f>
        <v>直连</v>
      </c>
    </row>
    <row r="15" s="4" customFormat="1" hidden="1" spans="1:9">
      <c r="A15" s="5">
        <v>18286403829</v>
      </c>
      <c r="B15" s="6">
        <v>44747</v>
      </c>
      <c r="C15" s="6">
        <v>44751</v>
      </c>
      <c r="D15" s="4">
        <v>5097</v>
      </c>
      <c r="E15" s="4" t="str">
        <f>VLOOKUP(A15,HOP!A:L,12,0)</f>
        <v>5097.00</v>
      </c>
      <c r="F15" s="4" t="str">
        <f>VLOOKUP(A15,HOP!A:C,3,0)</f>
        <v>2611075</v>
      </c>
      <c r="G15" s="4">
        <f t="shared" si="0"/>
        <v>0</v>
      </c>
      <c r="H15" s="4" t="str">
        <f t="shared" si="1"/>
        <v>，2611075</v>
      </c>
      <c r="I15" s="4" t="str">
        <f>VLOOKUP(A15,HOP!A:U,21,0)</f>
        <v>直连</v>
      </c>
    </row>
    <row r="16" s="4" customFormat="1" hidden="1" spans="1:9">
      <c r="A16" s="5">
        <v>18290639136</v>
      </c>
      <c r="B16" s="6">
        <v>44747</v>
      </c>
      <c r="C16" s="6">
        <v>44751</v>
      </c>
      <c r="D16" s="4">
        <v>2380</v>
      </c>
      <c r="E16" s="4" t="str">
        <f>VLOOKUP(A16,HOP!A:L,12,0)</f>
        <v>2380.00</v>
      </c>
      <c r="F16" s="4" t="str">
        <f>VLOOKUP(A16,HOP!A:C,3,0)</f>
        <v>2611100</v>
      </c>
      <c r="G16" s="4">
        <f t="shared" si="0"/>
        <v>0</v>
      </c>
      <c r="H16" s="4" t="str">
        <f t="shared" si="1"/>
        <v>，2611100</v>
      </c>
      <c r="I16" s="4" t="str">
        <f>VLOOKUP(A16,HOP!A:U,21,0)</f>
        <v>直连</v>
      </c>
    </row>
    <row r="17" s="4" customFormat="1" hidden="1" spans="1:9">
      <c r="A17" s="5">
        <v>18294120621</v>
      </c>
      <c r="B17" s="6">
        <v>44750</v>
      </c>
      <c r="C17" s="6">
        <v>44751</v>
      </c>
      <c r="D17" s="4">
        <v>4191</v>
      </c>
      <c r="E17" s="4" t="str">
        <f>VLOOKUP(A17,HOP!A:L,12,0)</f>
        <v>4191.00</v>
      </c>
      <c r="F17" s="4" t="str">
        <f>VLOOKUP(A17,HOP!A:C,3,0)</f>
        <v>2611630</v>
      </c>
      <c r="G17" s="4">
        <f t="shared" si="0"/>
        <v>0</v>
      </c>
      <c r="H17" s="4" t="str">
        <f t="shared" si="1"/>
        <v>，2611630</v>
      </c>
      <c r="I17" s="4" t="str">
        <f>VLOOKUP(A17,HOP!A:U,21,0)</f>
        <v>直连</v>
      </c>
    </row>
    <row r="18" s="4" customFormat="1" hidden="1" spans="1:9">
      <c r="A18" s="5">
        <v>18301268116</v>
      </c>
      <c r="B18" s="6">
        <v>44749</v>
      </c>
      <c r="C18" s="6">
        <v>44751</v>
      </c>
      <c r="D18" s="4">
        <v>887</v>
      </c>
      <c r="E18" s="4" t="str">
        <f>VLOOKUP(A18,HOP!A:L,12,0)</f>
        <v>887.00</v>
      </c>
      <c r="F18" s="4" t="str">
        <f>VLOOKUP(A18,HOP!A:C,3,0)</f>
        <v>2612063</v>
      </c>
      <c r="G18" s="4">
        <f t="shared" si="0"/>
        <v>0</v>
      </c>
      <c r="H18" s="4" t="str">
        <f t="shared" si="1"/>
        <v>，2612063</v>
      </c>
      <c r="I18" s="4" t="str">
        <f>VLOOKUP(A18,HOP!A:U,21,0)</f>
        <v>直连</v>
      </c>
    </row>
    <row r="19" s="4" customFormat="1" hidden="1" spans="1:9">
      <c r="A19" s="5">
        <v>18301706294</v>
      </c>
      <c r="B19" s="6">
        <v>44750</v>
      </c>
      <c r="C19" s="6">
        <v>44751</v>
      </c>
      <c r="D19" s="4">
        <v>763</v>
      </c>
      <c r="E19" s="4" t="str">
        <f>VLOOKUP(A19,HOP!A:L,12,0)</f>
        <v>763.00</v>
      </c>
      <c r="F19" s="4" t="str">
        <f>VLOOKUP(A19,HOP!A:C,3,0)</f>
        <v>2612126</v>
      </c>
      <c r="G19" s="4">
        <f t="shared" si="0"/>
        <v>0</v>
      </c>
      <c r="H19" s="4" t="str">
        <f t="shared" si="1"/>
        <v>，2612126</v>
      </c>
      <c r="I19" s="4" t="str">
        <f>VLOOKUP(A19,HOP!A:U,21,0)</f>
        <v>直连</v>
      </c>
    </row>
    <row r="20" s="4" customFormat="1" hidden="1" spans="1:9">
      <c r="A20" s="5">
        <v>18305774425</v>
      </c>
      <c r="B20" s="6">
        <v>44750</v>
      </c>
      <c r="C20" s="6">
        <v>44751</v>
      </c>
      <c r="D20" s="4">
        <v>282</v>
      </c>
      <c r="E20" s="4" t="str">
        <f>VLOOKUP(A20,HOP!A:L,12,0)</f>
        <v>282.00</v>
      </c>
      <c r="F20" s="4" t="str">
        <f>VLOOKUP(A20,HOP!A:C,3,0)</f>
        <v>2612553</v>
      </c>
      <c r="G20" s="4">
        <f t="shared" si="0"/>
        <v>0</v>
      </c>
      <c r="H20" s="4" t="str">
        <f t="shared" si="1"/>
        <v>，2612553</v>
      </c>
      <c r="I20" s="4" t="str">
        <f>VLOOKUP(A20,HOP!A:U,21,0)</f>
        <v>直连</v>
      </c>
    </row>
    <row r="21" s="4" customFormat="1" hidden="1" spans="1:9">
      <c r="A21" s="5">
        <v>18312885199</v>
      </c>
      <c r="B21" s="6">
        <v>44750</v>
      </c>
      <c r="C21" s="6">
        <v>44751</v>
      </c>
      <c r="D21" s="4">
        <v>159</v>
      </c>
      <c r="E21" s="4" t="str">
        <f>VLOOKUP(A21,HOP!A:L,12,0)</f>
        <v>159.00</v>
      </c>
      <c r="F21" s="4" t="str">
        <f>VLOOKUP(A21,HOP!A:C,3,0)</f>
        <v>2613212</v>
      </c>
      <c r="G21" s="4">
        <f t="shared" si="0"/>
        <v>0</v>
      </c>
      <c r="H21" s="4" t="str">
        <f t="shared" si="1"/>
        <v>，2613212</v>
      </c>
      <c r="I21" s="4" t="str">
        <f>VLOOKUP(A21,HOP!A:U,21,0)</f>
        <v>直连</v>
      </c>
    </row>
    <row r="22" s="4" customFormat="1" hidden="1" spans="1:9">
      <c r="A22" s="5">
        <v>18312825042</v>
      </c>
      <c r="B22" s="6">
        <v>44750</v>
      </c>
      <c r="C22" s="6">
        <v>44751</v>
      </c>
      <c r="D22" s="4">
        <v>901</v>
      </c>
      <c r="E22" s="4" t="str">
        <f>VLOOKUP(A22,HOP!A:L,12,0)</f>
        <v>901.00</v>
      </c>
      <c r="F22" s="4" t="str">
        <f>VLOOKUP(A22,HOP!A:C,3,0)</f>
        <v>2613200</v>
      </c>
      <c r="G22" s="4">
        <f t="shared" si="0"/>
        <v>0</v>
      </c>
      <c r="H22" s="4" t="str">
        <f t="shared" si="1"/>
        <v>，2613200</v>
      </c>
      <c r="I22" s="4" t="str">
        <f>VLOOKUP(A22,HOP!A:U,21,0)</f>
        <v>直连</v>
      </c>
    </row>
    <row r="23" s="4" customFormat="1" hidden="1" spans="1:9">
      <c r="A23" s="5">
        <v>18313216480</v>
      </c>
      <c r="B23" s="6">
        <v>44750</v>
      </c>
      <c r="C23" s="6">
        <v>44751</v>
      </c>
      <c r="D23" s="4">
        <v>1526</v>
      </c>
      <c r="E23" s="4" t="str">
        <f>VLOOKUP(A23,HOP!A:L,12,0)</f>
        <v>1526.00</v>
      </c>
      <c r="F23" s="4" t="str">
        <f>VLOOKUP(A23,HOP!A:C,3,0)</f>
        <v>2613268</v>
      </c>
      <c r="G23" s="4">
        <f t="shared" si="0"/>
        <v>0</v>
      </c>
      <c r="H23" s="4" t="str">
        <f t="shared" si="1"/>
        <v>，2613268</v>
      </c>
      <c r="I23" s="4" t="str">
        <f>VLOOKUP(A23,HOP!A:U,21,0)</f>
        <v>直连</v>
      </c>
    </row>
    <row r="24" s="4" customFormat="1" hidden="1" spans="1:9">
      <c r="A24" s="5">
        <v>18313360636</v>
      </c>
      <c r="B24" s="6">
        <v>44750</v>
      </c>
      <c r="C24" s="6">
        <v>44751</v>
      </c>
      <c r="D24" s="4">
        <v>825</v>
      </c>
      <c r="E24" s="4" t="str">
        <f>VLOOKUP(A24,HOP!A:L,12,0)</f>
        <v>825.00</v>
      </c>
      <c r="F24" s="4" t="str">
        <f>VLOOKUP(A24,HOP!A:C,3,0)</f>
        <v>2613294</v>
      </c>
      <c r="G24" s="4">
        <f t="shared" si="0"/>
        <v>0</v>
      </c>
      <c r="H24" s="4" t="str">
        <f t="shared" si="1"/>
        <v>，2613294</v>
      </c>
      <c r="I24" s="4" t="str">
        <f>VLOOKUP(A24,HOP!A:U,21,0)</f>
        <v>直连</v>
      </c>
    </row>
    <row r="25" s="4" customFormat="1" hidden="1" spans="1:9">
      <c r="A25" s="5">
        <v>18314668159</v>
      </c>
      <c r="B25" s="6">
        <v>44750</v>
      </c>
      <c r="C25" s="6">
        <v>44751</v>
      </c>
      <c r="D25" s="4">
        <v>250</v>
      </c>
      <c r="E25" s="4" t="str">
        <f>VLOOKUP(A25,HOP!A:L,12,0)</f>
        <v>250.00</v>
      </c>
      <c r="F25" s="4" t="str">
        <f>VLOOKUP(A25,HOP!A:C,3,0)</f>
        <v>2613580</v>
      </c>
      <c r="G25" s="4">
        <f t="shared" si="0"/>
        <v>0</v>
      </c>
      <c r="H25" s="4" t="str">
        <f t="shared" si="1"/>
        <v>，2613580</v>
      </c>
      <c r="I25" s="4" t="str">
        <f>VLOOKUP(A25,HOP!A:U,21,0)</f>
        <v>直连</v>
      </c>
    </row>
    <row r="26" s="4" customFormat="1" hidden="1" spans="1:9">
      <c r="A26" s="5">
        <v>18319684502</v>
      </c>
      <c r="B26" s="6">
        <v>44749</v>
      </c>
      <c r="C26" s="6">
        <v>44751</v>
      </c>
      <c r="D26" s="4">
        <v>718</v>
      </c>
      <c r="E26" s="4" t="str">
        <f>VLOOKUP(A26,HOP!A:L,12,0)</f>
        <v>718.00</v>
      </c>
      <c r="F26" s="4" t="str">
        <f>VLOOKUP(A26,HOP!A:C,3,0)</f>
        <v>2613884</v>
      </c>
      <c r="G26" s="4">
        <f t="shared" si="0"/>
        <v>0</v>
      </c>
      <c r="H26" s="4" t="str">
        <f t="shared" si="1"/>
        <v>，2613884</v>
      </c>
      <c r="I26" s="4" t="str">
        <f>VLOOKUP(A26,HOP!A:U,21,0)</f>
        <v>直连</v>
      </c>
    </row>
    <row r="27" s="4" customFormat="1" hidden="1" spans="1:9">
      <c r="A27" s="5">
        <v>18321725602</v>
      </c>
      <c r="B27" s="6">
        <v>44750</v>
      </c>
      <c r="C27" s="6">
        <v>44751</v>
      </c>
      <c r="D27" s="4">
        <v>121</v>
      </c>
      <c r="E27" s="4" t="str">
        <f>VLOOKUP(A27,HOP!A:L,12,0)</f>
        <v>121.00</v>
      </c>
      <c r="F27" s="4" t="str">
        <f>VLOOKUP(A27,HOP!A:C,3,0)</f>
        <v>2614134</v>
      </c>
      <c r="G27" s="4">
        <f t="shared" si="0"/>
        <v>0</v>
      </c>
      <c r="H27" s="4" t="str">
        <f t="shared" si="1"/>
        <v>，2614134</v>
      </c>
      <c r="I27" s="4" t="str">
        <f>VLOOKUP(A27,HOP!A:U,21,0)</f>
        <v>直连</v>
      </c>
    </row>
    <row r="28" s="4" customFormat="1" hidden="1" spans="1:9">
      <c r="A28" s="5">
        <v>18322011836</v>
      </c>
      <c r="B28" s="6">
        <v>44750</v>
      </c>
      <c r="C28" s="6">
        <v>44751</v>
      </c>
      <c r="D28" s="4">
        <v>2438</v>
      </c>
      <c r="E28" s="4" t="str">
        <f>VLOOKUP(A28,HOP!A:L,12,0)</f>
        <v>2438.00</v>
      </c>
      <c r="F28" s="4" t="str">
        <f>VLOOKUP(A28,HOP!A:C,3,0)</f>
        <v>2614168</v>
      </c>
      <c r="G28" s="4">
        <f t="shared" si="0"/>
        <v>0</v>
      </c>
      <c r="H28" s="4" t="str">
        <f t="shared" si="1"/>
        <v>，2614168</v>
      </c>
      <c r="I28" s="4" t="str">
        <f>VLOOKUP(A28,HOP!A:U,21,0)</f>
        <v>直连</v>
      </c>
    </row>
    <row r="29" s="4" customFormat="1" hidden="1" spans="1:9">
      <c r="A29" s="5">
        <v>18326666078</v>
      </c>
      <c r="B29" s="6">
        <v>44750</v>
      </c>
      <c r="C29" s="6">
        <v>44751</v>
      </c>
      <c r="D29" s="4">
        <v>593</v>
      </c>
      <c r="E29" s="4">
        <v>593</v>
      </c>
      <c r="F29" s="4" t="str">
        <f>VLOOKUP(A29,HOP!A:C,3,0)</f>
        <v>2614443</v>
      </c>
      <c r="G29" s="4">
        <f t="shared" si="0"/>
        <v>0</v>
      </c>
      <c r="H29" s="4" t="str">
        <f t="shared" si="1"/>
        <v>，2614443</v>
      </c>
      <c r="I29" s="4" t="str">
        <f>VLOOKUP(A29,HOP!A:U,21,0)</f>
        <v>直连</v>
      </c>
    </row>
    <row r="30" s="4" customFormat="1" hidden="1" spans="1:9">
      <c r="A30" s="5">
        <v>18326739252</v>
      </c>
      <c r="B30" s="6">
        <v>44750</v>
      </c>
      <c r="C30" s="6">
        <v>44751</v>
      </c>
      <c r="D30" s="4">
        <v>250</v>
      </c>
      <c r="E30" s="4" t="str">
        <f>VLOOKUP(A30,HOP!A:L,12,0)</f>
        <v>250.00</v>
      </c>
      <c r="F30" s="4" t="str">
        <f>VLOOKUP(A30,HOP!A:C,3,0)</f>
        <v>2614491</v>
      </c>
      <c r="G30" s="4">
        <f t="shared" si="0"/>
        <v>0</v>
      </c>
      <c r="H30" s="4" t="str">
        <f t="shared" si="1"/>
        <v>，2614491</v>
      </c>
      <c r="I30" s="4" t="str">
        <f>VLOOKUP(A30,HOP!A:U,21,0)</f>
        <v>直连</v>
      </c>
    </row>
    <row r="31" s="4" customFormat="1" hidden="1" spans="1:9">
      <c r="A31" s="5">
        <v>18326766607</v>
      </c>
      <c r="B31" s="6">
        <v>44750</v>
      </c>
      <c r="C31" s="6">
        <v>44751</v>
      </c>
      <c r="D31" s="4">
        <v>250</v>
      </c>
      <c r="E31" s="4" t="str">
        <f>VLOOKUP(A31,HOP!A:L,12,0)</f>
        <v>250.00</v>
      </c>
      <c r="F31" s="4" t="str">
        <f>VLOOKUP(A31,HOP!A:C,3,0)</f>
        <v>2614518</v>
      </c>
      <c r="G31" s="4">
        <f t="shared" si="0"/>
        <v>0</v>
      </c>
      <c r="H31" s="4" t="str">
        <f t="shared" si="1"/>
        <v>，2614518</v>
      </c>
      <c r="I31" s="4" t="str">
        <f>VLOOKUP(A31,HOP!A:U,21,0)</f>
        <v>直连</v>
      </c>
    </row>
    <row r="32" s="4" customFormat="1" hidden="1" spans="1:9">
      <c r="A32" s="5">
        <v>18326805514</v>
      </c>
      <c r="B32" s="6">
        <v>44750</v>
      </c>
      <c r="C32" s="6">
        <v>44751</v>
      </c>
      <c r="D32" s="4">
        <v>914</v>
      </c>
      <c r="E32" s="4" t="str">
        <f>VLOOKUP(A32,HOP!A:L,12,0)</f>
        <v>914.00</v>
      </c>
      <c r="F32" s="4" t="str">
        <f>VLOOKUP(A32,HOP!A:C,3,0)</f>
        <v>2614539</v>
      </c>
      <c r="G32" s="4">
        <f t="shared" si="0"/>
        <v>0</v>
      </c>
      <c r="H32" s="4" t="str">
        <f t="shared" si="1"/>
        <v>，2614539</v>
      </c>
      <c r="I32" s="4" t="str">
        <f>VLOOKUP(A32,HOP!A:U,21,0)</f>
        <v>直连</v>
      </c>
    </row>
    <row r="33" s="4" customFormat="1" hidden="1" spans="1:9">
      <c r="A33" s="5">
        <v>18327131662</v>
      </c>
      <c r="B33" s="6">
        <v>44750</v>
      </c>
      <c r="C33" s="6">
        <v>44751</v>
      </c>
      <c r="D33" s="4">
        <v>655</v>
      </c>
      <c r="E33" s="4" t="str">
        <f>VLOOKUP(A33,HOP!A:L,12,0)</f>
        <v>655.00</v>
      </c>
      <c r="F33" s="4" t="str">
        <f>VLOOKUP(A33,HOP!A:C,3,0)</f>
        <v>2614602</v>
      </c>
      <c r="G33" s="4">
        <f t="shared" si="0"/>
        <v>0</v>
      </c>
      <c r="H33" s="4" t="str">
        <f t="shared" si="1"/>
        <v>，2614602</v>
      </c>
      <c r="I33" s="4" t="str">
        <f>VLOOKUP(A33,HOP!A:U,21,0)</f>
        <v>直连</v>
      </c>
    </row>
    <row r="34" s="4" customFormat="1" hidden="1" spans="1:9">
      <c r="A34" s="5">
        <v>18327153533</v>
      </c>
      <c r="B34" s="6">
        <v>44750</v>
      </c>
      <c r="C34" s="6">
        <v>44751</v>
      </c>
      <c r="D34" s="4">
        <v>180</v>
      </c>
      <c r="E34" s="4" t="str">
        <f>VLOOKUP(A34,HOP!A:L,12,0)</f>
        <v>180.00</v>
      </c>
      <c r="F34" s="4" t="str">
        <f>VLOOKUP(A34,HOP!A:C,3,0)</f>
        <v>2614605</v>
      </c>
      <c r="G34" s="4">
        <f t="shared" si="0"/>
        <v>0</v>
      </c>
      <c r="H34" s="4" t="str">
        <f t="shared" si="1"/>
        <v>，2614605</v>
      </c>
      <c r="I34" s="4" t="str">
        <f>VLOOKUP(A34,HOP!A:U,21,0)</f>
        <v>直连</v>
      </c>
    </row>
    <row r="35" s="4" customFormat="1" hidden="1" spans="1:9">
      <c r="A35" s="5">
        <v>18327493265</v>
      </c>
      <c r="B35" s="6">
        <v>44750</v>
      </c>
      <c r="C35" s="6">
        <v>44751</v>
      </c>
      <c r="D35" s="4">
        <v>502</v>
      </c>
      <c r="E35" s="4" t="str">
        <f>VLOOKUP(A35,HOP!A:L,12,0)</f>
        <v>502.00</v>
      </c>
      <c r="F35" s="4" t="str">
        <f>VLOOKUP(A35,HOP!A:C,3,0)</f>
        <v>2614663</v>
      </c>
      <c r="G35" s="4">
        <f t="shared" si="0"/>
        <v>0</v>
      </c>
      <c r="H35" s="4" t="str">
        <f t="shared" si="1"/>
        <v>，2614663</v>
      </c>
      <c r="I35" s="4" t="str">
        <f>VLOOKUP(A35,HOP!A:U,21,0)</f>
        <v>直连</v>
      </c>
    </row>
    <row r="36" s="4" customFormat="1" hidden="1" spans="1:9">
      <c r="A36" s="5">
        <v>18327832708</v>
      </c>
      <c r="B36" s="6">
        <v>44750</v>
      </c>
      <c r="C36" s="6">
        <v>44751</v>
      </c>
      <c r="D36" s="4">
        <v>814</v>
      </c>
      <c r="E36" s="4" t="str">
        <f>VLOOKUP(A36,HOP!A:L,12,0)</f>
        <v>814.00</v>
      </c>
      <c r="F36" s="4" t="str">
        <f>VLOOKUP(A36,HOP!A:C,3,0)</f>
        <v>2614712</v>
      </c>
      <c r="G36" s="4">
        <f t="shared" si="0"/>
        <v>0</v>
      </c>
      <c r="H36" s="4" t="str">
        <f t="shared" si="1"/>
        <v>，2614712</v>
      </c>
      <c r="I36" s="4" t="str">
        <f>VLOOKUP(A36,HOP!A:U,21,0)</f>
        <v>直连</v>
      </c>
    </row>
    <row r="37" s="4" customFormat="1" hidden="1" spans="1:9">
      <c r="A37" s="5">
        <v>18328456384</v>
      </c>
      <c r="B37" s="6">
        <v>44750</v>
      </c>
      <c r="C37" s="6">
        <v>44751</v>
      </c>
      <c r="D37" s="4">
        <v>481</v>
      </c>
      <c r="E37" s="4" t="str">
        <f>VLOOKUP(A37,HOP!A:L,12,0)</f>
        <v>481.00</v>
      </c>
      <c r="F37" s="4" t="str">
        <f>VLOOKUP(A37,HOP!A:C,3,0)</f>
        <v>2614803</v>
      </c>
      <c r="G37" s="4">
        <f t="shared" si="0"/>
        <v>0</v>
      </c>
      <c r="H37" s="4" t="str">
        <f t="shared" si="1"/>
        <v>，2614803</v>
      </c>
      <c r="I37" s="4" t="str">
        <f>VLOOKUP(A37,HOP!A:U,21,0)</f>
        <v>直连</v>
      </c>
    </row>
    <row r="38" s="4" customFormat="1" hidden="1" spans="1:9">
      <c r="A38" s="5">
        <v>18328783821</v>
      </c>
      <c r="B38" s="6">
        <v>44750</v>
      </c>
      <c r="C38" s="6">
        <v>44751</v>
      </c>
      <c r="D38" s="4">
        <v>375</v>
      </c>
      <c r="E38" s="4" t="str">
        <f>VLOOKUP(A38,HOP!A:L,12,0)</f>
        <v>375.00</v>
      </c>
      <c r="F38" s="4" t="str">
        <f>VLOOKUP(A38,HOP!A:C,3,0)</f>
        <v>2614846</v>
      </c>
      <c r="G38" s="4">
        <f t="shared" si="0"/>
        <v>0</v>
      </c>
      <c r="H38" s="4" t="str">
        <f t="shared" si="1"/>
        <v>，2614846</v>
      </c>
      <c r="I38" s="4" t="str">
        <f>VLOOKUP(A38,HOP!A:U,21,0)</f>
        <v>直连</v>
      </c>
    </row>
    <row r="39" s="4" customFormat="1" hidden="1" spans="1:9">
      <c r="A39" s="5">
        <v>18333281202</v>
      </c>
      <c r="B39" s="6">
        <v>44750</v>
      </c>
      <c r="C39" s="6">
        <v>44751</v>
      </c>
      <c r="D39" s="4">
        <v>843</v>
      </c>
      <c r="E39" s="4" t="str">
        <f>VLOOKUP(A39,HOP!A:L,12,0)</f>
        <v>843.00</v>
      </c>
      <c r="F39" s="4" t="str">
        <f>VLOOKUP(A39,HOP!A:C,3,0)</f>
        <v>2615003</v>
      </c>
      <c r="G39" s="4">
        <f t="shared" si="0"/>
        <v>0</v>
      </c>
      <c r="H39" s="4" t="str">
        <f t="shared" si="1"/>
        <v>，2615003</v>
      </c>
      <c r="I39" s="4" t="str">
        <f>VLOOKUP(A39,HOP!A:U,21,0)</f>
        <v>直连</v>
      </c>
    </row>
    <row r="40" s="4" customFormat="1" hidden="1" spans="1:9">
      <c r="A40" s="5">
        <v>18333375422</v>
      </c>
      <c r="B40" s="6">
        <v>44750</v>
      </c>
      <c r="C40" s="6">
        <v>44751</v>
      </c>
      <c r="D40" s="4">
        <v>250</v>
      </c>
      <c r="E40" s="4" t="str">
        <f>VLOOKUP(A40,HOP!A:L,12,0)</f>
        <v>250.00</v>
      </c>
      <c r="F40" s="4" t="str">
        <f>VLOOKUP(A40,HOP!A:C,3,0)</f>
        <v>2615016</v>
      </c>
      <c r="G40" s="4">
        <f t="shared" si="0"/>
        <v>0</v>
      </c>
      <c r="H40" s="4" t="str">
        <f t="shared" si="1"/>
        <v>，2615016</v>
      </c>
      <c r="I40" s="4" t="str">
        <f>VLOOKUP(A40,HOP!A:U,21,0)</f>
        <v>直连</v>
      </c>
    </row>
    <row r="41" s="4" customFormat="1" hidden="1" spans="1:9">
      <c r="A41" s="5">
        <v>18334075114</v>
      </c>
      <c r="B41" s="6">
        <v>44750</v>
      </c>
      <c r="C41" s="6">
        <v>44751</v>
      </c>
      <c r="D41" s="4">
        <v>370</v>
      </c>
      <c r="E41" s="4" t="str">
        <f>VLOOKUP(A41,HOP!A:L,12,0)</f>
        <v>370.00</v>
      </c>
      <c r="F41" s="4" t="str">
        <f>VLOOKUP(A41,HOP!A:C,3,0)</f>
        <v>2615092</v>
      </c>
      <c r="G41" s="4">
        <f t="shared" si="0"/>
        <v>0</v>
      </c>
      <c r="H41" s="4" t="str">
        <f t="shared" si="1"/>
        <v>，2615092</v>
      </c>
      <c r="I41" s="4" t="str">
        <f>VLOOKUP(A41,HOP!A:U,21,0)</f>
        <v>直连</v>
      </c>
    </row>
    <row r="42" s="4" customFormat="1" hidden="1" spans="1:9">
      <c r="A42" s="5">
        <v>18335225118</v>
      </c>
      <c r="B42" s="6">
        <v>44750</v>
      </c>
      <c r="C42" s="6">
        <v>44751</v>
      </c>
      <c r="D42" s="4">
        <v>154</v>
      </c>
      <c r="E42" s="4" t="str">
        <f>VLOOKUP(A42,HOP!A:L,12,0)</f>
        <v>154.00</v>
      </c>
      <c r="F42" s="4" t="str">
        <f>VLOOKUP(A42,HOP!A:C,3,0)</f>
        <v>2615222</v>
      </c>
      <c r="G42" s="4">
        <f t="shared" si="0"/>
        <v>0</v>
      </c>
      <c r="H42" s="4" t="str">
        <f t="shared" si="1"/>
        <v>，2615222</v>
      </c>
      <c r="I42" s="4" t="str">
        <f>VLOOKUP(A42,HOP!A:U,21,0)</f>
        <v>直连</v>
      </c>
    </row>
    <row r="43" s="4" customFormat="1" hidden="1" spans="1:9">
      <c r="A43" s="5">
        <v>18335388521</v>
      </c>
      <c r="B43" s="6">
        <v>44750</v>
      </c>
      <c r="C43" s="6">
        <v>44751</v>
      </c>
      <c r="D43" s="4">
        <v>324</v>
      </c>
      <c r="E43" s="4" t="str">
        <f>VLOOKUP(A43,HOP!A:L,12,0)</f>
        <v>324.00</v>
      </c>
      <c r="F43" s="4" t="str">
        <f>VLOOKUP(A43,HOP!A:C,3,0)</f>
        <v>2615242</v>
      </c>
      <c r="G43" s="4">
        <f t="shared" si="0"/>
        <v>0</v>
      </c>
      <c r="H43" s="4" t="str">
        <f t="shared" si="1"/>
        <v>，2615242</v>
      </c>
      <c r="I43" s="4" t="str">
        <f>VLOOKUP(A43,HOP!A:U,21,0)</f>
        <v>直连</v>
      </c>
    </row>
    <row r="44" s="4" customFormat="1" spans="1:10">
      <c r="A44" s="5">
        <v>18248247434</v>
      </c>
      <c r="B44" s="6">
        <v>44742</v>
      </c>
      <c r="C44" s="6">
        <v>44743</v>
      </c>
      <c r="D44" s="4">
        <v>-651</v>
      </c>
      <c r="E44" s="4" t="e">
        <f>VLOOKUP(A44,HOP!A:L,12,0)</f>
        <v>#N/A</v>
      </c>
      <c r="F44" s="4">
        <v>2607663</v>
      </c>
      <c r="G44" s="4" t="e">
        <f t="shared" si="0"/>
        <v>#N/A</v>
      </c>
      <c r="H44" s="4" t="str">
        <f t="shared" si="1"/>
        <v>，2607663</v>
      </c>
      <c r="I44" s="4" t="e">
        <f>VLOOKUP(A44,HOP!A:U,21,0)</f>
        <v>#N/A</v>
      </c>
      <c r="J44" s="4" t="s">
        <v>228</v>
      </c>
    </row>
    <row r="46" spans="4:4">
      <c r="D46" s="4">
        <f>SUM(D2:D45)</f>
        <v>43736</v>
      </c>
    </row>
    <row r="47" spans="4:4">
      <c r="D47" s="4" t="s">
        <v>229</v>
      </c>
    </row>
    <row r="49" spans="1:1">
      <c r="A49" s="4" t="s">
        <v>230</v>
      </c>
    </row>
    <row r="50" spans="1:1">
      <c r="A50" s="4" t="s">
        <v>231</v>
      </c>
    </row>
  </sheetData>
  <autoFilter ref="A1:X44">
    <filterColumn colId="3">
      <filters>
        <filter val="250"/>
        <filter val="-651"/>
        <filter val="4191"/>
        <filter val="593"/>
        <filter val="953"/>
        <filter val="154"/>
        <filter val="814"/>
        <filter val="914"/>
        <filter val="655"/>
        <filter val="5097"/>
        <filter val="718"/>
        <filter val="1718"/>
        <filter val="159"/>
        <filter val="720"/>
        <filter val="760"/>
        <filter val="121"/>
        <filter val="763"/>
        <filter val="324"/>
        <filter val="825"/>
        <filter val="1526"/>
        <filter val="7026"/>
        <filter val="370"/>
        <filter val="574"/>
        <filter val="375"/>
        <filter val="576"/>
        <filter val="836"/>
        <filter val="2438"/>
        <filter val="180"/>
        <filter val="2380"/>
        <filter val="481"/>
        <filter val="901"/>
        <filter val="282"/>
        <filter val="502"/>
        <filter val="843"/>
        <filter val="1145"/>
        <filter val="2586"/>
        <filter val="887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232</v>
      </c>
      <c r="B1" s="2" t="s">
        <v>233</v>
      </c>
      <c r="C1" s="2" t="s">
        <v>234</v>
      </c>
      <c r="D1" s="2" t="s">
        <v>235</v>
      </c>
      <c r="E1" s="2" t="s">
        <v>13</v>
      </c>
      <c r="F1" s="2" t="s">
        <v>5</v>
      </c>
      <c r="G1" s="2" t="s">
        <v>6</v>
      </c>
      <c r="H1" s="2" t="s">
        <v>236</v>
      </c>
      <c r="I1" s="2" t="s">
        <v>237</v>
      </c>
      <c r="J1" s="2" t="s">
        <v>238</v>
      </c>
      <c r="K1" s="2" t="s">
        <v>239</v>
      </c>
      <c r="L1" s="2" t="s">
        <v>240</v>
      </c>
      <c r="M1" s="2" t="s">
        <v>241</v>
      </c>
      <c r="N1" s="2" t="s">
        <v>242</v>
      </c>
      <c r="O1" s="2" t="s">
        <v>243</v>
      </c>
      <c r="P1" s="2" t="s">
        <v>244</v>
      </c>
      <c r="Q1" s="2" t="s">
        <v>245</v>
      </c>
      <c r="R1" s="2" t="s">
        <v>246</v>
      </c>
      <c r="S1" s="2" t="s">
        <v>247</v>
      </c>
      <c r="T1" s="2" t="s">
        <v>248</v>
      </c>
      <c r="U1" s="2" t="s">
        <v>249</v>
      </c>
    </row>
    <row r="2" s="1" customFormat="1" spans="1:21">
      <c r="A2" s="3">
        <v>18335388521</v>
      </c>
      <c r="B2" s="1" t="s">
        <v>250</v>
      </c>
      <c r="C2" s="1" t="s">
        <v>251</v>
      </c>
      <c r="D2" s="1" t="s">
        <v>252</v>
      </c>
      <c r="E2" s="1" t="s">
        <v>253</v>
      </c>
      <c r="F2" s="1" t="s">
        <v>250</v>
      </c>
      <c r="G2" s="1" t="s">
        <v>254</v>
      </c>
      <c r="H2" s="1" t="s">
        <v>255</v>
      </c>
      <c r="I2" s="1" t="s">
        <v>256</v>
      </c>
      <c r="J2" s="1" t="s">
        <v>30</v>
      </c>
      <c r="K2" s="1" t="s">
        <v>257</v>
      </c>
      <c r="L2" s="1" t="s">
        <v>257</v>
      </c>
      <c r="M2" s="1" t="s">
        <v>258</v>
      </c>
      <c r="N2" s="1" t="s">
        <v>258</v>
      </c>
      <c r="O2" s="1" t="s">
        <v>259</v>
      </c>
      <c r="P2" s="1" t="s">
        <v>260</v>
      </c>
      <c r="Q2" s="1" t="s">
        <v>261</v>
      </c>
      <c r="R2" s="1" t="s">
        <v>262</v>
      </c>
      <c r="S2" s="1" t="s">
        <v>263</v>
      </c>
      <c r="T2" s="1" t="s">
        <v>264</v>
      </c>
      <c r="U2" s="1" t="s">
        <v>265</v>
      </c>
    </row>
    <row r="3" s="1" customFormat="1" spans="1:21">
      <c r="A3" s="3">
        <v>18335225118</v>
      </c>
      <c r="B3" s="1" t="s">
        <v>250</v>
      </c>
      <c r="C3" s="1" t="s">
        <v>266</v>
      </c>
      <c r="D3" s="1" t="s">
        <v>267</v>
      </c>
      <c r="E3" s="1" t="s">
        <v>268</v>
      </c>
      <c r="F3" s="1" t="s">
        <v>250</v>
      </c>
      <c r="G3" s="1" t="s">
        <v>254</v>
      </c>
      <c r="H3" s="1" t="s">
        <v>255</v>
      </c>
      <c r="I3" s="1" t="s">
        <v>269</v>
      </c>
      <c r="J3" s="1" t="s">
        <v>30</v>
      </c>
      <c r="K3" s="1" t="s">
        <v>270</v>
      </c>
      <c r="L3" s="1" t="s">
        <v>270</v>
      </c>
      <c r="M3" s="1" t="s">
        <v>258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271</v>
      </c>
      <c r="S3" s="1" t="s">
        <v>263</v>
      </c>
      <c r="T3" s="1" t="s">
        <v>264</v>
      </c>
      <c r="U3" s="1" t="s">
        <v>265</v>
      </c>
    </row>
    <row r="4" s="1" customFormat="1" spans="1:21">
      <c r="A4" s="3">
        <v>18334075114</v>
      </c>
      <c r="B4" s="1" t="s">
        <v>250</v>
      </c>
      <c r="C4" s="1" t="s">
        <v>272</v>
      </c>
      <c r="D4" s="1" t="s">
        <v>273</v>
      </c>
      <c r="E4" s="1" t="s">
        <v>274</v>
      </c>
      <c r="F4" s="1" t="s">
        <v>250</v>
      </c>
      <c r="G4" s="1" t="s">
        <v>254</v>
      </c>
      <c r="H4" s="1" t="s">
        <v>255</v>
      </c>
      <c r="I4" s="1" t="s">
        <v>275</v>
      </c>
      <c r="J4" s="1" t="s">
        <v>30</v>
      </c>
      <c r="K4" s="1" t="s">
        <v>276</v>
      </c>
      <c r="L4" s="1" t="s">
        <v>276</v>
      </c>
      <c r="M4" s="1" t="s">
        <v>258</v>
      </c>
      <c r="N4" s="1" t="s">
        <v>258</v>
      </c>
      <c r="O4" s="1" t="s">
        <v>259</v>
      </c>
      <c r="P4" s="1" t="s">
        <v>260</v>
      </c>
      <c r="Q4" s="1" t="s">
        <v>261</v>
      </c>
      <c r="R4" s="1" t="s">
        <v>277</v>
      </c>
      <c r="S4" s="1" t="s">
        <v>263</v>
      </c>
      <c r="T4" s="1" t="s">
        <v>264</v>
      </c>
      <c r="U4" s="1" t="s">
        <v>265</v>
      </c>
    </row>
    <row r="5" s="1" customFormat="1" spans="1:21">
      <c r="A5" s="3">
        <v>18333375422</v>
      </c>
      <c r="B5" s="1" t="s">
        <v>250</v>
      </c>
      <c r="C5" s="1" t="s">
        <v>278</v>
      </c>
      <c r="D5" s="1" t="s">
        <v>279</v>
      </c>
      <c r="E5" s="1" t="s">
        <v>280</v>
      </c>
      <c r="F5" s="1" t="s">
        <v>250</v>
      </c>
      <c r="G5" s="1" t="s">
        <v>254</v>
      </c>
      <c r="H5" s="1" t="s">
        <v>255</v>
      </c>
      <c r="I5" s="1" t="s">
        <v>281</v>
      </c>
      <c r="J5" s="1" t="s">
        <v>30</v>
      </c>
      <c r="K5" s="1" t="s">
        <v>282</v>
      </c>
      <c r="L5" s="1" t="s">
        <v>282</v>
      </c>
      <c r="M5" s="1" t="s">
        <v>258</v>
      </c>
      <c r="N5" s="1" t="s">
        <v>258</v>
      </c>
      <c r="O5" s="1" t="s">
        <v>259</v>
      </c>
      <c r="P5" s="1" t="s">
        <v>260</v>
      </c>
      <c r="Q5" s="1" t="s">
        <v>261</v>
      </c>
      <c r="R5" s="1" t="s">
        <v>283</v>
      </c>
      <c r="S5" s="1" t="s">
        <v>263</v>
      </c>
      <c r="T5" s="1" t="s">
        <v>264</v>
      </c>
      <c r="U5" s="1" t="s">
        <v>265</v>
      </c>
    </row>
    <row r="6" s="1" customFormat="1" spans="1:21">
      <c r="A6" s="3">
        <v>18333281202</v>
      </c>
      <c r="B6" s="1" t="s">
        <v>250</v>
      </c>
      <c r="C6" s="1" t="s">
        <v>284</v>
      </c>
      <c r="D6" s="1" t="s">
        <v>285</v>
      </c>
      <c r="E6" s="1" t="s">
        <v>286</v>
      </c>
      <c r="F6" s="1" t="s">
        <v>250</v>
      </c>
      <c r="G6" s="1" t="s">
        <v>254</v>
      </c>
      <c r="H6" s="1" t="s">
        <v>255</v>
      </c>
      <c r="I6" s="1" t="s">
        <v>287</v>
      </c>
      <c r="J6" s="1" t="s">
        <v>30</v>
      </c>
      <c r="K6" s="1" t="s">
        <v>288</v>
      </c>
      <c r="L6" s="1" t="s">
        <v>288</v>
      </c>
      <c r="M6" s="1" t="s">
        <v>258</v>
      </c>
      <c r="N6" s="1" t="s">
        <v>258</v>
      </c>
      <c r="O6" s="1" t="s">
        <v>259</v>
      </c>
      <c r="P6" s="1" t="s">
        <v>260</v>
      </c>
      <c r="Q6" s="1" t="s">
        <v>261</v>
      </c>
      <c r="R6" s="1" t="s">
        <v>289</v>
      </c>
      <c r="S6" s="1" t="s">
        <v>263</v>
      </c>
      <c r="T6" s="1" t="s">
        <v>264</v>
      </c>
      <c r="U6" s="1" t="s">
        <v>265</v>
      </c>
    </row>
    <row r="7" s="1" customFormat="1" spans="1:21">
      <c r="A7" s="3">
        <v>18328783821</v>
      </c>
      <c r="B7" s="1" t="s">
        <v>250</v>
      </c>
      <c r="C7" s="1" t="s">
        <v>290</v>
      </c>
      <c r="D7" s="1" t="s">
        <v>252</v>
      </c>
      <c r="E7" s="1" t="s">
        <v>291</v>
      </c>
      <c r="F7" s="1" t="s">
        <v>250</v>
      </c>
      <c r="G7" s="1" t="s">
        <v>254</v>
      </c>
      <c r="H7" s="1" t="s">
        <v>255</v>
      </c>
      <c r="I7" s="1" t="s">
        <v>292</v>
      </c>
      <c r="J7" s="1" t="s">
        <v>30</v>
      </c>
      <c r="K7" s="1" t="s">
        <v>293</v>
      </c>
      <c r="L7" s="1" t="s">
        <v>293</v>
      </c>
      <c r="M7" s="1" t="s">
        <v>258</v>
      </c>
      <c r="N7" s="1" t="s">
        <v>258</v>
      </c>
      <c r="O7" s="1" t="s">
        <v>259</v>
      </c>
      <c r="P7" s="1" t="s">
        <v>260</v>
      </c>
      <c r="Q7" s="1" t="s">
        <v>261</v>
      </c>
      <c r="R7" s="1" t="s">
        <v>294</v>
      </c>
      <c r="S7" s="1" t="s">
        <v>263</v>
      </c>
      <c r="T7" s="1" t="s">
        <v>264</v>
      </c>
      <c r="U7" s="1" t="s">
        <v>265</v>
      </c>
    </row>
    <row r="8" s="1" customFormat="1" spans="1:21">
      <c r="A8" s="3">
        <v>18328456384</v>
      </c>
      <c r="B8" s="1" t="s">
        <v>250</v>
      </c>
      <c r="C8" s="1" t="s">
        <v>295</v>
      </c>
      <c r="D8" s="1" t="s">
        <v>296</v>
      </c>
      <c r="E8" s="1" t="s">
        <v>297</v>
      </c>
      <c r="F8" s="1" t="s">
        <v>250</v>
      </c>
      <c r="G8" s="1" t="s">
        <v>254</v>
      </c>
      <c r="H8" s="1" t="s">
        <v>255</v>
      </c>
      <c r="I8" s="1" t="s">
        <v>298</v>
      </c>
      <c r="J8" s="1" t="s">
        <v>30</v>
      </c>
      <c r="K8" s="1" t="s">
        <v>299</v>
      </c>
      <c r="L8" s="1" t="s">
        <v>299</v>
      </c>
      <c r="M8" s="1" t="s">
        <v>258</v>
      </c>
      <c r="N8" s="1" t="s">
        <v>258</v>
      </c>
      <c r="O8" s="1" t="s">
        <v>259</v>
      </c>
      <c r="P8" s="1" t="s">
        <v>260</v>
      </c>
      <c r="Q8" s="1" t="s">
        <v>261</v>
      </c>
      <c r="R8" s="1" t="s">
        <v>300</v>
      </c>
      <c r="S8" s="1" t="s">
        <v>263</v>
      </c>
      <c r="T8" s="1" t="s">
        <v>264</v>
      </c>
      <c r="U8" s="1" t="s">
        <v>265</v>
      </c>
    </row>
    <row r="9" s="1" customFormat="1" spans="1:21">
      <c r="A9" s="3">
        <v>18327832708</v>
      </c>
      <c r="B9" s="1" t="s">
        <v>250</v>
      </c>
      <c r="C9" s="1" t="s">
        <v>301</v>
      </c>
      <c r="D9" s="1" t="s">
        <v>302</v>
      </c>
      <c r="E9" s="1" t="s">
        <v>303</v>
      </c>
      <c r="F9" s="1" t="s">
        <v>250</v>
      </c>
      <c r="G9" s="1" t="s">
        <v>254</v>
      </c>
      <c r="H9" s="1" t="s">
        <v>255</v>
      </c>
      <c r="I9" s="1" t="s">
        <v>304</v>
      </c>
      <c r="J9" s="1" t="s">
        <v>30</v>
      </c>
      <c r="K9" s="1" t="s">
        <v>305</v>
      </c>
      <c r="L9" s="1" t="s">
        <v>305</v>
      </c>
      <c r="M9" s="1" t="s">
        <v>258</v>
      </c>
      <c r="N9" s="1" t="s">
        <v>258</v>
      </c>
      <c r="O9" s="1" t="s">
        <v>259</v>
      </c>
      <c r="P9" s="1" t="s">
        <v>260</v>
      </c>
      <c r="Q9" s="1" t="s">
        <v>261</v>
      </c>
      <c r="R9" s="1" t="s">
        <v>306</v>
      </c>
      <c r="S9" s="1" t="s">
        <v>263</v>
      </c>
      <c r="T9" s="1" t="s">
        <v>264</v>
      </c>
      <c r="U9" s="1" t="s">
        <v>265</v>
      </c>
    </row>
    <row r="10" s="1" customFormat="1" spans="1:21">
      <c r="A10" s="3">
        <v>18327493265</v>
      </c>
      <c r="B10" s="1" t="s">
        <v>250</v>
      </c>
      <c r="C10" s="1" t="s">
        <v>307</v>
      </c>
      <c r="D10" s="1" t="s">
        <v>308</v>
      </c>
      <c r="E10" s="1" t="s">
        <v>309</v>
      </c>
      <c r="F10" s="1" t="s">
        <v>250</v>
      </c>
      <c r="G10" s="1" t="s">
        <v>254</v>
      </c>
      <c r="H10" s="1" t="s">
        <v>255</v>
      </c>
      <c r="I10" s="1" t="s">
        <v>310</v>
      </c>
      <c r="J10" s="1" t="s">
        <v>30</v>
      </c>
      <c r="K10" s="1" t="s">
        <v>311</v>
      </c>
      <c r="L10" s="1" t="s">
        <v>311</v>
      </c>
      <c r="M10" s="1" t="s">
        <v>258</v>
      </c>
      <c r="N10" s="1" t="s">
        <v>258</v>
      </c>
      <c r="O10" s="1" t="s">
        <v>259</v>
      </c>
      <c r="P10" s="1" t="s">
        <v>260</v>
      </c>
      <c r="Q10" s="1" t="s">
        <v>261</v>
      </c>
      <c r="R10" s="1" t="s">
        <v>312</v>
      </c>
      <c r="S10" s="1" t="s">
        <v>263</v>
      </c>
      <c r="T10" s="1" t="s">
        <v>264</v>
      </c>
      <c r="U10" s="1" t="s">
        <v>265</v>
      </c>
    </row>
    <row r="11" s="1" customFormat="1" spans="1:21">
      <c r="A11" s="3">
        <v>18327153533</v>
      </c>
      <c r="B11" s="1" t="s">
        <v>250</v>
      </c>
      <c r="C11" s="1" t="s">
        <v>313</v>
      </c>
      <c r="D11" s="1" t="s">
        <v>314</v>
      </c>
      <c r="E11" s="1" t="s">
        <v>315</v>
      </c>
      <c r="F11" s="1" t="s">
        <v>250</v>
      </c>
      <c r="G11" s="1" t="s">
        <v>254</v>
      </c>
      <c r="H11" s="1" t="s">
        <v>255</v>
      </c>
      <c r="I11" s="1" t="s">
        <v>316</v>
      </c>
      <c r="J11" s="1" t="s">
        <v>30</v>
      </c>
      <c r="K11" s="1" t="s">
        <v>317</v>
      </c>
      <c r="L11" s="1" t="s">
        <v>317</v>
      </c>
      <c r="M11" s="1" t="s">
        <v>258</v>
      </c>
      <c r="N11" s="1" t="s">
        <v>258</v>
      </c>
      <c r="O11" s="1" t="s">
        <v>259</v>
      </c>
      <c r="P11" s="1" t="s">
        <v>260</v>
      </c>
      <c r="Q11" s="1" t="s">
        <v>261</v>
      </c>
      <c r="R11" s="1" t="s">
        <v>318</v>
      </c>
      <c r="S11" s="1" t="s">
        <v>263</v>
      </c>
      <c r="T11" s="1" t="s">
        <v>264</v>
      </c>
      <c r="U11" s="1" t="s">
        <v>265</v>
      </c>
    </row>
    <row r="12" s="1" customFormat="1" spans="1:21">
      <c r="A12" s="3">
        <v>18327131662</v>
      </c>
      <c r="B12" s="1" t="s">
        <v>250</v>
      </c>
      <c r="C12" s="1" t="s">
        <v>319</v>
      </c>
      <c r="D12" s="1" t="s">
        <v>320</v>
      </c>
      <c r="E12" s="1" t="s">
        <v>321</v>
      </c>
      <c r="F12" s="1" t="s">
        <v>250</v>
      </c>
      <c r="G12" s="1" t="s">
        <v>254</v>
      </c>
      <c r="H12" s="1" t="s">
        <v>255</v>
      </c>
      <c r="I12" s="1" t="s">
        <v>322</v>
      </c>
      <c r="J12" s="1" t="s">
        <v>30</v>
      </c>
      <c r="K12" s="1" t="s">
        <v>323</v>
      </c>
      <c r="L12" s="1" t="s">
        <v>323</v>
      </c>
      <c r="M12" s="1" t="s">
        <v>258</v>
      </c>
      <c r="N12" s="1" t="s">
        <v>258</v>
      </c>
      <c r="O12" s="1" t="s">
        <v>259</v>
      </c>
      <c r="P12" s="1" t="s">
        <v>260</v>
      </c>
      <c r="Q12" s="1" t="s">
        <v>261</v>
      </c>
      <c r="R12" s="1" t="s">
        <v>324</v>
      </c>
      <c r="S12" s="1" t="s">
        <v>263</v>
      </c>
      <c r="T12" s="1" t="s">
        <v>264</v>
      </c>
      <c r="U12" s="1" t="s">
        <v>265</v>
      </c>
    </row>
    <row r="13" s="1" customFormat="1" spans="1:21">
      <c r="A13" s="3">
        <v>18326805514</v>
      </c>
      <c r="B13" s="1" t="s">
        <v>250</v>
      </c>
      <c r="C13" s="1" t="s">
        <v>325</v>
      </c>
      <c r="D13" s="1" t="s">
        <v>326</v>
      </c>
      <c r="E13" s="1" t="s">
        <v>327</v>
      </c>
      <c r="F13" s="1" t="s">
        <v>250</v>
      </c>
      <c r="G13" s="1" t="s">
        <v>254</v>
      </c>
      <c r="H13" s="1" t="s">
        <v>255</v>
      </c>
      <c r="I13" s="1" t="s">
        <v>328</v>
      </c>
      <c r="J13" s="1" t="s">
        <v>30</v>
      </c>
      <c r="K13" s="1" t="s">
        <v>329</v>
      </c>
      <c r="L13" s="1" t="s">
        <v>329</v>
      </c>
      <c r="M13" s="1" t="s">
        <v>258</v>
      </c>
      <c r="N13" s="1" t="s">
        <v>258</v>
      </c>
      <c r="O13" s="1" t="s">
        <v>259</v>
      </c>
      <c r="P13" s="1" t="s">
        <v>260</v>
      </c>
      <c r="Q13" s="1" t="s">
        <v>261</v>
      </c>
      <c r="R13" s="1" t="s">
        <v>330</v>
      </c>
      <c r="S13" s="1" t="s">
        <v>263</v>
      </c>
      <c r="T13" s="1" t="s">
        <v>264</v>
      </c>
      <c r="U13" s="1" t="s">
        <v>265</v>
      </c>
    </row>
    <row r="14" s="1" customFormat="1" spans="1:21">
      <c r="A14" s="3">
        <v>18326766607</v>
      </c>
      <c r="B14" s="1" t="s">
        <v>250</v>
      </c>
      <c r="C14" s="1" t="s">
        <v>331</v>
      </c>
      <c r="D14" s="1" t="s">
        <v>279</v>
      </c>
      <c r="E14" s="1" t="s">
        <v>332</v>
      </c>
      <c r="F14" s="1" t="s">
        <v>250</v>
      </c>
      <c r="G14" s="1" t="s">
        <v>254</v>
      </c>
      <c r="H14" s="1" t="s">
        <v>255</v>
      </c>
      <c r="I14" s="1" t="s">
        <v>281</v>
      </c>
      <c r="J14" s="1" t="s">
        <v>30</v>
      </c>
      <c r="K14" s="1" t="s">
        <v>282</v>
      </c>
      <c r="L14" s="1" t="s">
        <v>282</v>
      </c>
      <c r="M14" s="1" t="s">
        <v>258</v>
      </c>
      <c r="N14" s="1" t="s">
        <v>258</v>
      </c>
      <c r="O14" s="1" t="s">
        <v>259</v>
      </c>
      <c r="P14" s="1" t="s">
        <v>260</v>
      </c>
      <c r="Q14" s="1" t="s">
        <v>261</v>
      </c>
      <c r="R14" s="1" t="s">
        <v>333</v>
      </c>
      <c r="S14" s="1" t="s">
        <v>263</v>
      </c>
      <c r="T14" s="1" t="s">
        <v>264</v>
      </c>
      <c r="U14" s="1" t="s">
        <v>265</v>
      </c>
    </row>
    <row r="15" s="1" customFormat="1" spans="1:21">
      <c r="A15" s="3">
        <v>18326739252</v>
      </c>
      <c r="B15" s="1" t="s">
        <v>250</v>
      </c>
      <c r="C15" s="1" t="s">
        <v>334</v>
      </c>
      <c r="D15" s="1" t="s">
        <v>279</v>
      </c>
      <c r="E15" s="1" t="s">
        <v>335</v>
      </c>
      <c r="F15" s="1" t="s">
        <v>250</v>
      </c>
      <c r="G15" s="1" t="s">
        <v>254</v>
      </c>
      <c r="H15" s="1" t="s">
        <v>255</v>
      </c>
      <c r="I15" s="1" t="s">
        <v>281</v>
      </c>
      <c r="J15" s="1" t="s">
        <v>30</v>
      </c>
      <c r="K15" s="1" t="s">
        <v>282</v>
      </c>
      <c r="L15" s="1" t="s">
        <v>282</v>
      </c>
      <c r="M15" s="1" t="s">
        <v>258</v>
      </c>
      <c r="N15" s="1" t="s">
        <v>258</v>
      </c>
      <c r="O15" s="1" t="s">
        <v>259</v>
      </c>
      <c r="P15" s="1" t="s">
        <v>260</v>
      </c>
      <c r="Q15" s="1" t="s">
        <v>261</v>
      </c>
      <c r="R15" s="1" t="s">
        <v>336</v>
      </c>
      <c r="S15" s="1" t="s">
        <v>263</v>
      </c>
      <c r="T15" s="1" t="s">
        <v>264</v>
      </c>
      <c r="U15" s="1" t="s">
        <v>265</v>
      </c>
    </row>
    <row r="16" s="1" customFormat="1" spans="1:21">
      <c r="A16" s="3">
        <v>18305774425</v>
      </c>
      <c r="B16" s="1" t="s">
        <v>337</v>
      </c>
      <c r="C16" s="1" t="s">
        <v>338</v>
      </c>
      <c r="D16" s="1" t="s">
        <v>339</v>
      </c>
      <c r="E16" s="1" t="s">
        <v>340</v>
      </c>
      <c r="F16" s="1" t="s">
        <v>250</v>
      </c>
      <c r="G16" s="1" t="s">
        <v>254</v>
      </c>
      <c r="H16" s="1" t="s">
        <v>255</v>
      </c>
      <c r="I16" s="1" t="s">
        <v>341</v>
      </c>
      <c r="J16" s="1" t="s">
        <v>30</v>
      </c>
      <c r="K16" s="1" t="s">
        <v>342</v>
      </c>
      <c r="L16" s="1" t="s">
        <v>342</v>
      </c>
      <c r="M16" s="1" t="s">
        <v>258</v>
      </c>
      <c r="N16" s="1" t="s">
        <v>258</v>
      </c>
      <c r="O16" s="1" t="s">
        <v>259</v>
      </c>
      <c r="P16" s="1" t="s">
        <v>260</v>
      </c>
      <c r="Q16" s="1" t="s">
        <v>261</v>
      </c>
      <c r="R16" s="1" t="s">
        <v>343</v>
      </c>
      <c r="S16" s="1" t="s">
        <v>263</v>
      </c>
      <c r="T16" s="1" t="s">
        <v>264</v>
      </c>
      <c r="U16" s="1" t="s">
        <v>265</v>
      </c>
    </row>
    <row r="17" s="1" customFormat="1" spans="1:21">
      <c r="A17" s="3">
        <v>18301706294</v>
      </c>
      <c r="B17" s="1" t="s">
        <v>344</v>
      </c>
      <c r="C17" s="1" t="s">
        <v>345</v>
      </c>
      <c r="D17" s="1" t="s">
        <v>346</v>
      </c>
      <c r="E17" s="1" t="s">
        <v>347</v>
      </c>
      <c r="F17" s="1" t="s">
        <v>250</v>
      </c>
      <c r="G17" s="1" t="s">
        <v>254</v>
      </c>
      <c r="H17" s="1" t="s">
        <v>255</v>
      </c>
      <c r="I17" s="1" t="s">
        <v>348</v>
      </c>
      <c r="J17" s="1" t="s">
        <v>30</v>
      </c>
      <c r="K17" s="1" t="s">
        <v>349</v>
      </c>
      <c r="L17" s="1" t="s">
        <v>349</v>
      </c>
      <c r="M17" s="1" t="s">
        <v>258</v>
      </c>
      <c r="N17" s="1" t="s">
        <v>258</v>
      </c>
      <c r="O17" s="1" t="s">
        <v>259</v>
      </c>
      <c r="P17" s="1" t="s">
        <v>260</v>
      </c>
      <c r="Q17" s="1" t="s">
        <v>261</v>
      </c>
      <c r="R17" s="1" t="s">
        <v>350</v>
      </c>
      <c r="S17" s="1" t="s">
        <v>263</v>
      </c>
      <c r="T17" s="1" t="s">
        <v>264</v>
      </c>
      <c r="U17" s="1" t="s">
        <v>265</v>
      </c>
    </row>
    <row r="18" s="1" customFormat="1" spans="1:21">
      <c r="A18" s="3">
        <v>18301268116</v>
      </c>
      <c r="B18" s="1" t="s">
        <v>344</v>
      </c>
      <c r="C18" s="1" t="s">
        <v>351</v>
      </c>
      <c r="D18" s="1" t="s">
        <v>352</v>
      </c>
      <c r="E18" s="1" t="s">
        <v>353</v>
      </c>
      <c r="F18" s="1" t="s">
        <v>354</v>
      </c>
      <c r="G18" s="1" t="s">
        <v>254</v>
      </c>
      <c r="H18" s="1" t="s">
        <v>255</v>
      </c>
      <c r="I18" s="1" t="s">
        <v>355</v>
      </c>
      <c r="J18" s="1" t="s">
        <v>30</v>
      </c>
      <c r="K18" s="1" t="s">
        <v>356</v>
      </c>
      <c r="L18" s="1" t="s">
        <v>356</v>
      </c>
      <c r="M18" s="1" t="s">
        <v>258</v>
      </c>
      <c r="N18" s="1" t="s">
        <v>258</v>
      </c>
      <c r="O18" s="1" t="s">
        <v>259</v>
      </c>
      <c r="P18" s="1" t="s">
        <v>260</v>
      </c>
      <c r="Q18" s="1" t="s">
        <v>261</v>
      </c>
      <c r="R18" s="1" t="s">
        <v>357</v>
      </c>
      <c r="S18" s="1" t="s">
        <v>263</v>
      </c>
      <c r="T18" s="1" t="s">
        <v>264</v>
      </c>
      <c r="U18" s="1" t="s">
        <v>265</v>
      </c>
    </row>
    <row r="19" s="1" customFormat="1" spans="1:21">
      <c r="A19" s="3">
        <v>18294120621</v>
      </c>
      <c r="B19" s="1" t="s">
        <v>344</v>
      </c>
      <c r="C19" s="1" t="s">
        <v>358</v>
      </c>
      <c r="D19" s="1" t="s">
        <v>359</v>
      </c>
      <c r="E19" s="1" t="s">
        <v>360</v>
      </c>
      <c r="F19" s="1" t="s">
        <v>250</v>
      </c>
      <c r="G19" s="1" t="s">
        <v>254</v>
      </c>
      <c r="H19" s="1" t="s">
        <v>255</v>
      </c>
      <c r="I19" s="1" t="s">
        <v>361</v>
      </c>
      <c r="J19" s="1" t="s">
        <v>30</v>
      </c>
      <c r="K19" s="1" t="s">
        <v>362</v>
      </c>
      <c r="L19" s="1" t="s">
        <v>362</v>
      </c>
      <c r="M19" s="1" t="s">
        <v>258</v>
      </c>
      <c r="N19" s="1" t="s">
        <v>258</v>
      </c>
      <c r="O19" s="1" t="s">
        <v>259</v>
      </c>
      <c r="P19" s="1" t="s">
        <v>260</v>
      </c>
      <c r="Q19" s="1" t="s">
        <v>261</v>
      </c>
      <c r="R19" s="1" t="s">
        <v>363</v>
      </c>
      <c r="S19" s="1" t="s">
        <v>263</v>
      </c>
      <c r="T19" s="1" t="s">
        <v>264</v>
      </c>
      <c r="U19" s="1" t="s">
        <v>265</v>
      </c>
    </row>
    <row r="20" s="1" customFormat="1" spans="1:21">
      <c r="A20" s="3">
        <v>18290639136</v>
      </c>
      <c r="B20" s="1" t="s">
        <v>364</v>
      </c>
      <c r="C20" s="1" t="s">
        <v>365</v>
      </c>
      <c r="D20" s="1" t="s">
        <v>366</v>
      </c>
      <c r="E20" s="1" t="s">
        <v>367</v>
      </c>
      <c r="F20" s="1" t="s">
        <v>344</v>
      </c>
      <c r="G20" s="1" t="s">
        <v>254</v>
      </c>
      <c r="H20" s="1" t="s">
        <v>255</v>
      </c>
      <c r="I20" s="1" t="s">
        <v>368</v>
      </c>
      <c r="J20" s="1" t="s">
        <v>30</v>
      </c>
      <c r="K20" s="1" t="s">
        <v>369</v>
      </c>
      <c r="L20" s="1" t="s">
        <v>369</v>
      </c>
      <c r="M20" s="1" t="s">
        <v>258</v>
      </c>
      <c r="N20" s="1" t="s">
        <v>258</v>
      </c>
      <c r="O20" s="1" t="s">
        <v>259</v>
      </c>
      <c r="P20" s="1" t="s">
        <v>260</v>
      </c>
      <c r="Q20" s="1" t="s">
        <v>261</v>
      </c>
      <c r="R20" s="1" t="s">
        <v>370</v>
      </c>
      <c r="S20" s="1" t="s">
        <v>263</v>
      </c>
      <c r="T20" s="1" t="s">
        <v>264</v>
      </c>
      <c r="U20" s="1" t="s">
        <v>265</v>
      </c>
    </row>
    <row r="21" s="1" customFormat="1" spans="1:21">
      <c r="A21" s="3">
        <v>18286403829</v>
      </c>
      <c r="B21" s="1" t="s">
        <v>364</v>
      </c>
      <c r="C21" s="1" t="s">
        <v>371</v>
      </c>
      <c r="D21" s="1" t="s">
        <v>372</v>
      </c>
      <c r="E21" s="1" t="s">
        <v>373</v>
      </c>
      <c r="F21" s="1" t="s">
        <v>344</v>
      </c>
      <c r="G21" s="1" t="s">
        <v>254</v>
      </c>
      <c r="H21" s="1" t="s">
        <v>255</v>
      </c>
      <c r="I21" s="1" t="s">
        <v>374</v>
      </c>
      <c r="J21" s="1" t="s">
        <v>30</v>
      </c>
      <c r="K21" s="1" t="s">
        <v>375</v>
      </c>
      <c r="L21" s="1" t="s">
        <v>375</v>
      </c>
      <c r="M21" s="1" t="s">
        <v>258</v>
      </c>
      <c r="N21" s="1" t="s">
        <v>258</v>
      </c>
      <c r="O21" s="1" t="s">
        <v>259</v>
      </c>
      <c r="P21" s="1" t="s">
        <v>260</v>
      </c>
      <c r="Q21" s="1" t="s">
        <v>261</v>
      </c>
      <c r="R21" s="1" t="s">
        <v>376</v>
      </c>
      <c r="S21" s="1" t="s">
        <v>263</v>
      </c>
      <c r="T21" s="1" t="s">
        <v>264</v>
      </c>
      <c r="U21" s="1" t="s">
        <v>265</v>
      </c>
    </row>
    <row r="22" s="1" customFormat="1" spans="1:21">
      <c r="A22" s="3">
        <v>18260861081</v>
      </c>
      <c r="B22" s="1" t="s">
        <v>377</v>
      </c>
      <c r="C22" s="1" t="s">
        <v>378</v>
      </c>
      <c r="D22" s="1" t="s">
        <v>379</v>
      </c>
      <c r="E22" s="1" t="s">
        <v>380</v>
      </c>
      <c r="F22" s="1" t="s">
        <v>250</v>
      </c>
      <c r="G22" s="1" t="s">
        <v>254</v>
      </c>
      <c r="H22" s="1" t="s">
        <v>255</v>
      </c>
      <c r="I22" s="1" t="s">
        <v>381</v>
      </c>
      <c r="J22" s="1" t="s">
        <v>30</v>
      </c>
      <c r="K22" s="1" t="s">
        <v>382</v>
      </c>
      <c r="L22" s="1" t="s">
        <v>382</v>
      </c>
      <c r="M22" s="1" t="s">
        <v>258</v>
      </c>
      <c r="N22" s="1" t="s">
        <v>258</v>
      </c>
      <c r="O22" s="1" t="s">
        <v>259</v>
      </c>
      <c r="P22" s="1" t="s">
        <v>260</v>
      </c>
      <c r="Q22" s="1" t="s">
        <v>261</v>
      </c>
      <c r="R22" s="1" t="s">
        <v>383</v>
      </c>
      <c r="S22" s="1" t="s">
        <v>263</v>
      </c>
      <c r="T22" s="1" t="s">
        <v>264</v>
      </c>
      <c r="U22" s="1" t="s">
        <v>265</v>
      </c>
    </row>
    <row r="23" s="1" customFormat="1" spans="1:21">
      <c r="A23" s="3">
        <v>18260046008</v>
      </c>
      <c r="B23" s="1" t="s">
        <v>384</v>
      </c>
      <c r="C23" s="1" t="s">
        <v>385</v>
      </c>
      <c r="D23" s="1" t="s">
        <v>386</v>
      </c>
      <c r="E23" s="1" t="s">
        <v>387</v>
      </c>
      <c r="F23" s="1" t="s">
        <v>250</v>
      </c>
      <c r="G23" s="1" t="s">
        <v>254</v>
      </c>
      <c r="H23" s="1" t="s">
        <v>255</v>
      </c>
      <c r="I23" s="1" t="s">
        <v>388</v>
      </c>
      <c r="J23" s="1" t="s">
        <v>30</v>
      </c>
      <c r="K23" s="1" t="s">
        <v>389</v>
      </c>
      <c r="L23" s="1" t="s">
        <v>389</v>
      </c>
      <c r="M23" s="1" t="s">
        <v>258</v>
      </c>
      <c r="N23" s="1" t="s">
        <v>258</v>
      </c>
      <c r="O23" s="1" t="s">
        <v>259</v>
      </c>
      <c r="P23" s="1" t="s">
        <v>260</v>
      </c>
      <c r="Q23" s="1" t="s">
        <v>261</v>
      </c>
      <c r="R23" s="1" t="s">
        <v>390</v>
      </c>
      <c r="S23" s="1" t="s">
        <v>263</v>
      </c>
      <c r="T23" s="1" t="s">
        <v>264</v>
      </c>
      <c r="U23" s="1" t="s">
        <v>265</v>
      </c>
    </row>
    <row r="24" s="1" customFormat="1" spans="1:21">
      <c r="A24" s="3">
        <v>18153337664</v>
      </c>
      <c r="B24" s="1" t="s">
        <v>391</v>
      </c>
      <c r="C24" s="1" t="s">
        <v>392</v>
      </c>
      <c r="D24" s="1" t="s">
        <v>393</v>
      </c>
      <c r="E24" s="1" t="s">
        <v>394</v>
      </c>
      <c r="F24" s="1" t="s">
        <v>250</v>
      </c>
      <c r="G24" s="1" t="s">
        <v>254</v>
      </c>
      <c r="H24" s="1" t="s">
        <v>255</v>
      </c>
      <c r="I24" s="1" t="s">
        <v>395</v>
      </c>
      <c r="J24" s="1" t="s">
        <v>30</v>
      </c>
      <c r="K24" s="1" t="s">
        <v>396</v>
      </c>
      <c r="L24" s="1" t="s">
        <v>396</v>
      </c>
      <c r="M24" s="1" t="s">
        <v>258</v>
      </c>
      <c r="N24" s="1" t="s">
        <v>258</v>
      </c>
      <c r="O24" s="1" t="s">
        <v>259</v>
      </c>
      <c r="P24" s="1" t="s">
        <v>260</v>
      </c>
      <c r="Q24" s="1" t="s">
        <v>261</v>
      </c>
      <c r="R24" s="1" t="s">
        <v>397</v>
      </c>
      <c r="S24" s="1" t="s">
        <v>263</v>
      </c>
      <c r="T24" s="1" t="s">
        <v>264</v>
      </c>
      <c r="U24" s="1" t="s">
        <v>265</v>
      </c>
    </row>
    <row r="25" s="1" customFormat="1" spans="1:21">
      <c r="A25" s="3">
        <v>18069753993</v>
      </c>
      <c r="B25" s="1" t="s">
        <v>398</v>
      </c>
      <c r="C25" s="1" t="s">
        <v>399</v>
      </c>
      <c r="D25" s="1" t="s">
        <v>400</v>
      </c>
      <c r="E25" s="1" t="s">
        <v>401</v>
      </c>
      <c r="F25" s="1" t="s">
        <v>250</v>
      </c>
      <c r="G25" s="1" t="s">
        <v>254</v>
      </c>
      <c r="H25" s="1" t="s">
        <v>255</v>
      </c>
      <c r="I25" s="1" t="s">
        <v>402</v>
      </c>
      <c r="J25" s="1" t="s">
        <v>30</v>
      </c>
      <c r="K25" s="1" t="s">
        <v>403</v>
      </c>
      <c r="L25" s="1" t="s">
        <v>403</v>
      </c>
      <c r="M25" s="1" t="s">
        <v>258</v>
      </c>
      <c r="N25" s="1" t="s">
        <v>258</v>
      </c>
      <c r="O25" s="1" t="s">
        <v>259</v>
      </c>
      <c r="P25" s="1" t="s">
        <v>260</v>
      </c>
      <c r="Q25" s="1" t="s">
        <v>261</v>
      </c>
      <c r="R25" s="1" t="s">
        <v>404</v>
      </c>
      <c r="S25" s="1" t="s">
        <v>263</v>
      </c>
      <c r="T25" s="1" t="s">
        <v>264</v>
      </c>
      <c r="U25" s="1" t="s">
        <v>265</v>
      </c>
    </row>
    <row r="26" s="1" customFormat="1" spans="1:21">
      <c r="A26" s="3">
        <v>18060007486</v>
      </c>
      <c r="B26" s="1" t="s">
        <v>405</v>
      </c>
      <c r="C26" s="1" t="s">
        <v>406</v>
      </c>
      <c r="D26" s="1" t="s">
        <v>407</v>
      </c>
      <c r="E26" s="1" t="s">
        <v>408</v>
      </c>
      <c r="F26" s="1" t="s">
        <v>337</v>
      </c>
      <c r="G26" s="1" t="s">
        <v>254</v>
      </c>
      <c r="H26" s="1" t="s">
        <v>255</v>
      </c>
      <c r="I26" s="1" t="s">
        <v>409</v>
      </c>
      <c r="J26" s="1" t="s">
        <v>30</v>
      </c>
      <c r="K26" s="1" t="s">
        <v>410</v>
      </c>
      <c r="L26" s="1" t="s">
        <v>410</v>
      </c>
      <c r="M26" s="1" t="s">
        <v>258</v>
      </c>
      <c r="N26" s="1" t="s">
        <v>258</v>
      </c>
      <c r="O26" s="1" t="s">
        <v>259</v>
      </c>
      <c r="P26" s="1" t="s">
        <v>260</v>
      </c>
      <c r="Q26" s="1" t="s">
        <v>261</v>
      </c>
      <c r="R26" s="1" t="s">
        <v>411</v>
      </c>
      <c r="S26" s="1" t="s">
        <v>263</v>
      </c>
      <c r="T26" s="1" t="s">
        <v>264</v>
      </c>
      <c r="U26" s="1" t="s">
        <v>265</v>
      </c>
    </row>
    <row r="27" s="1" customFormat="1" spans="1:21">
      <c r="A27" s="3">
        <v>18019622130</v>
      </c>
      <c r="B27" s="1" t="s">
        <v>412</v>
      </c>
      <c r="C27" s="1" t="s">
        <v>413</v>
      </c>
      <c r="D27" s="1" t="s">
        <v>414</v>
      </c>
      <c r="E27" s="1" t="s">
        <v>415</v>
      </c>
      <c r="F27" s="1" t="s">
        <v>354</v>
      </c>
      <c r="G27" s="1" t="s">
        <v>254</v>
      </c>
      <c r="H27" s="1" t="s">
        <v>255</v>
      </c>
      <c r="I27" s="1" t="s">
        <v>416</v>
      </c>
      <c r="J27" s="1" t="s">
        <v>30</v>
      </c>
      <c r="K27" s="1" t="s">
        <v>417</v>
      </c>
      <c r="L27" s="1" t="s">
        <v>417</v>
      </c>
      <c r="M27" s="1" t="s">
        <v>258</v>
      </c>
      <c r="N27" s="1" t="s">
        <v>258</v>
      </c>
      <c r="O27" s="1" t="s">
        <v>259</v>
      </c>
      <c r="P27" s="1" t="s">
        <v>260</v>
      </c>
      <c r="Q27" s="1" t="s">
        <v>261</v>
      </c>
      <c r="R27" s="1" t="s">
        <v>418</v>
      </c>
      <c r="S27" s="1" t="s">
        <v>263</v>
      </c>
      <c r="T27" s="1" t="s">
        <v>264</v>
      </c>
      <c r="U27" s="1" t="s">
        <v>265</v>
      </c>
    </row>
    <row r="28" s="1" customFormat="1" spans="1:21">
      <c r="A28" s="3">
        <v>17930728127</v>
      </c>
      <c r="B28" s="1" t="s">
        <v>419</v>
      </c>
      <c r="C28" s="1" t="s">
        <v>420</v>
      </c>
      <c r="D28" s="1" t="s">
        <v>421</v>
      </c>
      <c r="E28" s="1" t="s">
        <v>422</v>
      </c>
      <c r="F28" s="1" t="s">
        <v>250</v>
      </c>
      <c r="G28" s="1" t="s">
        <v>254</v>
      </c>
      <c r="H28" s="1" t="s">
        <v>255</v>
      </c>
      <c r="I28" s="1" t="s">
        <v>423</v>
      </c>
      <c r="J28" s="1" t="s">
        <v>30</v>
      </c>
      <c r="K28" s="1" t="s">
        <v>424</v>
      </c>
      <c r="L28" s="1" t="s">
        <v>259</v>
      </c>
      <c r="M28" s="1" t="s">
        <v>425</v>
      </c>
      <c r="N28" s="1" t="s">
        <v>426</v>
      </c>
      <c r="O28" s="1" t="s">
        <v>259</v>
      </c>
      <c r="P28" s="1" t="s">
        <v>260</v>
      </c>
      <c r="Q28" s="1" t="s">
        <v>261</v>
      </c>
      <c r="R28" s="1" t="s">
        <v>427</v>
      </c>
      <c r="S28" s="1" t="s">
        <v>263</v>
      </c>
      <c r="T28" s="1" t="s">
        <v>264</v>
      </c>
      <c r="U28" s="1" t="s">
        <v>265</v>
      </c>
    </row>
    <row r="29" s="1" customFormat="1" spans="1:21">
      <c r="A29" s="3">
        <v>17851759900</v>
      </c>
      <c r="B29" s="1" t="s">
        <v>428</v>
      </c>
      <c r="C29" s="1" t="s">
        <v>429</v>
      </c>
      <c r="D29" s="1" t="s">
        <v>430</v>
      </c>
      <c r="E29" s="1" t="s">
        <v>431</v>
      </c>
      <c r="F29" s="1" t="s">
        <v>250</v>
      </c>
      <c r="G29" s="1" t="s">
        <v>254</v>
      </c>
      <c r="H29" s="1" t="s">
        <v>255</v>
      </c>
      <c r="I29" s="1" t="s">
        <v>432</v>
      </c>
      <c r="J29" s="1" t="s">
        <v>30</v>
      </c>
      <c r="K29" s="1" t="s">
        <v>433</v>
      </c>
      <c r="L29" s="1" t="s">
        <v>433</v>
      </c>
      <c r="M29" s="1" t="s">
        <v>258</v>
      </c>
      <c r="N29" s="1" t="s">
        <v>258</v>
      </c>
      <c r="O29" s="1" t="s">
        <v>259</v>
      </c>
      <c r="P29" s="1" t="s">
        <v>260</v>
      </c>
      <c r="Q29" s="1" t="s">
        <v>261</v>
      </c>
      <c r="R29" s="1" t="s">
        <v>434</v>
      </c>
      <c r="S29" s="1" t="s">
        <v>263</v>
      </c>
      <c r="T29" s="1" t="s">
        <v>264</v>
      </c>
      <c r="U29" s="1" t="s">
        <v>265</v>
      </c>
    </row>
    <row r="30" s="1" customFormat="1" spans="1:21">
      <c r="A30" s="3">
        <v>18326666078</v>
      </c>
      <c r="B30" s="1" t="s">
        <v>250</v>
      </c>
      <c r="C30" s="1" t="s">
        <v>435</v>
      </c>
      <c r="D30" s="1" t="s">
        <v>436</v>
      </c>
      <c r="E30" s="1" t="s">
        <v>437</v>
      </c>
      <c r="F30" s="1" t="s">
        <v>250</v>
      </c>
      <c r="G30" s="1" t="s">
        <v>254</v>
      </c>
      <c r="H30" s="1" t="s">
        <v>255</v>
      </c>
      <c r="I30" s="1" t="s">
        <v>438</v>
      </c>
      <c r="J30" s="1" t="s">
        <v>30</v>
      </c>
      <c r="K30" s="1" t="s">
        <v>439</v>
      </c>
      <c r="L30" s="1" t="s">
        <v>439</v>
      </c>
      <c r="M30" s="1" t="s">
        <v>258</v>
      </c>
      <c r="N30" s="1" t="s">
        <v>258</v>
      </c>
      <c r="O30" s="1" t="s">
        <v>259</v>
      </c>
      <c r="P30" s="1" t="s">
        <v>260</v>
      </c>
      <c r="Q30" s="1" t="s">
        <v>261</v>
      </c>
      <c r="R30" s="1" t="s">
        <v>440</v>
      </c>
      <c r="S30" s="1" t="s">
        <v>263</v>
      </c>
      <c r="T30" s="1" t="s">
        <v>264</v>
      </c>
      <c r="U30" s="1" t="s">
        <v>265</v>
      </c>
    </row>
    <row r="31" s="1" customFormat="1" spans="1:21">
      <c r="A31" s="3">
        <v>18322011836</v>
      </c>
      <c r="B31" s="1" t="s">
        <v>354</v>
      </c>
      <c r="C31" s="1" t="s">
        <v>441</v>
      </c>
      <c r="D31" s="1" t="s">
        <v>442</v>
      </c>
      <c r="E31" s="1" t="s">
        <v>443</v>
      </c>
      <c r="F31" s="1" t="s">
        <v>250</v>
      </c>
      <c r="G31" s="1" t="s">
        <v>254</v>
      </c>
      <c r="H31" s="1" t="s">
        <v>255</v>
      </c>
      <c r="I31" s="1" t="s">
        <v>444</v>
      </c>
      <c r="J31" s="1" t="s">
        <v>30</v>
      </c>
      <c r="K31" s="1" t="s">
        <v>445</v>
      </c>
      <c r="L31" s="1" t="s">
        <v>445</v>
      </c>
      <c r="M31" s="1" t="s">
        <v>258</v>
      </c>
      <c r="N31" s="1" t="s">
        <v>258</v>
      </c>
      <c r="O31" s="1" t="s">
        <v>259</v>
      </c>
      <c r="P31" s="1" t="s">
        <v>260</v>
      </c>
      <c r="Q31" s="1" t="s">
        <v>261</v>
      </c>
      <c r="R31" s="1" t="s">
        <v>446</v>
      </c>
      <c r="S31" s="1" t="s">
        <v>263</v>
      </c>
      <c r="T31" s="1" t="s">
        <v>264</v>
      </c>
      <c r="U31" s="1" t="s">
        <v>265</v>
      </c>
    </row>
    <row r="32" s="1" customFormat="1" spans="1:21">
      <c r="A32" s="3">
        <v>18321725602</v>
      </c>
      <c r="B32" s="1" t="s">
        <v>354</v>
      </c>
      <c r="C32" s="1" t="s">
        <v>447</v>
      </c>
      <c r="D32" s="1" t="s">
        <v>448</v>
      </c>
      <c r="E32" s="1" t="s">
        <v>449</v>
      </c>
      <c r="F32" s="1" t="s">
        <v>250</v>
      </c>
      <c r="G32" s="1" t="s">
        <v>254</v>
      </c>
      <c r="H32" s="1" t="s">
        <v>255</v>
      </c>
      <c r="I32" s="1" t="s">
        <v>450</v>
      </c>
      <c r="J32" s="1" t="s">
        <v>30</v>
      </c>
      <c r="K32" s="1" t="s">
        <v>451</v>
      </c>
      <c r="L32" s="1" t="s">
        <v>451</v>
      </c>
      <c r="M32" s="1" t="s">
        <v>258</v>
      </c>
      <c r="N32" s="1" t="s">
        <v>258</v>
      </c>
      <c r="O32" s="1" t="s">
        <v>259</v>
      </c>
      <c r="P32" s="1" t="s">
        <v>260</v>
      </c>
      <c r="Q32" s="1" t="s">
        <v>261</v>
      </c>
      <c r="R32" s="1" t="s">
        <v>452</v>
      </c>
      <c r="S32" s="1" t="s">
        <v>263</v>
      </c>
      <c r="T32" s="1" t="s">
        <v>264</v>
      </c>
      <c r="U32" s="1" t="s">
        <v>265</v>
      </c>
    </row>
    <row r="33" s="1" customFormat="1" spans="1:21">
      <c r="A33" s="3">
        <v>18319684502</v>
      </c>
      <c r="B33" s="1" t="s">
        <v>354</v>
      </c>
      <c r="C33" s="1" t="s">
        <v>453</v>
      </c>
      <c r="D33" s="1" t="s">
        <v>454</v>
      </c>
      <c r="E33" s="1" t="s">
        <v>455</v>
      </c>
      <c r="F33" s="1" t="s">
        <v>354</v>
      </c>
      <c r="G33" s="1" t="s">
        <v>254</v>
      </c>
      <c r="H33" s="1" t="s">
        <v>255</v>
      </c>
      <c r="I33" s="1" t="s">
        <v>456</v>
      </c>
      <c r="J33" s="1" t="s">
        <v>30</v>
      </c>
      <c r="K33" s="1" t="s">
        <v>457</v>
      </c>
      <c r="L33" s="1" t="s">
        <v>457</v>
      </c>
      <c r="M33" s="1" t="s">
        <v>258</v>
      </c>
      <c r="N33" s="1" t="s">
        <v>258</v>
      </c>
      <c r="O33" s="1" t="s">
        <v>259</v>
      </c>
      <c r="P33" s="1" t="s">
        <v>260</v>
      </c>
      <c r="Q33" s="1" t="s">
        <v>261</v>
      </c>
      <c r="R33" s="1" t="s">
        <v>458</v>
      </c>
      <c r="S33" s="1" t="s">
        <v>263</v>
      </c>
      <c r="T33" s="1" t="s">
        <v>264</v>
      </c>
      <c r="U33" s="1" t="s">
        <v>265</v>
      </c>
    </row>
    <row r="34" s="1" customFormat="1" spans="1:21">
      <c r="A34" s="3">
        <v>18314668159</v>
      </c>
      <c r="B34" s="1" t="s">
        <v>354</v>
      </c>
      <c r="C34" s="1" t="s">
        <v>459</v>
      </c>
      <c r="D34" s="1" t="s">
        <v>279</v>
      </c>
      <c r="E34" s="1" t="s">
        <v>460</v>
      </c>
      <c r="F34" s="1" t="s">
        <v>250</v>
      </c>
      <c r="G34" s="1" t="s">
        <v>254</v>
      </c>
      <c r="H34" s="1" t="s">
        <v>255</v>
      </c>
      <c r="I34" s="1" t="s">
        <v>461</v>
      </c>
      <c r="J34" s="1" t="s">
        <v>30</v>
      </c>
      <c r="K34" s="1" t="s">
        <v>282</v>
      </c>
      <c r="L34" s="1" t="s">
        <v>282</v>
      </c>
      <c r="M34" s="1" t="s">
        <v>258</v>
      </c>
      <c r="N34" s="1" t="s">
        <v>258</v>
      </c>
      <c r="O34" s="1" t="s">
        <v>259</v>
      </c>
      <c r="P34" s="1" t="s">
        <v>260</v>
      </c>
      <c r="Q34" s="1" t="s">
        <v>261</v>
      </c>
      <c r="R34" s="1" t="s">
        <v>462</v>
      </c>
      <c r="S34" s="1" t="s">
        <v>263</v>
      </c>
      <c r="T34" s="1" t="s">
        <v>264</v>
      </c>
      <c r="U34" s="1" t="s">
        <v>265</v>
      </c>
    </row>
    <row r="35" s="1" customFormat="1" spans="1:21">
      <c r="A35" s="3">
        <v>18313360636</v>
      </c>
      <c r="B35" s="1" t="s">
        <v>337</v>
      </c>
      <c r="C35" s="1" t="s">
        <v>463</v>
      </c>
      <c r="D35" s="1" t="s">
        <v>464</v>
      </c>
      <c r="E35" s="1" t="s">
        <v>465</v>
      </c>
      <c r="F35" s="1" t="s">
        <v>250</v>
      </c>
      <c r="G35" s="1" t="s">
        <v>254</v>
      </c>
      <c r="H35" s="1" t="s">
        <v>255</v>
      </c>
      <c r="I35" s="1" t="s">
        <v>466</v>
      </c>
      <c r="J35" s="1" t="s">
        <v>30</v>
      </c>
      <c r="K35" s="1" t="s">
        <v>467</v>
      </c>
      <c r="L35" s="1" t="s">
        <v>467</v>
      </c>
      <c r="M35" s="1" t="s">
        <v>258</v>
      </c>
      <c r="N35" s="1" t="s">
        <v>258</v>
      </c>
      <c r="O35" s="1" t="s">
        <v>259</v>
      </c>
      <c r="P35" s="1" t="s">
        <v>260</v>
      </c>
      <c r="Q35" s="1" t="s">
        <v>261</v>
      </c>
      <c r="R35" s="1" t="s">
        <v>468</v>
      </c>
      <c r="S35" s="1" t="s">
        <v>263</v>
      </c>
      <c r="T35" s="1" t="s">
        <v>264</v>
      </c>
      <c r="U35" s="1" t="s">
        <v>265</v>
      </c>
    </row>
    <row r="36" s="1" customFormat="1" spans="1:21">
      <c r="A36" s="3">
        <v>18313216480</v>
      </c>
      <c r="B36" s="1" t="s">
        <v>337</v>
      </c>
      <c r="C36" s="1" t="s">
        <v>469</v>
      </c>
      <c r="D36" s="1" t="s">
        <v>470</v>
      </c>
      <c r="E36" s="1" t="s">
        <v>471</v>
      </c>
      <c r="F36" s="1" t="s">
        <v>250</v>
      </c>
      <c r="G36" s="1" t="s">
        <v>254</v>
      </c>
      <c r="H36" s="1" t="s">
        <v>255</v>
      </c>
      <c r="I36" s="1" t="s">
        <v>472</v>
      </c>
      <c r="J36" s="1" t="s">
        <v>30</v>
      </c>
      <c r="K36" s="1" t="s">
        <v>473</v>
      </c>
      <c r="L36" s="1" t="s">
        <v>473</v>
      </c>
      <c r="M36" s="1" t="s">
        <v>258</v>
      </c>
      <c r="N36" s="1" t="s">
        <v>258</v>
      </c>
      <c r="O36" s="1" t="s">
        <v>259</v>
      </c>
      <c r="P36" s="1" t="s">
        <v>260</v>
      </c>
      <c r="Q36" s="1" t="s">
        <v>261</v>
      </c>
      <c r="R36" s="1" t="s">
        <v>474</v>
      </c>
      <c r="S36" s="1" t="s">
        <v>263</v>
      </c>
      <c r="T36" s="1" t="s">
        <v>264</v>
      </c>
      <c r="U36" s="1" t="s">
        <v>265</v>
      </c>
    </row>
    <row r="37" s="1" customFormat="1" spans="1:21">
      <c r="A37" s="3">
        <v>18312885199</v>
      </c>
      <c r="B37" s="1" t="s">
        <v>337</v>
      </c>
      <c r="C37" s="1" t="s">
        <v>475</v>
      </c>
      <c r="D37" s="1" t="s">
        <v>476</v>
      </c>
      <c r="E37" s="1" t="s">
        <v>477</v>
      </c>
      <c r="F37" s="1" t="s">
        <v>250</v>
      </c>
      <c r="G37" s="1" t="s">
        <v>254</v>
      </c>
      <c r="H37" s="1" t="s">
        <v>255</v>
      </c>
      <c r="I37" s="1" t="s">
        <v>478</v>
      </c>
      <c r="J37" s="1" t="s">
        <v>30</v>
      </c>
      <c r="K37" s="1" t="s">
        <v>479</v>
      </c>
      <c r="L37" s="1" t="s">
        <v>479</v>
      </c>
      <c r="M37" s="1" t="s">
        <v>258</v>
      </c>
      <c r="N37" s="1" t="s">
        <v>258</v>
      </c>
      <c r="O37" s="1" t="s">
        <v>259</v>
      </c>
      <c r="P37" s="1" t="s">
        <v>260</v>
      </c>
      <c r="Q37" s="1" t="s">
        <v>261</v>
      </c>
      <c r="R37" s="1" t="s">
        <v>480</v>
      </c>
      <c r="S37" s="1" t="s">
        <v>263</v>
      </c>
      <c r="T37" s="1" t="s">
        <v>264</v>
      </c>
      <c r="U37" s="1" t="s">
        <v>265</v>
      </c>
    </row>
    <row r="38" s="1" customFormat="1" spans="1:21">
      <c r="A38" s="3">
        <v>18312825042</v>
      </c>
      <c r="B38" s="1" t="s">
        <v>337</v>
      </c>
      <c r="C38" s="1" t="s">
        <v>481</v>
      </c>
      <c r="D38" s="1" t="s">
        <v>482</v>
      </c>
      <c r="E38" s="1" t="s">
        <v>483</v>
      </c>
      <c r="F38" s="1" t="s">
        <v>250</v>
      </c>
      <c r="G38" s="1" t="s">
        <v>254</v>
      </c>
      <c r="H38" s="1" t="s">
        <v>255</v>
      </c>
      <c r="I38" s="1" t="s">
        <v>484</v>
      </c>
      <c r="J38" s="1" t="s">
        <v>30</v>
      </c>
      <c r="K38" s="1" t="s">
        <v>485</v>
      </c>
      <c r="L38" s="1" t="s">
        <v>485</v>
      </c>
      <c r="M38" s="1" t="s">
        <v>258</v>
      </c>
      <c r="N38" s="1" t="s">
        <v>258</v>
      </c>
      <c r="O38" s="1" t="s">
        <v>259</v>
      </c>
      <c r="P38" s="1" t="s">
        <v>260</v>
      </c>
      <c r="Q38" s="1" t="s">
        <v>261</v>
      </c>
      <c r="R38" s="1" t="s">
        <v>486</v>
      </c>
      <c r="S38" s="1" t="s">
        <v>263</v>
      </c>
      <c r="T38" s="1" t="s">
        <v>264</v>
      </c>
      <c r="U38" s="1" t="s">
        <v>265</v>
      </c>
    </row>
    <row r="39" s="1" customFormat="1" spans="1:21">
      <c r="A39" s="3">
        <v>18285253943</v>
      </c>
      <c r="B39" s="1" t="s">
        <v>364</v>
      </c>
      <c r="C39" s="1" t="s">
        <v>487</v>
      </c>
      <c r="D39" s="1" t="s">
        <v>488</v>
      </c>
      <c r="E39" s="1" t="s">
        <v>489</v>
      </c>
      <c r="F39" s="1" t="s">
        <v>250</v>
      </c>
      <c r="G39" s="1" t="s">
        <v>254</v>
      </c>
      <c r="H39" s="1" t="s">
        <v>255</v>
      </c>
      <c r="I39" s="1" t="s">
        <v>490</v>
      </c>
      <c r="J39" s="1" t="s">
        <v>30</v>
      </c>
      <c r="K39" s="1" t="s">
        <v>491</v>
      </c>
      <c r="L39" s="1" t="s">
        <v>491</v>
      </c>
      <c r="M39" s="1" t="s">
        <v>258</v>
      </c>
      <c r="N39" s="1" t="s">
        <v>258</v>
      </c>
      <c r="O39" s="1" t="s">
        <v>259</v>
      </c>
      <c r="P39" s="1" t="s">
        <v>260</v>
      </c>
      <c r="Q39" s="1" t="s">
        <v>261</v>
      </c>
      <c r="R39" s="1" t="s">
        <v>492</v>
      </c>
      <c r="S39" s="1" t="s">
        <v>263</v>
      </c>
      <c r="T39" s="1" t="s">
        <v>264</v>
      </c>
      <c r="U39" s="1" t="s">
        <v>265</v>
      </c>
    </row>
    <row r="40" s="1" customFormat="1" spans="1:21">
      <c r="A40" s="3">
        <v>18199462968</v>
      </c>
      <c r="B40" s="1" t="s">
        <v>493</v>
      </c>
      <c r="C40" s="1" t="s">
        <v>494</v>
      </c>
      <c r="D40" s="1" t="s">
        <v>495</v>
      </c>
      <c r="E40" s="1" t="s">
        <v>496</v>
      </c>
      <c r="F40" s="1" t="s">
        <v>250</v>
      </c>
      <c r="G40" s="1" t="s">
        <v>254</v>
      </c>
      <c r="H40" s="1" t="s">
        <v>255</v>
      </c>
      <c r="I40" s="1" t="s">
        <v>497</v>
      </c>
      <c r="J40" s="1" t="s">
        <v>30</v>
      </c>
      <c r="K40" s="1" t="s">
        <v>498</v>
      </c>
      <c r="L40" s="1" t="s">
        <v>498</v>
      </c>
      <c r="M40" s="1" t="s">
        <v>258</v>
      </c>
      <c r="N40" s="1" t="s">
        <v>258</v>
      </c>
      <c r="O40" s="1" t="s">
        <v>259</v>
      </c>
      <c r="P40" s="1" t="s">
        <v>260</v>
      </c>
      <c r="Q40" s="1" t="s">
        <v>261</v>
      </c>
      <c r="R40" s="1" t="s">
        <v>499</v>
      </c>
      <c r="S40" s="1" t="s">
        <v>263</v>
      </c>
      <c r="T40" s="1" t="s">
        <v>264</v>
      </c>
      <c r="U40" s="1" t="s">
        <v>265</v>
      </c>
    </row>
    <row r="41" s="1" customFormat="1" spans="1:21">
      <c r="A41" s="3">
        <v>18125679066</v>
      </c>
      <c r="B41" s="1" t="s">
        <v>500</v>
      </c>
      <c r="C41" s="1" t="s">
        <v>501</v>
      </c>
      <c r="D41" s="1" t="s">
        <v>502</v>
      </c>
      <c r="E41" s="1" t="s">
        <v>503</v>
      </c>
      <c r="F41" s="1" t="s">
        <v>250</v>
      </c>
      <c r="G41" s="1" t="s">
        <v>254</v>
      </c>
      <c r="H41" s="1" t="s">
        <v>255</v>
      </c>
      <c r="I41" s="1" t="s">
        <v>504</v>
      </c>
      <c r="J41" s="1" t="s">
        <v>30</v>
      </c>
      <c r="K41" s="1" t="s">
        <v>505</v>
      </c>
      <c r="L41" s="1" t="s">
        <v>505</v>
      </c>
      <c r="M41" s="1" t="s">
        <v>258</v>
      </c>
      <c r="N41" s="1" t="s">
        <v>258</v>
      </c>
      <c r="O41" s="1" t="s">
        <v>259</v>
      </c>
      <c r="P41" s="1" t="s">
        <v>260</v>
      </c>
      <c r="Q41" s="1" t="s">
        <v>261</v>
      </c>
      <c r="R41" s="1" t="s">
        <v>506</v>
      </c>
      <c r="S41" s="1" t="s">
        <v>263</v>
      </c>
      <c r="T41" s="1" t="s">
        <v>264</v>
      </c>
      <c r="U41" s="1" t="s">
        <v>265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2022-07-12T02:06:00Z</dcterms:created>
  <dcterms:modified xsi:type="dcterms:W3CDTF">2022-07-12T02:15:56Z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CB126DE233B541AABB3E479C95A28FD3</vt:lpwstr>
  </property>
  <property fmtid="{D5CDD505-2E9C-101B-9397-08002B2CF9AE}" pid="3" name="KSOProductBuildVer">
    <vt:lpwstr>2052-11.1.0.11830</vt:lpwstr>
  </property>
</Properties>
</file>