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<sst xmlns="http://schemas.openxmlformats.org/spreadsheetml/2006/main" count="486" uniqueCount="212">
  <si>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</si>
  <si>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</si>
  <si>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</si>
  <si>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</si>
  <si>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</si>
  <si>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</si>
  <si>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</si>
  <si>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</si>
  <si>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</si>
  <si>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</si>
  <si>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</si>
  <si>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</si>
  <si>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</si>
  <si>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</si>
  <si>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</si>
  <si>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</si>
  <si>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</si>
  <si>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</si>
  <si>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</si>
  <si>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</si>
  <si>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</si>
  <si>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</si>
  <si>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</si>
  <si>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</si>
  <si>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</si>
  <si>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17961177138	</t>
  </si>
  <si>
    <t>Ctrip</t>
  </si>
  <si>
    <t>正常</t>
  </si>
  <si>
    <t>[聚特芬]聚特芬弗莱彻酒店(Fletcher Resort-Hotel Zutphen)(40119648)</t>
  </si>
  <si>
    <t>标准双人间&lt;不退款&gt;&lt;2人入住&gt;</t>
  </si>
  <si>
    <t>USD</t>
  </si>
  <si>
    <t>Cronje/Nicolaas</t>
  </si>
  <si>
    <t>CA5326220712USD</t>
  </si>
  <si>
    <t>未提现</t>
  </si>
  <si>
    <t>携程开票</t>
  </si>
  <si>
    <t xml:space="preserve">	</t>
  </si>
  <si>
    <t xml:space="preserve">F97-FX34596	</t>
  </si>
  <si>
    <t xml:space="preserve">18068026023	</t>
  </si>
  <si>
    <t>[里斯本]博格齐亚德酒店(Hotel Borges Chiado)(37199299)</t>
  </si>
  <si>
    <t>标准房&lt;不退款&gt;&lt;2人入住&gt;</t>
  </si>
  <si>
    <t>DEFONTESSILVA/MARCO ANTONIO</t>
  </si>
  <si>
    <t xml:space="preserve">2579867	</t>
  </si>
  <si>
    <t xml:space="preserve">187471	</t>
  </si>
  <si>
    <t xml:space="preserve">18119086231	</t>
  </si>
  <si>
    <t>[开罗]纳斯尔城阿尔马萨酒店(Al Masa Hotel Nasr City)(37203570)</t>
  </si>
  <si>
    <t>双人床房&lt;不退款&gt;&lt;2人入住&gt;</t>
  </si>
  <si>
    <t>Nabil/Muhamed,Nabil/Muhamed</t>
  </si>
  <si>
    <t xml:space="preserve">18167004541	</t>
  </si>
  <si>
    <t>[斯坦福]阿姆斯特丹饭店(Amsterdam Hotel)(39981054)</t>
  </si>
  <si>
    <t>标准间1特大床&lt;不退款&gt;&lt;2人入住&gt;</t>
  </si>
  <si>
    <t>Regrut/Brian Nicholas</t>
  </si>
  <si>
    <t xml:space="preserve">2597794	</t>
  </si>
  <si>
    <t xml:space="preserve">18241695505	</t>
  </si>
  <si>
    <t>[多索博诺]西点机场酒店(West Point Airport Hotel)(39040780)</t>
  </si>
  <si>
    <t>标准双人床房&lt;不退款&gt;&lt;2人入住&gt;</t>
  </si>
  <si>
    <t>van Es/Mats Willem Jacqueline</t>
  </si>
  <si>
    <t xml:space="preserve">2606978	</t>
  </si>
  <si>
    <t>取消</t>
  </si>
  <si>
    <t xml:space="preserve">18260802304	</t>
  </si>
  <si>
    <t>[底特律]热血车城娱乐场酒店(MotorCity Casino Hotel)(39998731)</t>
  </si>
  <si>
    <t>豪华特大床房&lt;不退款&gt;&lt;2人入住&gt;</t>
  </si>
  <si>
    <t>Weider/Robert John</t>
  </si>
  <si>
    <t xml:space="preserve">2631655	</t>
  </si>
  <si>
    <t xml:space="preserve">18272436080	</t>
  </si>
  <si>
    <t>[芭堤雅]芭堤雅中天海滩迪瓦尔酒店 (SHA Extra Plus)(D Varee Jomtien Beach, Pattaya (SHA Extra Plus))(44793550)</t>
  </si>
  <si>
    <t>高级海景房&lt;2人入住&gt;&lt;不退款&gt;</t>
  </si>
  <si>
    <t>Poomeesup/Jirapach,Poomeesup/Jirapach</t>
  </si>
  <si>
    <t xml:space="preserve">#290288	</t>
  </si>
  <si>
    <t xml:space="preserve">18285379292	</t>
  </si>
  <si>
    <t>[阿布扎比]城市季节哈姆拉酒店(City Seasons Al Hamra Hotel)(37202324)</t>
  </si>
  <si>
    <t>尊贵房&lt;2人入住&gt;&lt;不退款&gt;</t>
  </si>
  <si>
    <t>Esakkimuthu/Ramanathan,Esakkimuthu/Ramanathan</t>
  </si>
  <si>
    <t xml:space="preserve">18292762164	</t>
  </si>
  <si>
    <t>[普罗维登斯]普罗维登斯毕业生酒店(Graduate Providence)(37225278)</t>
  </si>
  <si>
    <t>Kieu/Tiffany Ngoc Tran</t>
  </si>
  <si>
    <t xml:space="preserve">79757SE118002	</t>
  </si>
  <si>
    <t xml:space="preserve">18292806032	</t>
  </si>
  <si>
    <t>[谢菲尔德]希尔顿谢菲尔德欢朋酒店(Hampton by Hilton Sheffield)(37240514)</t>
  </si>
  <si>
    <t>大号床房(带沙发床)&lt;2人入住&gt;&lt;不退款&gt;&lt;早餐&gt;</t>
  </si>
  <si>
    <t>JIANG/KANGRUI,LYU/LEPU</t>
  </si>
  <si>
    <t xml:space="preserve">87326831	</t>
  </si>
  <si>
    <t xml:space="preserve">18301818058	</t>
  </si>
  <si>
    <t>[下龙市]下龙湾温德姆传奇酒店(Wyndham Legend Halong Hotel)(37234475)</t>
  </si>
  <si>
    <t>豪华双人房&lt;不退款&gt;&lt;2人入住&gt;</t>
  </si>
  <si>
    <t>Nguyen/Lien</t>
  </si>
  <si>
    <t xml:space="preserve">#518750	</t>
  </si>
  <si>
    <t xml:space="preserve">18303229963	</t>
  </si>
  <si>
    <t>[拉沙佩勒－圣梅曼]西奥尔良 - 圣梅曼礼拜堂普瑞米尔经典酒店(Premiere Classe Orleans Ouest - La Chapelle St Mesmin)(39683526)</t>
  </si>
  <si>
    <t>标准大床房&lt;不退款&gt;&lt;2人入住&gt;</t>
  </si>
  <si>
    <t>MBEMBE/APALATA</t>
  </si>
  <si>
    <t xml:space="preserve">33692UC002681	</t>
  </si>
  <si>
    <t xml:space="preserve">18305658443	</t>
  </si>
  <si>
    <t>[水原]水原安巴萨多尔酒店(Novotel Ambassador Suwon)(37205308)</t>
  </si>
  <si>
    <t>Kim/Dongil,Park/JungHyun</t>
  </si>
  <si>
    <t xml:space="preserve">434521	</t>
  </si>
  <si>
    <t xml:space="preserve">18315265874	</t>
  </si>
  <si>
    <t>[坦帕]坦帕 - 布兰登凯艺酒店及会议中心(Quality Inn and Conference Center Tampa-Brandon)(40076111)</t>
  </si>
  <si>
    <t>Goodrich/Yismar D</t>
  </si>
  <si>
    <t xml:space="preserve">13796026	</t>
  </si>
  <si>
    <t>，</t>
  </si>
  <si>
    <t>A220712102134481</t>
  </si>
  <si>
    <t>USD / HKD 当前参考汇率: 7.84985</t>
  </si>
  <si>
    <t>总计：1722 USD/
13517.44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</si>
  <si>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</si>
  <si>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</si>
  <si>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</si>
  <si>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</si>
  <si>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</si>
  <si>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</si>
  <si>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</si>
  <si>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</si>
  <si>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</si>
  <si>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</si>
  <si>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</si>
  <si>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</si>
  <si>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</si>
  <si>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</si>
  <si>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</si>
  <si>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</si>
  <si>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</si>
  <si>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</si>
  <si>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2022-07-07</t>
  </si>
  <si>
    <t>2613699</t>
  </si>
  <si>
    <t>布兰登坦帕凯瑞华晟酒店及会议中心</t>
  </si>
  <si>
    <t>Goodrich Yismar D</t>
  </si>
  <si>
    <t>2022-07-08</t>
  </si>
  <si>
    <t>2022-07-09</t>
  </si>
  <si>
    <t>退房日周结</t>
  </si>
  <si>
    <t>874.09</t>
  </si>
  <si>
    <t>130.00</t>
  </si>
  <si>
    <t>0</t>
  </si>
  <si>
    <t>0.00</t>
  </si>
  <si>
    <t>携程盛景国际直连</t>
  </si>
  <si>
    <t>01.010677</t>
  </si>
  <si>
    <t>2022-07-07 12:02:34</t>
  </si>
  <si>
    <t>否</t>
  </si>
  <si>
    <t>汇智国际旅游发展有限公司</t>
  </si>
  <si>
    <t>直连</t>
  </si>
  <si>
    <t>2022-07-04</t>
  </si>
  <si>
    <t>2610944</t>
  </si>
  <si>
    <t>城市四季哈姆拉酒店</t>
  </si>
  <si>
    <t>Esakkimuthu Ramanathan,Esakkimuthu Ramanathan</t>
  </si>
  <si>
    <t>356.04</t>
  </si>
  <si>
    <t>53.00</t>
  </si>
  <si>
    <t>2022-07-04 17:02:37</t>
  </si>
  <si>
    <t>2022-07-03</t>
  </si>
  <si>
    <t>2609906</t>
  </si>
  <si>
    <t>芭堤雅乔木提恩海滩德瓦里酒店</t>
  </si>
  <si>
    <t>Poomeesup Jirapach,Poomeesup Jirapach</t>
  </si>
  <si>
    <t>194.81</t>
  </si>
  <si>
    <t>29.00</t>
  </si>
  <si>
    <t>2022-07-03 14:04:02</t>
  </si>
  <si>
    <t>2022-06-21</t>
  </si>
  <si>
    <t>2597794</t>
  </si>
  <si>
    <t>阿姆斯特丹酒店</t>
  </si>
  <si>
    <t>Regrut Brian Nicholas</t>
  </si>
  <si>
    <t>536.62</t>
  </si>
  <si>
    <t>80.00</t>
  </si>
  <si>
    <t>2022-06-21 03:46:57</t>
  </si>
  <si>
    <t>2022-06-14</t>
  </si>
  <si>
    <t>2590375</t>
  </si>
  <si>
    <t>阿尔马萨酒店</t>
  </si>
  <si>
    <t>Nabil Muhamed,Nabil Muhamed</t>
  </si>
  <si>
    <t>521.21</t>
  </si>
  <si>
    <t>77.00</t>
  </si>
  <si>
    <t>2022-06-14 17:43:13</t>
  </si>
  <si>
    <t>2022-06-07</t>
  </si>
  <si>
    <t>2579867</t>
  </si>
  <si>
    <t>博格齐亚德酒店</t>
  </si>
  <si>
    <t>DEFONTESSILVA MARCO ANTONIO</t>
  </si>
  <si>
    <t>2022-07-05</t>
  </si>
  <si>
    <t>2400.95</t>
  </si>
  <si>
    <t>360.00</t>
  </si>
  <si>
    <t>2022-06-07 15:59:45</t>
  </si>
  <si>
    <t>2022-05-20</t>
  </si>
  <si>
    <t>2557006</t>
  </si>
  <si>
    <t>聚特芬弗莱切渡假村 - 酒店</t>
  </si>
  <si>
    <t>Cronje Nicolaas</t>
  </si>
  <si>
    <t>760.47</t>
  </si>
  <si>
    <t>113.00</t>
  </si>
  <si>
    <t>2022-05-20 03:36:37</t>
  </si>
  <si>
    <t>2022-07-06</t>
  </si>
  <si>
    <t>2612545</t>
  </si>
  <si>
    <t>水原安巴萨多尔酒店</t>
  </si>
  <si>
    <t>Kim Dongil,Park JungHyun</t>
  </si>
  <si>
    <t>1017.11</t>
  </si>
  <si>
    <t>151.00</t>
  </si>
  <si>
    <t>2022-07-06 10:19:32</t>
  </si>
  <si>
    <t>2612392</t>
  </si>
  <si>
    <t>西奥尔良 - 圣梅曼礼拜堂普瑞米尔经典酒店</t>
  </si>
  <si>
    <t>MBEMBE APALATA</t>
  </si>
  <si>
    <t>357.00</t>
  </si>
  <si>
    <t>2022-07-06 05:04:30</t>
  </si>
  <si>
    <t>2612144</t>
  </si>
  <si>
    <t>下龙湾温德姆传奇酒店</t>
  </si>
  <si>
    <t>Nguyen Lien</t>
  </si>
  <si>
    <t>577.51</t>
  </si>
  <si>
    <t>86.00</t>
  </si>
  <si>
    <t>2022-07-05 21:15:51</t>
  </si>
  <si>
    <t>2611400</t>
  </si>
  <si>
    <t>希尔顿谢菲尔德欢朋酒店</t>
  </si>
  <si>
    <t>JIANG KANGRUI,LYU LEPU</t>
  </si>
  <si>
    <t>960.27</t>
  </si>
  <si>
    <t>143.00</t>
  </si>
  <si>
    <t>2022-07-05 04:44:32</t>
  </si>
  <si>
    <t>2022-07-02</t>
  </si>
  <si>
    <t>2608938</t>
  </si>
  <si>
    <t>热血车城娱乐场酒店</t>
  </si>
  <si>
    <t>Weider Robert John</t>
  </si>
  <si>
    <t>3002.81</t>
  </si>
  <si>
    <t>447.00</t>
  </si>
  <si>
    <t>2022-07-02 04:46:08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</si>
</sst>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44750</v>
      </c>
      <c r="G2" s="6">
        <v>44751</v>
      </c>
      <c r="H2" s="4">
        <v>1</v>
      </c>
      <c r="I2" s="4">
        <v>1</v>
      </c>
      <c r="J2" s="4">
        <v>1</v>
      </c>
      <c r="K2" s="4" t="s">
        <v>30</v>
      </c>
      <c r="L2" s="4">
        <v>113</v>
      </c>
      <c r="M2" s="4">
        <v>113</v>
      </c>
      <c r="N2" s="4" t="s">
        <v>31</v>
      </c>
      <c r="O2" s="4" t="s">
        <v>32</v>
      </c>
      <c r="P2" s="4" t="s">
        <v>33</v>
      </c>
      <c r="Q2" s="4">
        <v>0</v>
      </c>
      <c r="R2" s="7">
        <v>44701</v>
      </c>
      <c r="S2" s="6">
        <v>44754</v>
      </c>
      <c r="T2" s="4" t="s">
        <v>34</v>
      </c>
      <c r="U2" s="4">
        <v>113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44747</v>
      </c>
      <c r="G3" s="6">
        <v>44751</v>
      </c>
      <c r="H3" s="4">
        <v>1</v>
      </c>
      <c r="I3" s="4">
        <v>4</v>
      </c>
      <c r="J3" s="4">
        <v>4</v>
      </c>
      <c r="K3" s="4" t="s">
        <v>30</v>
      </c>
      <c r="L3" s="4">
        <v>360</v>
      </c>
      <c r="M3" s="4">
        <v>360</v>
      </c>
      <c r="N3" s="4" t="s">
        <v>40</v>
      </c>
      <c r="O3" s="4" t="s">
        <v>32</v>
      </c>
      <c r="P3" s="4" t="s">
        <v>33</v>
      </c>
      <c r="Q3" s="4">
        <v>0</v>
      </c>
      <c r="R3" s="7">
        <v>44719</v>
      </c>
      <c r="S3" s="6">
        <v>44754</v>
      </c>
      <c r="T3" s="4" t="s">
        <v>34</v>
      </c>
      <c r="U3" s="4">
        <v>360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44750</v>
      </c>
      <c r="G4" s="6">
        <v>44751</v>
      </c>
      <c r="H4" s="4">
        <v>1</v>
      </c>
      <c r="I4" s="4">
        <v>1</v>
      </c>
      <c r="J4" s="4">
        <v>1</v>
      </c>
      <c r="K4" s="4" t="s">
        <v>30</v>
      </c>
      <c r="L4" s="4">
        <v>77</v>
      </c>
      <c r="M4" s="4">
        <v>77</v>
      </c>
      <c r="N4" s="4" t="s">
        <v>46</v>
      </c>
      <c r="O4" s="4" t="s">
        <v>32</v>
      </c>
      <c r="P4" s="4" t="s">
        <v>33</v>
      </c>
      <c r="Q4" s="4">
        <v>0</v>
      </c>
      <c r="R4" s="7">
        <v>44726</v>
      </c>
      <c r="S4" s="6">
        <v>44754</v>
      </c>
      <c r="T4" s="4" t="s">
        <v>34</v>
      </c>
      <c r="U4" s="4">
        <v>77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44750</v>
      </c>
      <c r="G5" s="6">
        <v>44751</v>
      </c>
      <c r="H5" s="4">
        <v>1</v>
      </c>
      <c r="I5" s="4">
        <v>1</v>
      </c>
      <c r="J5" s="4">
        <v>1</v>
      </c>
      <c r="K5" s="4" t="s">
        <v>30</v>
      </c>
      <c r="L5" s="4">
        <v>80</v>
      </c>
      <c r="M5" s="4">
        <v>80</v>
      </c>
      <c r="N5" s="4" t="s">
        <v>50</v>
      </c>
      <c r="O5" s="4" t="s">
        <v>32</v>
      </c>
      <c r="P5" s="4" t="s">
        <v>33</v>
      </c>
      <c r="Q5" s="4">
        <v>0</v>
      </c>
      <c r="R5" s="7">
        <v>44733</v>
      </c>
      <c r="S5" s="6">
        <v>44754</v>
      </c>
      <c r="T5" s="4" t="s">
        <v>34</v>
      </c>
      <c r="U5" s="4">
        <v>80</v>
      </c>
      <c r="V5" s="4">
        <v>0</v>
      </c>
      <c r="W5" s="4">
        <v>0</v>
      </c>
      <c r="X5" s="4" t="s">
        <v>51</v>
      </c>
      <c r="Y5" s="4" t="s">
        <v>35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44750</v>
      </c>
      <c r="G6" s="6">
        <v>44751</v>
      </c>
      <c r="H6" s="4">
        <v>1</v>
      </c>
      <c r="I6" s="4">
        <v>1</v>
      </c>
      <c r="J6" s="4">
        <v>1</v>
      </c>
      <c r="K6" s="4" t="s">
        <v>30</v>
      </c>
      <c r="L6" s="4">
        <v>65</v>
      </c>
      <c r="M6" s="4">
        <v>65</v>
      </c>
      <c r="N6" s="4" t="s">
        <v>55</v>
      </c>
      <c r="O6" s="4" t="s">
        <v>32</v>
      </c>
      <c r="P6" s="4" t="s">
        <v>33</v>
      </c>
      <c r="Q6" s="4">
        <v>0</v>
      </c>
      <c r="R6" s="7">
        <v>44742</v>
      </c>
      <c r="S6" s="6">
        <v>44754</v>
      </c>
      <c r="T6" s="4" t="s">
        <v>34</v>
      </c>
      <c r="U6" s="4">
        <v>65</v>
      </c>
      <c r="V6" s="4">
        <v>0</v>
      </c>
      <c r="W6" s="4">
        <v>0</v>
      </c>
      <c r="X6" s="4" t="s">
        <v>56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57</v>
      </c>
      <c r="D7" s="4" t="s">
        <v>53</v>
      </c>
      <c r="E7" s="4" t="s">
        <v>54</v>
      </c>
      <c r="F7" s="6">
        <v>44750</v>
      </c>
      <c r="G7" s="6">
        <v>44751</v>
      </c>
      <c r="H7" s="4">
        <v>1</v>
      </c>
      <c r="I7" s="4">
        <v>1</v>
      </c>
      <c r="J7" s="4">
        <v>1</v>
      </c>
      <c r="K7" s="4" t="s">
        <v>30</v>
      </c>
      <c r="L7" s="4">
        <v>-65</v>
      </c>
      <c r="M7" s="4">
        <v>-65</v>
      </c>
      <c r="N7" s="4" t="s">
        <v>55</v>
      </c>
      <c r="O7" s="4" t="s">
        <v>32</v>
      </c>
      <c r="P7" s="4" t="s">
        <v>33</v>
      </c>
      <c r="Q7" s="4">
        <v>0</v>
      </c>
      <c r="R7" s="7">
        <v>44742</v>
      </c>
      <c r="S7" s="6">
        <v>44754</v>
      </c>
      <c r="T7" s="4" t="s">
        <v>34</v>
      </c>
      <c r="U7" s="4">
        <v>-65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44750</v>
      </c>
      <c r="G8" s="6">
        <v>44751</v>
      </c>
      <c r="H8" s="4">
        <v>1</v>
      </c>
      <c r="I8" s="4">
        <v>1</v>
      </c>
      <c r="J8" s="4">
        <v>1</v>
      </c>
      <c r="K8" s="4" t="s">
        <v>30</v>
      </c>
      <c r="L8" s="4">
        <v>447</v>
      </c>
      <c r="M8" s="4">
        <v>447</v>
      </c>
      <c r="N8" s="4" t="s">
        <v>61</v>
      </c>
      <c r="O8" s="4" t="s">
        <v>32</v>
      </c>
      <c r="P8" s="4" t="s">
        <v>33</v>
      </c>
      <c r="Q8" s="4">
        <v>0</v>
      </c>
      <c r="R8" s="7">
        <v>44744</v>
      </c>
      <c r="S8" s="6">
        <v>44754</v>
      </c>
      <c r="T8" s="4" t="s">
        <v>34</v>
      </c>
      <c r="U8" s="4">
        <v>447</v>
      </c>
      <c r="V8" s="4">
        <v>0</v>
      </c>
      <c r="W8" s="4">
        <v>0</v>
      </c>
      <c r="X8" s="4" t="s">
        <v>35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44750</v>
      </c>
      <c r="G9" s="6">
        <v>44751</v>
      </c>
      <c r="H9" s="4">
        <v>1</v>
      </c>
      <c r="I9" s="4">
        <v>1</v>
      </c>
      <c r="J9" s="4">
        <v>1</v>
      </c>
      <c r="K9" s="4" t="s">
        <v>30</v>
      </c>
      <c r="L9" s="4">
        <v>29</v>
      </c>
      <c r="M9" s="4">
        <v>29</v>
      </c>
      <c r="N9" s="4" t="s">
        <v>66</v>
      </c>
      <c r="O9" s="4" t="s">
        <v>32</v>
      </c>
      <c r="P9" s="4" t="s">
        <v>33</v>
      </c>
      <c r="Q9" s="4">
        <v>0</v>
      </c>
      <c r="R9" s="7">
        <v>44745</v>
      </c>
      <c r="S9" s="6">
        <v>44754</v>
      </c>
      <c r="T9" s="4" t="s">
        <v>34</v>
      </c>
      <c r="U9" s="4">
        <v>29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44750</v>
      </c>
      <c r="G10" s="6">
        <v>44751</v>
      </c>
      <c r="H10" s="4">
        <v>1</v>
      </c>
      <c r="I10" s="4">
        <v>1</v>
      </c>
      <c r="J10" s="4">
        <v>1</v>
      </c>
      <c r="K10" s="4" t="s">
        <v>30</v>
      </c>
      <c r="L10" s="4">
        <v>53</v>
      </c>
      <c r="M10" s="4">
        <v>53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44746</v>
      </c>
      <c r="S10" s="6">
        <v>44754</v>
      </c>
      <c r="T10" s="4" t="s">
        <v>34</v>
      </c>
      <c r="U10" s="4">
        <v>53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60</v>
      </c>
      <c r="F11" s="6">
        <v>44750</v>
      </c>
      <c r="G11" s="6">
        <v>44751</v>
      </c>
      <c r="H11" s="4">
        <v>1</v>
      </c>
      <c r="I11" s="4">
        <v>1</v>
      </c>
      <c r="J11" s="4">
        <v>1</v>
      </c>
      <c r="K11" s="4" t="s">
        <v>30</v>
      </c>
      <c r="L11" s="4">
        <v>240</v>
      </c>
      <c r="M11" s="4">
        <v>240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44747</v>
      </c>
      <c r="S11" s="6">
        <v>44754</v>
      </c>
      <c r="T11" s="4" t="s">
        <v>34</v>
      </c>
      <c r="U11" s="4">
        <v>240</v>
      </c>
      <c r="V11" s="4">
        <v>0</v>
      </c>
      <c r="W11" s="4">
        <v>0</v>
      </c>
      <c r="X11" s="4" t="s">
        <v>35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44750</v>
      </c>
      <c r="G12" s="6">
        <v>44751</v>
      </c>
      <c r="H12" s="4">
        <v>1</v>
      </c>
      <c r="I12" s="4">
        <v>1</v>
      </c>
      <c r="J12" s="4">
        <v>1</v>
      </c>
      <c r="K12" s="4" t="s">
        <v>30</v>
      </c>
      <c r="L12" s="4">
        <v>143</v>
      </c>
      <c r="M12" s="4">
        <v>143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44747</v>
      </c>
      <c r="S12" s="6">
        <v>44754</v>
      </c>
      <c r="T12" s="4" t="s">
        <v>34</v>
      </c>
      <c r="U12" s="4">
        <v>143</v>
      </c>
      <c r="V12" s="4">
        <v>0</v>
      </c>
      <c r="W12" s="4">
        <v>0</v>
      </c>
      <c r="X12" s="4" t="s">
        <v>35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44750</v>
      </c>
      <c r="G13" s="6">
        <v>44751</v>
      </c>
      <c r="H13" s="4">
        <v>1</v>
      </c>
      <c r="I13" s="4">
        <v>1</v>
      </c>
      <c r="J13" s="4">
        <v>1</v>
      </c>
      <c r="K13" s="4" t="s">
        <v>30</v>
      </c>
      <c r="L13" s="4">
        <v>86</v>
      </c>
      <c r="M13" s="4">
        <v>86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44747</v>
      </c>
      <c r="S13" s="6">
        <v>44754</v>
      </c>
      <c r="T13" s="4" t="s">
        <v>34</v>
      </c>
      <c r="U13" s="4">
        <v>86</v>
      </c>
      <c r="V13" s="4">
        <v>0</v>
      </c>
      <c r="W13" s="4">
        <v>0</v>
      </c>
      <c r="X13" s="4" t="s">
        <v>35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44750</v>
      </c>
      <c r="G14" s="6">
        <v>44751</v>
      </c>
      <c r="H14" s="4">
        <v>1</v>
      </c>
      <c r="I14" s="4">
        <v>1</v>
      </c>
      <c r="J14" s="4">
        <v>1</v>
      </c>
      <c r="K14" s="4" t="s">
        <v>30</v>
      </c>
      <c r="L14" s="4">
        <v>53</v>
      </c>
      <c r="M14" s="4">
        <v>53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44748</v>
      </c>
      <c r="S14" s="6">
        <v>44754</v>
      </c>
      <c r="T14" s="4" t="s">
        <v>34</v>
      </c>
      <c r="U14" s="4">
        <v>53</v>
      </c>
      <c r="V14" s="4">
        <v>0</v>
      </c>
      <c r="W14" s="4">
        <v>0</v>
      </c>
      <c r="X14" s="4" t="s">
        <v>35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60</v>
      </c>
      <c r="F15" s="6">
        <v>44750</v>
      </c>
      <c r="G15" s="6">
        <v>44751</v>
      </c>
      <c r="H15" s="4">
        <v>1</v>
      </c>
      <c r="I15" s="4">
        <v>1</v>
      </c>
      <c r="J15" s="4">
        <v>1</v>
      </c>
      <c r="K15" s="4" t="s">
        <v>30</v>
      </c>
      <c r="L15" s="4">
        <v>151</v>
      </c>
      <c r="M15" s="4">
        <v>151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44748</v>
      </c>
      <c r="S15" s="6">
        <v>44754</v>
      </c>
      <c r="T15" s="4" t="s">
        <v>34</v>
      </c>
      <c r="U15" s="4">
        <v>151</v>
      </c>
      <c r="V15" s="4">
        <v>0</v>
      </c>
      <c r="W15" s="4">
        <v>0</v>
      </c>
      <c r="X15" s="4" t="s">
        <v>35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49</v>
      </c>
      <c r="F16" s="6">
        <v>44750</v>
      </c>
      <c r="G16" s="6">
        <v>44751</v>
      </c>
      <c r="H16" s="4">
        <v>1</v>
      </c>
      <c r="I16" s="4">
        <v>1</v>
      </c>
      <c r="J16" s="4">
        <v>1</v>
      </c>
      <c r="K16" s="4" t="s">
        <v>30</v>
      </c>
      <c r="L16" s="4">
        <v>130</v>
      </c>
      <c r="M16" s="4">
        <v>130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44749</v>
      </c>
      <c r="S16" s="6">
        <v>44754</v>
      </c>
      <c r="T16" s="4" t="s">
        <v>34</v>
      </c>
      <c r="U16" s="4">
        <v>130</v>
      </c>
      <c r="V16" s="4">
        <v>0</v>
      </c>
      <c r="W16" s="4">
        <v>0</v>
      </c>
      <c r="X16" s="4" t="s">
        <v>35</v>
      </c>
      <c r="Y16" s="4" t="s">
        <v>98</v>
      </c>
    </row>
    <row r="17" s="4" customFormat="1" spans="1:25">
      <c r="A17" s="4" t="s">
        <v>72</v>
      </c>
      <c r="B17" s="4" t="s">
        <v>26</v>
      </c>
      <c r="C17" s="4" t="s">
        <v>57</v>
      </c>
      <c r="D17" s="4" t="s">
        <v>73</v>
      </c>
      <c r="E17" s="4" t="s">
        <v>60</v>
      </c>
      <c r="F17" s="6">
        <v>44750</v>
      </c>
      <c r="G17" s="6">
        <v>44751</v>
      </c>
      <c r="H17" s="4">
        <v>1</v>
      </c>
      <c r="I17" s="4">
        <v>1</v>
      </c>
      <c r="J17" s="4">
        <v>1</v>
      </c>
      <c r="K17" s="4" t="s">
        <v>30</v>
      </c>
      <c r="L17" s="4">
        <v>-240</v>
      </c>
      <c r="M17" s="4">
        <v>-240</v>
      </c>
      <c r="N17" s="4" t="s">
        <v>74</v>
      </c>
      <c r="O17" s="4" t="s">
        <v>32</v>
      </c>
      <c r="P17" s="4" t="s">
        <v>33</v>
      </c>
      <c r="Q17" s="4">
        <v>0</v>
      </c>
      <c r="R17" s="7">
        <v>44747</v>
      </c>
      <c r="S17" s="6">
        <v>44754</v>
      </c>
      <c r="T17" s="4" t="s">
        <v>34</v>
      </c>
      <c r="U17" s="4">
        <v>-240</v>
      </c>
      <c r="V17" s="4">
        <v>0</v>
      </c>
      <c r="W17" s="4">
        <v>0</v>
      </c>
      <c r="X17" s="4" t="s">
        <v>35</v>
      </c>
      <c r="Y17" s="4" t="s">
        <v>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1" sqref="A21:A23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</v>
      </c>
    </row>
    <row r="2" s="4" customFormat="1" spans="1:9">
      <c r="A2" s="5">
        <v>17961177138</v>
      </c>
      <c r="B2" s="6">
        <v>44750</v>
      </c>
      <c r="C2" s="6">
        <v>44751</v>
      </c>
      <c r="D2" s="4">
        <v>113</v>
      </c>
      <c r="E2" s="4" t="str">
        <f>VLOOKUP(A2,HOP!A:L,12,0)</f>
        <v>113.00</v>
      </c>
      <c r="F2" s="4" t="str">
        <f>VLOOKUP(A2,HOP!A:C,3,0)</f>
        <v>2557006</v>
      </c>
      <c r="G2" s="4">
        <f>D2-E2</f>
        <v>0</v>
      </c>
      <c r="H2" s="4" t="str">
        <f>$H$1&amp;F2</f>
        <v>，2557006</v>
      </c>
      <c r="I2" s="4" t="str">
        <f>VLOOKUP(A2,HOP!A:U,21,0)</f>
        <v>直连</v>
      </c>
    </row>
    <row r="3" s="4" customFormat="1" spans="1:9">
      <c r="A3" s="5">
        <v>18068026023</v>
      </c>
      <c r="B3" s="6">
        <v>44747</v>
      </c>
      <c r="C3" s="6">
        <v>44751</v>
      </c>
      <c r="D3" s="4">
        <v>360</v>
      </c>
      <c r="E3" s="4" t="str">
        <f>VLOOKUP(A3,HOP!A:L,12,0)</f>
        <v>360.00</v>
      </c>
      <c r="F3" s="4" t="str">
        <f>VLOOKUP(A3,HOP!A:C,3,0)</f>
        <v>2579867</v>
      </c>
      <c r="G3" s="4">
        <f t="shared" ref="G3:G15" si="0">D3-E3</f>
        <v>0</v>
      </c>
      <c r="H3" s="4" t="str">
        <f t="shared" ref="H3:H15" si="1">$H$1&amp;F3</f>
        <v>，2579867</v>
      </c>
      <c r="I3" s="4" t="str">
        <f>VLOOKUP(A3,HOP!A:U,21,0)</f>
        <v>直连</v>
      </c>
    </row>
    <row r="4" s="4" customFormat="1" spans="1:9">
      <c r="A4" s="5">
        <v>18119086231</v>
      </c>
      <c r="B4" s="6">
        <v>44750</v>
      </c>
      <c r="C4" s="6">
        <v>44751</v>
      </c>
      <c r="D4" s="4">
        <v>77</v>
      </c>
      <c r="E4" s="4" t="str">
        <f>VLOOKUP(A4,HOP!A:L,12,0)</f>
        <v>77.00</v>
      </c>
      <c r="F4" s="4" t="str">
        <f>VLOOKUP(A4,HOP!A:C,3,0)</f>
        <v>2590375</v>
      </c>
      <c r="G4" s="4">
        <f t="shared" si="0"/>
        <v>0</v>
      </c>
      <c r="H4" s="4" t="str">
        <f t="shared" si="1"/>
        <v>，2590375</v>
      </c>
      <c r="I4" s="4" t="str">
        <f>VLOOKUP(A4,HOP!A:U,21,0)</f>
        <v>直连</v>
      </c>
    </row>
    <row r="5" s="4" customFormat="1" spans="1:9">
      <c r="A5" s="5">
        <v>18167004541</v>
      </c>
      <c r="B5" s="6">
        <v>44750</v>
      </c>
      <c r="C5" s="6">
        <v>44751</v>
      </c>
      <c r="D5" s="4">
        <v>80</v>
      </c>
      <c r="E5" s="4" t="str">
        <f>VLOOKUP(A5,HOP!A:L,12,0)</f>
        <v>80.00</v>
      </c>
      <c r="F5" s="4" t="str">
        <f>VLOOKUP(A5,HOP!A:C,3,0)</f>
        <v>2597794</v>
      </c>
      <c r="G5" s="4">
        <f t="shared" si="0"/>
        <v>0</v>
      </c>
      <c r="H5" s="4" t="str">
        <f t="shared" si="1"/>
        <v>，2597794</v>
      </c>
      <c r="I5" s="4" t="str">
        <f>VLOOKUP(A5,HOP!A:U,21,0)</f>
        <v>直连</v>
      </c>
    </row>
    <row r="6" s="4" customFormat="1" hidden="1" spans="1:9">
      <c r="A6" s="5">
        <v>18241695505</v>
      </c>
      <c r="B6" s="6">
        <v>44750</v>
      </c>
      <c r="C6" s="6">
        <v>44751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18260802304</v>
      </c>
      <c r="B7" s="6">
        <v>44750</v>
      </c>
      <c r="C7" s="6">
        <v>44751</v>
      </c>
      <c r="D7" s="4">
        <v>447</v>
      </c>
      <c r="E7" s="4" t="str">
        <f>VLOOKUP(A7,HOP!A:L,12,0)</f>
        <v>447.00</v>
      </c>
      <c r="F7" s="4" t="str">
        <f>VLOOKUP(A7,HOP!A:C,3,0)</f>
        <v>2608938</v>
      </c>
      <c r="G7" s="4">
        <f t="shared" si="0"/>
        <v>0</v>
      </c>
      <c r="H7" s="4" t="str">
        <f t="shared" si="1"/>
        <v>，2608938</v>
      </c>
      <c r="I7" s="4" t="str">
        <f>VLOOKUP(A7,HOP!A:U,21,0)</f>
        <v>直连</v>
      </c>
    </row>
    <row r="8" s="4" customFormat="1" spans="1:9">
      <c r="A8" s="5">
        <v>18272436080</v>
      </c>
      <c r="B8" s="6">
        <v>44750</v>
      </c>
      <c r="C8" s="6">
        <v>44751</v>
      </c>
      <c r="D8" s="4">
        <v>29</v>
      </c>
      <c r="E8" s="4" t="str">
        <f>VLOOKUP(A8,HOP!A:L,12,0)</f>
        <v>29.00</v>
      </c>
      <c r="F8" s="4" t="str">
        <f>VLOOKUP(A8,HOP!A:C,3,0)</f>
        <v>2609906</v>
      </c>
      <c r="G8" s="4">
        <f t="shared" si="0"/>
        <v>0</v>
      </c>
      <c r="H8" s="4" t="str">
        <f t="shared" si="1"/>
        <v>，2609906</v>
      </c>
      <c r="I8" s="4" t="str">
        <f>VLOOKUP(A8,HOP!A:U,21,0)</f>
        <v>直连</v>
      </c>
    </row>
    <row r="9" s="4" customFormat="1" spans="1:9">
      <c r="A9" s="5">
        <v>18285379292</v>
      </c>
      <c r="B9" s="6">
        <v>44750</v>
      </c>
      <c r="C9" s="6">
        <v>44751</v>
      </c>
      <c r="D9" s="4">
        <v>53</v>
      </c>
      <c r="E9" s="4" t="str">
        <f>VLOOKUP(A9,HOP!A:L,12,0)</f>
        <v>53.00</v>
      </c>
      <c r="F9" s="4" t="str">
        <f>VLOOKUP(A9,HOP!A:C,3,0)</f>
        <v>2610944</v>
      </c>
      <c r="G9" s="4">
        <f t="shared" si="0"/>
        <v>0</v>
      </c>
      <c r="H9" s="4" t="str">
        <f t="shared" si="1"/>
        <v>，2610944</v>
      </c>
      <c r="I9" s="4" t="str">
        <f>VLOOKUP(A9,HOP!A:U,21,0)</f>
        <v>直连</v>
      </c>
    </row>
    <row r="10" s="4" customFormat="1" hidden="1" spans="1:9">
      <c r="A10" s="5">
        <v>18292762164</v>
      </c>
      <c r="B10" s="6">
        <v>44750</v>
      </c>
      <c r="C10" s="6">
        <v>44751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18292806032</v>
      </c>
      <c r="B11" s="6">
        <v>44750</v>
      </c>
      <c r="C11" s="6">
        <v>44751</v>
      </c>
      <c r="D11" s="4">
        <v>143</v>
      </c>
      <c r="E11" s="4" t="str">
        <f>VLOOKUP(A11,HOP!A:L,12,0)</f>
        <v>143.00</v>
      </c>
      <c r="F11" s="4" t="str">
        <f>VLOOKUP(A11,HOP!A:C,3,0)</f>
        <v>2611400</v>
      </c>
      <c r="G11" s="4">
        <f t="shared" si="0"/>
        <v>0</v>
      </c>
      <c r="H11" s="4" t="str">
        <f t="shared" si="1"/>
        <v>，2611400</v>
      </c>
      <c r="I11" s="4" t="str">
        <f>VLOOKUP(A11,HOP!A:U,21,0)</f>
        <v>直连</v>
      </c>
    </row>
    <row r="12" s="4" customFormat="1" spans="1:9">
      <c r="A12" s="5">
        <v>18301818058</v>
      </c>
      <c r="B12" s="6">
        <v>44750</v>
      </c>
      <c r="C12" s="6">
        <v>44751</v>
      </c>
      <c r="D12" s="4">
        <v>86</v>
      </c>
      <c r="E12" s="4" t="str">
        <f>VLOOKUP(A12,HOP!A:L,12,0)</f>
        <v>86.00</v>
      </c>
      <c r="F12" s="4" t="str">
        <f>VLOOKUP(A12,HOP!A:C,3,0)</f>
        <v>2612144</v>
      </c>
      <c r="G12" s="4">
        <f t="shared" si="0"/>
        <v>0</v>
      </c>
      <c r="H12" s="4" t="str">
        <f t="shared" si="1"/>
        <v>，2612144</v>
      </c>
      <c r="I12" s="4" t="str">
        <f>VLOOKUP(A12,HOP!A:U,21,0)</f>
        <v>直连</v>
      </c>
    </row>
    <row r="13" s="4" customFormat="1" spans="1:9">
      <c r="A13" s="5">
        <v>18303229963</v>
      </c>
      <c r="B13" s="6">
        <v>44750</v>
      </c>
      <c r="C13" s="6">
        <v>44751</v>
      </c>
      <c r="D13" s="4">
        <v>53</v>
      </c>
      <c r="E13" s="4" t="str">
        <f>VLOOKUP(A13,HOP!A:L,12,0)</f>
        <v>53.00</v>
      </c>
      <c r="F13" s="4" t="str">
        <f>VLOOKUP(A13,HOP!A:C,3,0)</f>
        <v>2612392</v>
      </c>
      <c r="G13" s="4">
        <f t="shared" si="0"/>
        <v>0</v>
      </c>
      <c r="H13" s="4" t="str">
        <f t="shared" si="1"/>
        <v>，2612392</v>
      </c>
      <c r="I13" s="4" t="str">
        <f>VLOOKUP(A13,HOP!A:U,21,0)</f>
        <v>直连</v>
      </c>
    </row>
    <row r="14" s="4" customFormat="1" spans="1:9">
      <c r="A14" s="5">
        <v>18305658443</v>
      </c>
      <c r="B14" s="6">
        <v>44750</v>
      </c>
      <c r="C14" s="6">
        <v>44751</v>
      </c>
      <c r="D14" s="4">
        <v>151</v>
      </c>
      <c r="E14" s="4" t="str">
        <f>VLOOKUP(A14,HOP!A:L,12,0)</f>
        <v>151.00</v>
      </c>
      <c r="F14" s="4" t="str">
        <f>VLOOKUP(A14,HOP!A:C,3,0)</f>
        <v>2612545</v>
      </c>
      <c r="G14" s="4">
        <f t="shared" si="0"/>
        <v>0</v>
      </c>
      <c r="H14" s="4" t="str">
        <f t="shared" si="1"/>
        <v>，2612545</v>
      </c>
      <c r="I14" s="4" t="str">
        <f>VLOOKUP(A14,HOP!A:U,21,0)</f>
        <v>直连</v>
      </c>
    </row>
    <row r="15" s="4" customFormat="1" spans="1:9">
      <c r="A15" s="5">
        <v>18315265874</v>
      </c>
      <c r="B15" s="6">
        <v>44750</v>
      </c>
      <c r="C15" s="6">
        <v>44751</v>
      </c>
      <c r="D15" s="4">
        <v>130</v>
      </c>
      <c r="E15" s="4" t="str">
        <f>VLOOKUP(A15,HOP!A:L,12,0)</f>
        <v>130.00</v>
      </c>
      <c r="F15" s="4" t="str">
        <f>VLOOKUP(A15,HOP!A:C,3,0)</f>
        <v>2613699</v>
      </c>
      <c r="G15" s="4">
        <f t="shared" si="0"/>
        <v>0</v>
      </c>
      <c r="H15" s="4" t="str">
        <f t="shared" si="1"/>
        <v>，2613699</v>
      </c>
      <c r="I15" s="4" t="str">
        <f>VLOOKUP(A15,HOP!A:U,21,0)</f>
        <v>直连</v>
      </c>
    </row>
    <row r="17" spans="4:4">
      <c r="D17" s="4">
        <f>SUM(D2:D16)</f>
        <v>1722</v>
      </c>
    </row>
    <row r="21" spans="1:1">
      <c r="A21" s="4" t="s">
        <v>100</v>
      </c>
    </row>
    <row r="22" spans="1:1">
      <c r="A22" s="4" t="s">
        <v>101</v>
      </c>
    </row>
    <row r="23" spans="1:1">
      <c r="A23" s="4" t="s">
        <v>102</v>
      </c>
    </row>
  </sheetData>
  <autoFilter ref="A1:X15">
    <filterColumn colId="3">
      <filters>
        <filter val="80"/>
        <filter val="130"/>
        <filter val="360"/>
        <filter val="151"/>
        <filter val="53"/>
        <filter val="113"/>
        <filter val="143"/>
        <filter val="86"/>
        <filter val="77"/>
        <filter val="447"/>
        <filter val="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103</v>
      </c>
      <c r="B1" s="2" t="s">
        <v>104</v>
      </c>
      <c r="C1" s="2" t="s">
        <v>105</v>
      </c>
      <c r="D1" s="2" t="s">
        <v>106</v>
      </c>
      <c r="E1" s="2" t="s">
        <v>13</v>
      </c>
      <c r="F1" s="2" t="s">
        <v>5</v>
      </c>
      <c r="G1" s="2" t="s">
        <v>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  <c r="U1" s="2" t="s">
        <v>120</v>
      </c>
    </row>
    <row r="2" s="1" customFormat="1" spans="1:21">
      <c r="A2" s="3">
        <v>18315265874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30</v>
      </c>
      <c r="K2" s="1" t="s">
        <v>129</v>
      </c>
      <c r="L2" s="1" t="s">
        <v>129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  <c r="U2" s="1" t="s">
        <v>137</v>
      </c>
    </row>
    <row r="3" s="1" customFormat="1" spans="1:21">
      <c r="A3" s="3">
        <v>18285379292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125</v>
      </c>
      <c r="G3" s="1" t="s">
        <v>126</v>
      </c>
      <c r="H3" s="1" t="s">
        <v>127</v>
      </c>
      <c r="I3" s="1" t="s">
        <v>142</v>
      </c>
      <c r="J3" s="1" t="s">
        <v>30</v>
      </c>
      <c r="K3" s="1" t="s">
        <v>143</v>
      </c>
      <c r="L3" s="1" t="s">
        <v>143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144</v>
      </c>
      <c r="S3" s="1" t="s">
        <v>135</v>
      </c>
      <c r="T3" s="1" t="s">
        <v>136</v>
      </c>
      <c r="U3" s="1" t="s">
        <v>137</v>
      </c>
    </row>
    <row r="4" s="1" customFormat="1" spans="1:21">
      <c r="A4" s="3">
        <v>18272436080</v>
      </c>
      <c r="B4" s="1" t="s">
        <v>145</v>
      </c>
      <c r="C4" s="1" t="s">
        <v>146</v>
      </c>
      <c r="D4" s="1" t="s">
        <v>147</v>
      </c>
      <c r="E4" s="1" t="s">
        <v>148</v>
      </c>
      <c r="F4" s="1" t="s">
        <v>125</v>
      </c>
      <c r="G4" s="1" t="s">
        <v>126</v>
      </c>
      <c r="H4" s="1" t="s">
        <v>127</v>
      </c>
      <c r="I4" s="1" t="s">
        <v>149</v>
      </c>
      <c r="J4" s="1" t="s">
        <v>30</v>
      </c>
      <c r="K4" s="1" t="s">
        <v>150</v>
      </c>
      <c r="L4" s="1" t="s">
        <v>150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133</v>
      </c>
      <c r="R4" s="1" t="s">
        <v>151</v>
      </c>
      <c r="S4" s="1" t="s">
        <v>135</v>
      </c>
      <c r="T4" s="1" t="s">
        <v>136</v>
      </c>
      <c r="U4" s="1" t="s">
        <v>137</v>
      </c>
    </row>
    <row r="5" s="1" customFormat="1" spans="1:21">
      <c r="A5" s="3">
        <v>18167004541</v>
      </c>
      <c r="B5" s="1" t="s">
        <v>152</v>
      </c>
      <c r="C5" s="1" t="s">
        <v>153</v>
      </c>
      <c r="D5" s="1" t="s">
        <v>154</v>
      </c>
      <c r="E5" s="1" t="s">
        <v>155</v>
      </c>
      <c r="F5" s="1" t="s">
        <v>125</v>
      </c>
      <c r="G5" s="1" t="s">
        <v>126</v>
      </c>
      <c r="H5" s="1" t="s">
        <v>127</v>
      </c>
      <c r="I5" s="1" t="s">
        <v>156</v>
      </c>
      <c r="J5" s="1" t="s">
        <v>30</v>
      </c>
      <c r="K5" s="1" t="s">
        <v>157</v>
      </c>
      <c r="L5" s="1" t="s">
        <v>157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133</v>
      </c>
      <c r="R5" s="1" t="s">
        <v>158</v>
      </c>
      <c r="S5" s="1" t="s">
        <v>135</v>
      </c>
      <c r="T5" s="1" t="s">
        <v>136</v>
      </c>
      <c r="U5" s="1" t="s">
        <v>137</v>
      </c>
    </row>
    <row r="6" s="1" customFormat="1" spans="1:21">
      <c r="A6" s="3">
        <v>18119086231</v>
      </c>
      <c r="B6" s="1" t="s">
        <v>159</v>
      </c>
      <c r="C6" s="1" t="s">
        <v>160</v>
      </c>
      <c r="D6" s="1" t="s">
        <v>161</v>
      </c>
      <c r="E6" s="1" t="s">
        <v>162</v>
      </c>
      <c r="F6" s="1" t="s">
        <v>125</v>
      </c>
      <c r="G6" s="1" t="s">
        <v>126</v>
      </c>
      <c r="H6" s="1" t="s">
        <v>127</v>
      </c>
      <c r="I6" s="1" t="s">
        <v>163</v>
      </c>
      <c r="J6" s="1" t="s">
        <v>30</v>
      </c>
      <c r="K6" s="1" t="s">
        <v>164</v>
      </c>
      <c r="L6" s="1" t="s">
        <v>164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133</v>
      </c>
      <c r="R6" s="1" t="s">
        <v>165</v>
      </c>
      <c r="S6" s="1" t="s">
        <v>135</v>
      </c>
      <c r="T6" s="1" t="s">
        <v>136</v>
      </c>
      <c r="U6" s="1" t="s">
        <v>137</v>
      </c>
    </row>
    <row r="7" s="1" customFormat="1" spans="1:21">
      <c r="A7" s="3">
        <v>18068026023</v>
      </c>
      <c r="B7" s="1" t="s">
        <v>166</v>
      </c>
      <c r="C7" s="1" t="s">
        <v>167</v>
      </c>
      <c r="D7" s="1" t="s">
        <v>168</v>
      </c>
      <c r="E7" s="1" t="s">
        <v>169</v>
      </c>
      <c r="F7" s="1" t="s">
        <v>170</v>
      </c>
      <c r="G7" s="1" t="s">
        <v>126</v>
      </c>
      <c r="H7" s="1" t="s">
        <v>127</v>
      </c>
      <c r="I7" s="1" t="s">
        <v>171</v>
      </c>
      <c r="J7" s="1" t="s">
        <v>30</v>
      </c>
      <c r="K7" s="1" t="s">
        <v>172</v>
      </c>
      <c r="L7" s="1" t="s">
        <v>172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133</v>
      </c>
      <c r="R7" s="1" t="s">
        <v>173</v>
      </c>
      <c r="S7" s="1" t="s">
        <v>135</v>
      </c>
      <c r="T7" s="1" t="s">
        <v>136</v>
      </c>
      <c r="U7" s="1" t="s">
        <v>137</v>
      </c>
    </row>
    <row r="8" s="1" customFormat="1" spans="1:21">
      <c r="A8" s="3">
        <v>17961177138</v>
      </c>
      <c r="B8" s="1" t="s">
        <v>174</v>
      </c>
      <c r="C8" s="1" t="s">
        <v>175</v>
      </c>
      <c r="D8" s="1" t="s">
        <v>176</v>
      </c>
      <c r="E8" s="1" t="s">
        <v>177</v>
      </c>
      <c r="F8" s="1" t="s">
        <v>125</v>
      </c>
      <c r="G8" s="1" t="s">
        <v>126</v>
      </c>
      <c r="H8" s="1" t="s">
        <v>127</v>
      </c>
      <c r="I8" s="1" t="s">
        <v>178</v>
      </c>
      <c r="J8" s="1" t="s">
        <v>30</v>
      </c>
      <c r="K8" s="1" t="s">
        <v>179</v>
      </c>
      <c r="L8" s="1" t="s">
        <v>179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133</v>
      </c>
      <c r="R8" s="1" t="s">
        <v>180</v>
      </c>
      <c r="S8" s="1" t="s">
        <v>135</v>
      </c>
      <c r="T8" s="1" t="s">
        <v>136</v>
      </c>
      <c r="U8" s="1" t="s">
        <v>137</v>
      </c>
    </row>
    <row r="9" s="1" customFormat="1" spans="1:21">
      <c r="A9" s="3">
        <v>18305658443</v>
      </c>
      <c r="B9" s="1" t="s">
        <v>181</v>
      </c>
      <c r="C9" s="1" t="s">
        <v>182</v>
      </c>
      <c r="D9" s="1" t="s">
        <v>183</v>
      </c>
      <c r="E9" s="1" t="s">
        <v>184</v>
      </c>
      <c r="F9" s="1" t="s">
        <v>125</v>
      </c>
      <c r="G9" s="1" t="s">
        <v>126</v>
      </c>
      <c r="H9" s="1" t="s">
        <v>127</v>
      </c>
      <c r="I9" s="1" t="s">
        <v>185</v>
      </c>
      <c r="J9" s="1" t="s">
        <v>30</v>
      </c>
      <c r="K9" s="1" t="s">
        <v>186</v>
      </c>
      <c r="L9" s="1" t="s">
        <v>186</v>
      </c>
      <c r="M9" s="1" t="s">
        <v>130</v>
      </c>
      <c r="N9" s="1" t="s">
        <v>130</v>
      </c>
      <c r="O9" s="1" t="s">
        <v>131</v>
      </c>
      <c r="P9" s="1" t="s">
        <v>132</v>
      </c>
      <c r="Q9" s="1" t="s">
        <v>133</v>
      </c>
      <c r="R9" s="1" t="s">
        <v>187</v>
      </c>
      <c r="S9" s="1" t="s">
        <v>135</v>
      </c>
      <c r="T9" s="1" t="s">
        <v>136</v>
      </c>
      <c r="U9" s="1" t="s">
        <v>137</v>
      </c>
    </row>
    <row r="10" s="1" customFormat="1" spans="1:21">
      <c r="A10" s="3">
        <v>18303229963</v>
      </c>
      <c r="B10" s="1" t="s">
        <v>181</v>
      </c>
      <c r="C10" s="1" t="s">
        <v>188</v>
      </c>
      <c r="D10" s="1" t="s">
        <v>189</v>
      </c>
      <c r="E10" s="1" t="s">
        <v>190</v>
      </c>
      <c r="F10" s="1" t="s">
        <v>125</v>
      </c>
      <c r="G10" s="1" t="s">
        <v>126</v>
      </c>
      <c r="H10" s="1" t="s">
        <v>127</v>
      </c>
      <c r="I10" s="1" t="s">
        <v>191</v>
      </c>
      <c r="J10" s="1" t="s">
        <v>30</v>
      </c>
      <c r="K10" s="1" t="s">
        <v>143</v>
      </c>
      <c r="L10" s="1" t="s">
        <v>143</v>
      </c>
      <c r="M10" s="1" t="s">
        <v>130</v>
      </c>
      <c r="N10" s="1" t="s">
        <v>130</v>
      </c>
      <c r="O10" s="1" t="s">
        <v>131</v>
      </c>
      <c r="P10" s="1" t="s">
        <v>132</v>
      </c>
      <c r="Q10" s="1" t="s">
        <v>133</v>
      </c>
      <c r="R10" s="1" t="s">
        <v>192</v>
      </c>
      <c r="S10" s="1" t="s">
        <v>135</v>
      </c>
      <c r="T10" s="1" t="s">
        <v>136</v>
      </c>
      <c r="U10" s="1" t="s">
        <v>137</v>
      </c>
    </row>
    <row r="11" s="1" customFormat="1" spans="1:21">
      <c r="A11" s="3">
        <v>18301818058</v>
      </c>
      <c r="B11" s="1" t="s">
        <v>170</v>
      </c>
      <c r="C11" s="1" t="s">
        <v>193</v>
      </c>
      <c r="D11" s="1" t="s">
        <v>194</v>
      </c>
      <c r="E11" s="1" t="s">
        <v>195</v>
      </c>
      <c r="F11" s="1" t="s">
        <v>125</v>
      </c>
      <c r="G11" s="1" t="s">
        <v>126</v>
      </c>
      <c r="H11" s="1" t="s">
        <v>127</v>
      </c>
      <c r="I11" s="1" t="s">
        <v>196</v>
      </c>
      <c r="J11" s="1" t="s">
        <v>30</v>
      </c>
      <c r="K11" s="1" t="s">
        <v>197</v>
      </c>
      <c r="L11" s="1" t="s">
        <v>197</v>
      </c>
      <c r="M11" s="1" t="s">
        <v>130</v>
      </c>
      <c r="N11" s="1" t="s">
        <v>130</v>
      </c>
      <c r="O11" s="1" t="s">
        <v>131</v>
      </c>
      <c r="P11" s="1" t="s">
        <v>132</v>
      </c>
      <c r="Q11" s="1" t="s">
        <v>133</v>
      </c>
      <c r="R11" s="1" t="s">
        <v>198</v>
      </c>
      <c r="S11" s="1" t="s">
        <v>135</v>
      </c>
      <c r="T11" s="1" t="s">
        <v>136</v>
      </c>
      <c r="U11" s="1" t="s">
        <v>137</v>
      </c>
    </row>
    <row r="12" s="1" customFormat="1" spans="1:21">
      <c r="A12" s="3">
        <v>18292806032</v>
      </c>
      <c r="B12" s="1" t="s">
        <v>170</v>
      </c>
      <c r="C12" s="1" t="s">
        <v>199</v>
      </c>
      <c r="D12" s="1" t="s">
        <v>200</v>
      </c>
      <c r="E12" s="1" t="s">
        <v>201</v>
      </c>
      <c r="F12" s="1" t="s">
        <v>125</v>
      </c>
      <c r="G12" s="1" t="s">
        <v>126</v>
      </c>
      <c r="H12" s="1" t="s">
        <v>127</v>
      </c>
      <c r="I12" s="1" t="s">
        <v>202</v>
      </c>
      <c r="J12" s="1" t="s">
        <v>30</v>
      </c>
      <c r="K12" s="1" t="s">
        <v>203</v>
      </c>
      <c r="L12" s="1" t="s">
        <v>203</v>
      </c>
      <c r="M12" s="1" t="s">
        <v>130</v>
      </c>
      <c r="N12" s="1" t="s">
        <v>130</v>
      </c>
      <c r="O12" s="1" t="s">
        <v>131</v>
      </c>
      <c r="P12" s="1" t="s">
        <v>132</v>
      </c>
      <c r="Q12" s="1" t="s">
        <v>133</v>
      </c>
      <c r="R12" s="1" t="s">
        <v>204</v>
      </c>
      <c r="S12" s="1" t="s">
        <v>135</v>
      </c>
      <c r="T12" s="1" t="s">
        <v>136</v>
      </c>
      <c r="U12" s="1" t="s">
        <v>137</v>
      </c>
    </row>
    <row r="13" s="1" customFormat="1" spans="1:21">
      <c r="A13" s="3">
        <v>18260802304</v>
      </c>
      <c r="B13" s="1" t="s">
        <v>205</v>
      </c>
      <c r="C13" s="1" t="s">
        <v>206</v>
      </c>
      <c r="D13" s="1" t="s">
        <v>207</v>
      </c>
      <c r="E13" s="1" t="s">
        <v>208</v>
      </c>
      <c r="F13" s="1" t="s">
        <v>125</v>
      </c>
      <c r="G13" s="1" t="s">
        <v>126</v>
      </c>
      <c r="H13" s="1" t="s">
        <v>127</v>
      </c>
      <c r="I13" s="1" t="s">
        <v>209</v>
      </c>
      <c r="J13" s="1" t="s">
        <v>30</v>
      </c>
      <c r="K13" s="1" t="s">
        <v>210</v>
      </c>
      <c r="L13" s="1" t="s">
        <v>210</v>
      </c>
      <c r="M13" s="1" t="s">
        <v>130</v>
      </c>
      <c r="N13" s="1" t="s">
        <v>130</v>
      </c>
      <c r="O13" s="1" t="s">
        <v>131</v>
      </c>
      <c r="P13" s="1" t="s">
        <v>132</v>
      </c>
      <c r="Q13" s="1" t="s">
        <v>133</v>
      </c>
      <c r="R13" s="1" t="s">
        <v>211</v>
      </c>
      <c r="S13" s="1" t="s">
        <v>135</v>
      </c>
      <c r="T13" s="1" t="s">
        <v>136</v>
      </c>
      <c r="U13" s="1" t="s">
        <v>137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2022-07-12T02:15:06Z</dcterms:created>
  <dcterms:modified xsi:type="dcterms:W3CDTF">2022-07-12T02:22:44Z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906A3CAB0F784F46B4905B137F93CA89</vt:lpwstr>
  </property>
  <property fmtid="{D5CDD505-2E9C-101B-9397-08002B2CF9AE}" pid="3" name="KSOProductBuildVer">
    <vt:lpwstr>2052-11.1.0.11830</vt:lpwstr>
  </property>
</Properties>
</file>