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<sst xmlns="http://schemas.openxmlformats.org/spreadsheetml/2006/main" count="1318" uniqueCount="376">
  <si>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</si>
  <si>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</si>
  <si>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</si>
  <si>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</si>
  <si>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</si>
  <si>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</si>
  <si>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</si>
  <si>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</si>
  <si>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</si>
  <si>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</si>
  <si>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</si>
  <si>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</si>
  <si>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</si>
  <si>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</si>
  <si>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</si>
  <si>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</si>
  <si>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</si>
  <si>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</si>
  <si>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</si>
  <si>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</si>
  <si>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</si>
  <si>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</si>
  <si>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</si>
  <si>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</si>
  <si>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</si>
  <si>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18062148293	</t>
  </si>
  <si>
    <t>Ctrip</t>
  </si>
  <si>
    <t>正常</t>
  </si>
  <si>
    <t>[台中]薆悦酒店(台中馆)(Inhouse Hotel Taichung)(80941408)</t>
  </si>
  <si>
    <t>精品大床房&lt;2人入住&gt;</t>
  </si>
  <si>
    <t>CNY</t>
  </si>
  <si>
    <t>LIN/FENGNIEN</t>
  </si>
  <si>
    <t>CA13744220713CNY</t>
  </si>
  <si>
    <t>未提现</t>
  </si>
  <si>
    <t>携程开票</t>
  </si>
  <si>
    <t xml:space="preserve">	</t>
  </si>
  <si>
    <t xml:space="preserve">18167916946	</t>
  </si>
  <si>
    <t>[台南]台南晶英酒店(Silks Place Tainan)(80941481)</t>
  </si>
  <si>
    <t>海东双床房&lt;2人入住&gt;</t>
  </si>
  <si>
    <t>CHEN/SHRCHANG</t>
  </si>
  <si>
    <t xml:space="preserve">759384	</t>
  </si>
  <si>
    <t xml:space="preserve">18168436509	</t>
  </si>
  <si>
    <t>[杭州]杭州开元森泊度假酒店(94918284)</t>
  </si>
  <si>
    <t>豪华亲子房&lt;2人入住&gt;&lt;早餐&gt;</t>
  </si>
  <si>
    <t>陈奖</t>
  </si>
  <si>
    <t xml:space="preserve">18168668122	</t>
  </si>
  <si>
    <t>龚成</t>
  </si>
  <si>
    <t xml:space="preserve">18172797911	</t>
  </si>
  <si>
    <t>山景露台双床房&lt;2人入住&gt;&lt;早餐&gt;</t>
  </si>
  <si>
    <t>王宝权</t>
  </si>
  <si>
    <t xml:space="preserve">18176570873	</t>
  </si>
  <si>
    <t>[香港]Y旅舍(Y Loft)(93874905)</t>
  </si>
  <si>
    <t>双床间 - 带阳台&lt;2人入住&gt;</t>
  </si>
  <si>
    <t>LI/KA YEE</t>
  </si>
  <si>
    <t xml:space="preserve">18176777056	</t>
  </si>
  <si>
    <t>深林城堡大床房&lt;2人入住&gt;&lt;早餐&gt;</t>
  </si>
  <si>
    <t>程鹏飞</t>
  </si>
  <si>
    <t xml:space="preserve">18183102624	</t>
  </si>
  <si>
    <t>[台南]台南台糖长荣酒店(Evergreen Plaza Hotel Tainan)(82340190)</t>
  </si>
  <si>
    <t>豪华大床房&lt;2人入住&gt;</t>
  </si>
  <si>
    <t>Huang/Chi</t>
  </si>
  <si>
    <t xml:space="preserve">R2214030	</t>
  </si>
  <si>
    <t xml:space="preserve">18183946597	</t>
  </si>
  <si>
    <t>[南京]格林豪泰酒店(南京鼓楼地铁站店)(83900570)</t>
  </si>
  <si>
    <t>1.5米大床房&lt;至多8间&gt;&lt;2人入住&gt;</t>
  </si>
  <si>
    <t>刘中元</t>
  </si>
  <si>
    <t xml:space="preserve">(GRT)77097163;	</t>
  </si>
  <si>
    <t xml:space="preserve">18188450297	</t>
  </si>
  <si>
    <t>[香港]香港帝都酒店(Royal Park Hotel)(80247072)</t>
  </si>
  <si>
    <t>标准房&lt;至多8间&gt;&lt;2人入住&gt;&lt;早餐&gt;</t>
  </si>
  <si>
    <t>ZHANG/LING,ZHANG/YIXUAN</t>
  </si>
  <si>
    <t xml:space="preserve">18198789771	</t>
  </si>
  <si>
    <t>[青岛]丰园华宾馆（青岛台东步行街店）(92788250)</t>
  </si>
  <si>
    <t>标准间&lt;至多8间&gt;&lt;2人入住&gt;</t>
  </si>
  <si>
    <t>崔佳乐</t>
  </si>
  <si>
    <t>取消</t>
  </si>
  <si>
    <t xml:space="preserve">18201902514	</t>
  </si>
  <si>
    <t>[东莞]金铂特假日酒店（东莞常平店）(94909249)</t>
  </si>
  <si>
    <t>精致大床房&lt;至多8间&gt;&lt;2人入住&gt;</t>
  </si>
  <si>
    <t>黄强</t>
  </si>
  <si>
    <t xml:space="preserve">18202871999	</t>
  </si>
  <si>
    <t>[重庆]格林豪泰(重庆兴华中路店)(83900492)</t>
  </si>
  <si>
    <t>双床房&lt;至多8间&gt;&lt;2人入住&gt;</t>
  </si>
  <si>
    <t>屈东</t>
  </si>
  <si>
    <t xml:space="preserve">(GRT)77151576;	</t>
  </si>
  <si>
    <t xml:space="preserve">18203050017	</t>
  </si>
  <si>
    <t>[武汉]优居酒店(武汉楚河汉街店)(92782029)</t>
  </si>
  <si>
    <t>舒适大床房&lt;至多8间&gt;&lt;2人入住&gt;</t>
  </si>
  <si>
    <t>陈宝明</t>
  </si>
  <si>
    <t xml:space="preserve">18203032903	</t>
  </si>
  <si>
    <t>钟志毅</t>
  </si>
  <si>
    <t xml:space="preserve">18202953608	</t>
  </si>
  <si>
    <t>谢云彪</t>
  </si>
  <si>
    <t xml:space="preserve">18208161700	</t>
  </si>
  <si>
    <t>[丽江]汉庭酒店(丽江古城大水车店)(93875400)</t>
  </si>
  <si>
    <t>高级大床房&lt;至多8间&gt;&lt;2人入住&gt;</t>
  </si>
  <si>
    <t>柳艺超</t>
  </si>
  <si>
    <t xml:space="preserve">R6741992088897099001	</t>
  </si>
  <si>
    <t xml:space="preserve">18209098965	</t>
  </si>
  <si>
    <t>[三亚]格林豪泰(三亚和平街情人桥店)(93870791)</t>
  </si>
  <si>
    <t>姜涛</t>
  </si>
  <si>
    <t xml:space="preserve">(GRT)77172832;	</t>
  </si>
  <si>
    <t xml:space="preserve">18209814640	</t>
  </si>
  <si>
    <t>[香港]香港瑞生尖沙咀酒店(Attitude on Granville)(80243671)</t>
  </si>
  <si>
    <t>标准大床房&lt;至多8间&gt;&lt;2人入住&gt;</t>
  </si>
  <si>
    <t>KO/WING TUNG</t>
  </si>
  <si>
    <t xml:space="preserve">18210693486	</t>
  </si>
  <si>
    <t>[鹿寨]尚客优连锁酒店(鹿寨广场店)(80248889)</t>
  </si>
  <si>
    <t>特惠大床房&lt;至多8间&gt;&lt;2人入住&gt;</t>
  </si>
  <si>
    <t>季鹏飞</t>
  </si>
  <si>
    <t xml:space="preserve">(THK)YD03199220626131543765;	</t>
  </si>
  <si>
    <t xml:space="preserve">18211189154	</t>
  </si>
  <si>
    <t>[三亚]三亚澜海小筑旅租(94914475)</t>
  </si>
  <si>
    <t>温馨大床房&lt;至多8间&gt;&lt;2人入住&gt;</t>
  </si>
  <si>
    <t>李俊霖</t>
  </si>
  <si>
    <t xml:space="preserve">18215378671	</t>
  </si>
  <si>
    <t>[香港]香港新东京宿舍(New Tokyo Hostel)(93877172)</t>
  </si>
  <si>
    <t>标准双人房&lt;至多8间&gt;&lt;2人入住&gt;</t>
  </si>
  <si>
    <t>Liu/Chao</t>
  </si>
  <si>
    <t xml:space="preserve">18216229199	</t>
  </si>
  <si>
    <t>[洛阳]格林豪泰快捷酒店(洛阳龙门大道关林火车站店)(80895241)</t>
  </si>
  <si>
    <t>大床房（单窗）&lt;2人入住&gt;</t>
  </si>
  <si>
    <t>刘开星</t>
  </si>
  <si>
    <t xml:space="preserve">(GRT)77198740;	</t>
  </si>
  <si>
    <t xml:space="preserve">18216460472	</t>
  </si>
  <si>
    <t>[格尔木]尚客优精选酒店(格尔木江源中路店)(92484303)</t>
  </si>
  <si>
    <t>特惠双床间&lt;至多8间&gt;&lt;2人入住&gt;&lt;早餐&gt;</t>
  </si>
  <si>
    <t>王晓军</t>
  </si>
  <si>
    <t xml:space="preserve">2604159	</t>
  </si>
  <si>
    <t xml:space="preserve">(THK)YD02789220627085744336;	</t>
  </si>
  <si>
    <t xml:space="preserve">18216755393	</t>
  </si>
  <si>
    <t>[广州]广东迎宾馆(68606999)</t>
  </si>
  <si>
    <t>园景双床房(白云楼)&lt;至多8间&gt;&lt;2人入住&gt;</t>
  </si>
  <si>
    <t>王晓依</t>
  </si>
  <si>
    <t xml:space="preserve">(WSG)175250;	</t>
  </si>
  <si>
    <t xml:space="preserve">18216760604	</t>
  </si>
  <si>
    <t>崔虹</t>
  </si>
  <si>
    <t xml:space="preserve">(WSG)175251;	</t>
  </si>
  <si>
    <t xml:space="preserve">18219949183	</t>
  </si>
  <si>
    <t>[宁武]贝壳酒店(宁武凤舞广场店)(82341536)</t>
  </si>
  <si>
    <t>时尚双床房&lt;至多8间&gt;&lt;2人入住&gt;</t>
  </si>
  <si>
    <t>张凤</t>
  </si>
  <si>
    <t xml:space="preserve">(GRT)77208037;	</t>
  </si>
  <si>
    <t xml:space="preserve">18220002242	</t>
  </si>
  <si>
    <t>梁晓雯</t>
  </si>
  <si>
    <t xml:space="preserve">(WSG)175724;	</t>
  </si>
  <si>
    <t xml:space="preserve">18220050535	</t>
  </si>
  <si>
    <t>[嘉义市]嘉义洄嘉居行旅(Back Home Hotel)(80942045)</t>
  </si>
  <si>
    <t>经济双人房（无窗）&lt;至多8间&gt;&lt;2人入住&gt;</t>
  </si>
  <si>
    <t>Shih/Weiling</t>
  </si>
  <si>
    <t xml:space="preserve">18220164738	</t>
  </si>
  <si>
    <t>[常熟]格林联盟酒店(常熟碧溪新区万得福店)(83902237)</t>
  </si>
  <si>
    <t>高级双床房&lt;至多8间&gt;&lt;2人入住&gt;</t>
  </si>
  <si>
    <t>何涛</t>
  </si>
  <si>
    <t xml:space="preserve">(GRT)77209134;	</t>
  </si>
  <si>
    <t xml:space="preserve">18220175579	</t>
  </si>
  <si>
    <t>[广元]格林豪泰(广元高铁站店)(92124348)</t>
  </si>
  <si>
    <t>蒲小会</t>
  </si>
  <si>
    <t xml:space="preserve">(GRT)77209194;	</t>
  </si>
  <si>
    <t xml:space="preserve">18220364170	</t>
  </si>
  <si>
    <t>刘敏</t>
  </si>
  <si>
    <t xml:space="preserve">(GRT)77210196;	</t>
  </si>
  <si>
    <t xml:space="preserve">18220396054	</t>
  </si>
  <si>
    <t>[义乌]凯亚时尚酒店（义乌宾王商贸城店）(82341119)</t>
  </si>
  <si>
    <t>行政双人间&lt;至多8间&gt;&lt;2人入住&gt;</t>
  </si>
  <si>
    <t>代巍</t>
  </si>
  <si>
    <t xml:space="preserve">18220931131	</t>
  </si>
  <si>
    <t>[广州]文星酒店(广州中山三院华师地铁站店)(92778835)</t>
  </si>
  <si>
    <t>文悦双床房&lt;至多8间&gt;&lt;2人入住&gt;</t>
  </si>
  <si>
    <t>董浩源</t>
  </si>
  <si>
    <t xml:space="preserve">18220936905	</t>
  </si>
  <si>
    <t>杨丹辉</t>
  </si>
  <si>
    <t xml:space="preserve">(GRT)77213346;	</t>
  </si>
  <si>
    <t xml:space="preserve">18221023220	</t>
  </si>
  <si>
    <t>标准房&lt;至多8间&gt;&lt;2人入住&gt;</t>
  </si>
  <si>
    <t>Zhong/zhenhai</t>
  </si>
  <si>
    <t xml:space="preserve">18221271191	</t>
  </si>
  <si>
    <t>[广州]广州三寓宾馆(76479047)</t>
  </si>
  <si>
    <t>春晖楼标准双床房A&lt;2人入住&gt;</t>
  </si>
  <si>
    <t>刘善策</t>
  </si>
  <si>
    <t xml:space="preserve">(WSG)176164;	</t>
  </si>
  <si>
    <t xml:space="preserve">18221390744	</t>
  </si>
  <si>
    <t>[象州]尚客优酒店(象州石龙店)(92484233)</t>
  </si>
  <si>
    <t>特惠房(无窗)&lt;至多8间&gt;&lt;2人入住&gt;</t>
  </si>
  <si>
    <t>殷俊,李伟刚</t>
  </si>
  <si>
    <t xml:space="preserve">(THK)YD04364220627183052038;(THK)YD04364220627183053007;	</t>
  </si>
  <si>
    <t xml:space="preserve">18221446829	</t>
  </si>
  <si>
    <t>[重庆]派酒店(重庆高笋塘商贸城店)(93872693)</t>
  </si>
  <si>
    <t>商务大床房&lt;至多8间&gt;&lt;2人入住&gt;&lt;早餐&gt;</t>
  </si>
  <si>
    <t>马军凯</t>
  </si>
  <si>
    <t xml:space="preserve">104531008184	</t>
  </si>
  <si>
    <t xml:space="preserve">18222844774	</t>
  </si>
  <si>
    <t>[尉氏]尚客优连锁酒店(尉氏店)(81209328)</t>
  </si>
  <si>
    <t>李林旺</t>
  </si>
  <si>
    <t>，</t>
  </si>
  <si>
    <t>17872 CNY</t>
  </si>
  <si>
    <t>A220713111325481</t>
  </si>
  <si>
    <t>总计：17872元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</si>
  <si>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</si>
  <si>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</si>
  <si>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</si>
  <si>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</si>
  <si>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</si>
  <si>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</si>
  <si>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</si>
  <si>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</si>
  <si>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</si>
  <si>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</si>
  <si>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</si>
  <si>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</si>
  <si>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</si>
  <si>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</si>
  <si>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</si>
  <si>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</si>
  <si>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</si>
  <si>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</si>
  <si>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2022-06-27</t>
  </si>
  <si>
    <t>2604649</t>
  </si>
  <si>
    <t>派酒店(重庆高笋塘商贸城店)</t>
  </si>
  <si>
    <t>2022-06-28</t>
  </si>
  <si>
    <t>退房日月结</t>
  </si>
  <si>
    <t>111.00</t>
  </si>
  <si>
    <t>RMB</t>
  </si>
  <si>
    <t>0</t>
  </si>
  <si>
    <t>0.00</t>
  </si>
  <si>
    <t>携程汇登国内直连</t>
  </si>
  <si>
    <t>01.011264</t>
  </si>
  <si>
    <t>2022-06-27 18:41:17</t>
  </si>
  <si>
    <t>否</t>
  </si>
  <si>
    <t>广州汇登信息科技有限公司</t>
  </si>
  <si>
    <t>直连</t>
  </si>
  <si>
    <t>2604638</t>
  </si>
  <si>
    <t>尚客优酒店(象州石龙店)</t>
  </si>
  <si>
    <t>226.00</t>
  </si>
  <si>
    <t>2022-06-27 18:30:55</t>
  </si>
  <si>
    <t>2604606</t>
  </si>
  <si>
    <t>广州三寓宾馆</t>
  </si>
  <si>
    <t>281.00</t>
  </si>
  <si>
    <t>2022-06-27 18:08:54</t>
  </si>
  <si>
    <t>2604568</t>
  </si>
  <si>
    <t>香港帝都酒店</t>
  </si>
  <si>
    <t>Zhong zhenhai</t>
  </si>
  <si>
    <t>545.00</t>
  </si>
  <si>
    <t>2022-06-27 17:24:38</t>
  </si>
  <si>
    <t>2604552</t>
  </si>
  <si>
    <t>格林联盟酒店(常熟碧溪新区万得福店)</t>
  </si>
  <si>
    <t>178.00</t>
  </si>
  <si>
    <t>2022-06-27 17:07:21</t>
  </si>
  <si>
    <t>2604550</t>
  </si>
  <si>
    <t>文星酒店(广州华师地铁口店)</t>
  </si>
  <si>
    <t>271.00</t>
  </si>
  <si>
    <t>2022-06-27 17:06:52</t>
  </si>
  <si>
    <t>2604459</t>
  </si>
  <si>
    <t>义乌凯亚时尚酒店</t>
  </si>
  <si>
    <t>148.00</t>
  </si>
  <si>
    <t>2022-06-27 15:20:52</t>
  </si>
  <si>
    <t>2604450</t>
  </si>
  <si>
    <t>格林豪泰(广元高铁站店)</t>
  </si>
  <si>
    <t>117.00</t>
  </si>
  <si>
    <t>2022-06-27 15:14:06</t>
  </si>
  <si>
    <t>2604415</t>
  </si>
  <si>
    <t>2022-06-27 14:34:57</t>
  </si>
  <si>
    <t>2604413</t>
  </si>
  <si>
    <t>2022-06-27 14:32:40</t>
  </si>
  <si>
    <t>2604397</t>
  </si>
  <si>
    <t>嘉义洄嘉居行旅</t>
  </si>
  <si>
    <t>Shih Weiling</t>
  </si>
  <si>
    <t>166.00</t>
  </si>
  <si>
    <t>2022-06-27 14:16:43</t>
  </si>
  <si>
    <t>2604387</t>
  </si>
  <si>
    <t>广东迎宾馆</t>
  </si>
  <si>
    <t>391.00</t>
  </si>
  <si>
    <t>2022-06-27 14:01:02</t>
  </si>
  <si>
    <t>2604378</t>
  </si>
  <si>
    <t>贝壳酒店(宁武凤舞广场店)</t>
  </si>
  <si>
    <t>152.00</t>
  </si>
  <si>
    <t>2022-06-27 13:50:37</t>
  </si>
  <si>
    <t>2022-06-26</t>
  </si>
  <si>
    <t>2603345</t>
  </si>
  <si>
    <t>香港瑞生尖沙咀酒店</t>
  </si>
  <si>
    <t>KO WING TUNG</t>
  </si>
  <si>
    <t>322.00</t>
  </si>
  <si>
    <t>2022-06-26 10:17:09</t>
  </si>
  <si>
    <t>2603184</t>
  </si>
  <si>
    <t>格林豪泰(三亚和平街情人桥店)</t>
  </si>
  <si>
    <t>202.00</t>
  </si>
  <si>
    <t>2022-06-26 01:35:04</t>
  </si>
  <si>
    <t>2022-06-25</t>
  </si>
  <si>
    <t>2603056</t>
  </si>
  <si>
    <t>汉庭（丽江古城大水车店）</t>
  </si>
  <si>
    <t>173.00</t>
  </si>
  <si>
    <t>2022-06-25 21:38:21</t>
  </si>
  <si>
    <t>2602547</t>
  </si>
  <si>
    <t>优居酒店(武汉楚河汉街店)</t>
  </si>
  <si>
    <t>184.00</t>
  </si>
  <si>
    <t>2022-06-25 12:27:37</t>
  </si>
  <si>
    <t>2602546</t>
  </si>
  <si>
    <t>2022-06-25 12:27:31</t>
  </si>
  <si>
    <t>2602545</t>
  </si>
  <si>
    <t>2022-06-25 12:27:32</t>
  </si>
  <si>
    <t>2602503</t>
  </si>
  <si>
    <t>格林豪泰(重庆兴华中路店)</t>
  </si>
  <si>
    <t>414.00</t>
  </si>
  <si>
    <t>2022-06-25 11:45:46</t>
  </si>
  <si>
    <t>2602308</t>
  </si>
  <si>
    <t>金铂特假日酒店</t>
  </si>
  <si>
    <t>103.00</t>
  </si>
  <si>
    <t>2022-06-25 08:33:52</t>
  </si>
  <si>
    <t>2022-06-22</t>
  </si>
  <si>
    <t>2599109</t>
  </si>
  <si>
    <t>杭州开元森泊度假酒店</t>
  </si>
  <si>
    <t>1341.00</t>
  </si>
  <si>
    <t>2022-06-22 10:33:18</t>
  </si>
  <si>
    <t>2599057</t>
  </si>
  <si>
    <t>Y旅舍</t>
  </si>
  <si>
    <t>LI KA YEE</t>
  </si>
  <si>
    <t>613.00</t>
  </si>
  <si>
    <t>2022-06-22 09:47:16</t>
  </si>
  <si>
    <t>2022-06-21</t>
  </si>
  <si>
    <t>2598593</t>
  </si>
  <si>
    <t>1037.00</t>
  </si>
  <si>
    <t>2022-06-21 20:21:42</t>
  </si>
  <si>
    <t>2598209</t>
  </si>
  <si>
    <t>1328.00</t>
  </si>
  <si>
    <t>2022-06-21 13:29:19</t>
  </si>
  <si>
    <t>2598169</t>
  </si>
  <si>
    <t>2820.00</t>
  </si>
  <si>
    <t>2022-06-21 12:48:27</t>
  </si>
  <si>
    <t>2604203</t>
  </si>
  <si>
    <t>2022-06-27 10:20:10</t>
  </si>
  <si>
    <t>2604201</t>
  </si>
  <si>
    <t>2022-06-27 10:19:28</t>
  </si>
  <si>
    <t>2604159</t>
  </si>
  <si>
    <t>尚客优精选酒店(格尔木江源中路店)</t>
  </si>
  <si>
    <t>151.00</t>
  </si>
  <si>
    <t>2022-06-27 08:57:47</t>
  </si>
  <si>
    <t>2604107</t>
  </si>
  <si>
    <t>格林豪泰快捷酒店(洛阳龙门大道关林火车站店)</t>
  </si>
  <si>
    <t>121.00</t>
  </si>
  <si>
    <t>2022-06-27 06:13:50</t>
  </si>
  <si>
    <t>2603929</t>
  </si>
  <si>
    <t>香港新东京宿舍</t>
  </si>
  <si>
    <t>Liu Chao</t>
  </si>
  <si>
    <t>187.00</t>
  </si>
  <si>
    <t>2022-06-26 22:04:31</t>
  </si>
  <si>
    <t>2603592</t>
  </si>
  <si>
    <t>三亚澜海小筑旅租</t>
  </si>
  <si>
    <t>189.00</t>
  </si>
  <si>
    <t>2022-06-26 14:59:18</t>
  </si>
  <si>
    <t>2603503</t>
  </si>
  <si>
    <t>尚客优连锁酒店(鹿寨广场店)</t>
  </si>
  <si>
    <t>249.00</t>
  </si>
  <si>
    <t>2022-06-26 13:15:45</t>
  </si>
  <si>
    <t>2022-06-23</t>
  </si>
  <si>
    <t>2600768</t>
  </si>
  <si>
    <t>ZHANG LING,ZHANG YIXUAN</t>
  </si>
  <si>
    <t>2328.99</t>
  </si>
  <si>
    <t>2022-06-23 20:19:56</t>
  </si>
  <si>
    <t>2600358</t>
  </si>
  <si>
    <t>格林豪泰(南京鼓楼店)</t>
  </si>
  <si>
    <t>2022-06-23 12:07:44</t>
  </si>
  <si>
    <t>2599962</t>
  </si>
  <si>
    <t>台南台糖长荣酒店</t>
  </si>
  <si>
    <t>Huang Chi</t>
  </si>
  <si>
    <t>2022-06-23 02:00:37</t>
  </si>
  <si>
    <t>2598067</t>
  </si>
  <si>
    <t>台南晶英酒店</t>
  </si>
  <si>
    <t>CHEN SHRCHANG</t>
  </si>
  <si>
    <t>1048.00</t>
  </si>
  <si>
    <t>2022-06-21 11:25:49</t>
  </si>
  <si>
    <t>2022-06-06</t>
  </si>
  <si>
    <t>2578583</t>
  </si>
  <si>
    <t>薆悦酒店(台中馆)</t>
  </si>
  <si>
    <t>LIN FENGNIEN</t>
  </si>
  <si>
    <t>265.00</t>
  </si>
  <si>
    <t>2022-06-06 16:16:41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</si>
</sst>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44739</v>
      </c>
      <c r="G2" s="6">
        <v>44740</v>
      </c>
      <c r="H2" s="4">
        <v>1</v>
      </c>
      <c r="I2" s="4">
        <v>1</v>
      </c>
      <c r="J2" s="4">
        <v>1</v>
      </c>
      <c r="K2" s="4" t="s">
        <v>30</v>
      </c>
      <c r="L2" s="4">
        <v>265</v>
      </c>
      <c r="M2" s="4">
        <v>265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44755</v>
      </c>
      <c r="T2" s="4" t="s">
        <v>34</v>
      </c>
      <c r="U2" s="4">
        <v>265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44739</v>
      </c>
      <c r="G3" s="6">
        <v>44740</v>
      </c>
      <c r="H3" s="4">
        <v>1</v>
      </c>
      <c r="I3" s="4">
        <v>1</v>
      </c>
      <c r="J3" s="4">
        <v>1</v>
      </c>
      <c r="K3" s="4" t="s">
        <v>30</v>
      </c>
      <c r="L3" s="4">
        <v>1048</v>
      </c>
      <c r="M3" s="4">
        <v>1048</v>
      </c>
      <c r="N3" s="4" t="s">
        <v>39</v>
      </c>
      <c r="O3" s="4" t="s">
        <v>32</v>
      </c>
      <c r="P3" s="4" t="s">
        <v>33</v>
      </c>
      <c r="Q3" s="4">
        <v>0</v>
      </c>
      <c r="R3" s="7">
        <v>44733</v>
      </c>
      <c r="S3" s="6">
        <v>44755</v>
      </c>
      <c r="T3" s="4" t="s">
        <v>34</v>
      </c>
      <c r="U3" s="4">
        <v>1048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44738</v>
      </c>
      <c r="G4" s="6">
        <v>44740</v>
      </c>
      <c r="H4" s="4">
        <v>1</v>
      </c>
      <c r="I4" s="4">
        <v>2</v>
      </c>
      <c r="J4" s="4">
        <v>2</v>
      </c>
      <c r="K4" s="4" t="s">
        <v>30</v>
      </c>
      <c r="L4" s="4">
        <v>2820</v>
      </c>
      <c r="M4" s="4">
        <v>2820</v>
      </c>
      <c r="N4" s="4" t="s">
        <v>44</v>
      </c>
      <c r="O4" s="4" t="s">
        <v>32</v>
      </c>
      <c r="P4" s="4" t="s">
        <v>33</v>
      </c>
      <c r="Q4" s="4">
        <v>0</v>
      </c>
      <c r="R4" s="7">
        <v>44733</v>
      </c>
      <c r="S4" s="6">
        <v>44755</v>
      </c>
      <c r="T4" s="4" t="s">
        <v>34</v>
      </c>
      <c r="U4" s="4">
        <v>2820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44739</v>
      </c>
      <c r="G5" s="6">
        <v>44740</v>
      </c>
      <c r="H5" s="4">
        <v>1</v>
      </c>
      <c r="I5" s="4">
        <v>1</v>
      </c>
      <c r="J5" s="4">
        <v>1</v>
      </c>
      <c r="K5" s="4" t="s">
        <v>30</v>
      </c>
      <c r="L5" s="4">
        <v>1328</v>
      </c>
      <c r="M5" s="4">
        <v>1328</v>
      </c>
      <c r="N5" s="4" t="s">
        <v>46</v>
      </c>
      <c r="O5" s="4" t="s">
        <v>32</v>
      </c>
      <c r="P5" s="4" t="s">
        <v>33</v>
      </c>
      <c r="Q5" s="4">
        <v>0</v>
      </c>
      <c r="R5" s="7">
        <v>44733</v>
      </c>
      <c r="S5" s="6">
        <v>44755</v>
      </c>
      <c r="T5" s="4" t="s">
        <v>34</v>
      </c>
      <c r="U5" s="4">
        <v>1328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42</v>
      </c>
      <c r="E6" s="4" t="s">
        <v>48</v>
      </c>
      <c r="F6" s="6">
        <v>44739</v>
      </c>
      <c r="G6" s="6">
        <v>44740</v>
      </c>
      <c r="H6" s="4">
        <v>1</v>
      </c>
      <c r="I6" s="4">
        <v>1</v>
      </c>
      <c r="J6" s="4">
        <v>1</v>
      </c>
      <c r="K6" s="4" t="s">
        <v>30</v>
      </c>
      <c r="L6" s="4">
        <v>1037</v>
      </c>
      <c r="M6" s="4">
        <v>1037</v>
      </c>
      <c r="N6" s="4" t="s">
        <v>49</v>
      </c>
      <c r="O6" s="4" t="s">
        <v>32</v>
      </c>
      <c r="P6" s="4" t="s">
        <v>33</v>
      </c>
      <c r="Q6" s="4">
        <v>0</v>
      </c>
      <c r="R6" s="7">
        <v>44733</v>
      </c>
      <c r="S6" s="6">
        <v>44755</v>
      </c>
      <c r="T6" s="4" t="s">
        <v>34</v>
      </c>
      <c r="U6" s="4">
        <v>1037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44738</v>
      </c>
      <c r="G7" s="6">
        <v>44740</v>
      </c>
      <c r="H7" s="4">
        <v>1</v>
      </c>
      <c r="I7" s="4">
        <v>2</v>
      </c>
      <c r="J7" s="4">
        <v>2</v>
      </c>
      <c r="K7" s="4" t="s">
        <v>30</v>
      </c>
      <c r="L7" s="4">
        <v>613</v>
      </c>
      <c r="M7" s="4">
        <v>613</v>
      </c>
      <c r="N7" s="4" t="s">
        <v>53</v>
      </c>
      <c r="O7" s="4" t="s">
        <v>32</v>
      </c>
      <c r="P7" s="4" t="s">
        <v>33</v>
      </c>
      <c r="Q7" s="4">
        <v>0</v>
      </c>
      <c r="R7" s="7">
        <v>44734</v>
      </c>
      <c r="S7" s="6">
        <v>44755</v>
      </c>
      <c r="T7" s="4" t="s">
        <v>34</v>
      </c>
      <c r="U7" s="4">
        <v>613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42</v>
      </c>
      <c r="E8" s="4" t="s">
        <v>55</v>
      </c>
      <c r="F8" s="6">
        <v>44739</v>
      </c>
      <c r="G8" s="6">
        <v>44740</v>
      </c>
      <c r="H8" s="4">
        <v>1</v>
      </c>
      <c r="I8" s="4">
        <v>1</v>
      </c>
      <c r="J8" s="4">
        <v>1</v>
      </c>
      <c r="K8" s="4" t="s">
        <v>30</v>
      </c>
      <c r="L8" s="4">
        <v>1341</v>
      </c>
      <c r="M8" s="4">
        <v>1341</v>
      </c>
      <c r="N8" s="4" t="s">
        <v>56</v>
      </c>
      <c r="O8" s="4" t="s">
        <v>32</v>
      </c>
      <c r="P8" s="4" t="s">
        <v>33</v>
      </c>
      <c r="Q8" s="4">
        <v>0</v>
      </c>
      <c r="R8" s="7">
        <v>44734</v>
      </c>
      <c r="S8" s="6">
        <v>44755</v>
      </c>
      <c r="T8" s="4" t="s">
        <v>34</v>
      </c>
      <c r="U8" s="4">
        <v>1341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44739</v>
      </c>
      <c r="G9" s="6">
        <v>44740</v>
      </c>
      <c r="H9" s="4">
        <v>1</v>
      </c>
      <c r="I9" s="4">
        <v>1</v>
      </c>
      <c r="J9" s="4">
        <v>1</v>
      </c>
      <c r="K9" s="4" t="s">
        <v>30</v>
      </c>
      <c r="L9" s="4">
        <v>613</v>
      </c>
      <c r="M9" s="4">
        <v>613</v>
      </c>
      <c r="N9" s="4" t="s">
        <v>60</v>
      </c>
      <c r="O9" s="4" t="s">
        <v>32</v>
      </c>
      <c r="P9" s="4" t="s">
        <v>33</v>
      </c>
      <c r="Q9" s="4">
        <v>0</v>
      </c>
      <c r="R9" s="7">
        <v>44735</v>
      </c>
      <c r="S9" s="6">
        <v>44755</v>
      </c>
      <c r="T9" s="4" t="s">
        <v>34</v>
      </c>
      <c r="U9" s="4">
        <v>613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44739</v>
      </c>
      <c r="G10" s="6">
        <v>44740</v>
      </c>
      <c r="H10" s="4">
        <v>1</v>
      </c>
      <c r="I10" s="4">
        <v>1</v>
      </c>
      <c r="J10" s="4">
        <v>1</v>
      </c>
      <c r="K10" s="4" t="s">
        <v>30</v>
      </c>
      <c r="L10" s="4">
        <v>152</v>
      </c>
      <c r="M10" s="4">
        <v>152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44735</v>
      </c>
      <c r="S10" s="6">
        <v>44755</v>
      </c>
      <c r="T10" s="4" t="s">
        <v>34</v>
      </c>
      <c r="U10" s="4">
        <v>152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44737</v>
      </c>
      <c r="G11" s="6">
        <v>44740</v>
      </c>
      <c r="H11" s="4">
        <v>1</v>
      </c>
      <c r="I11" s="4">
        <v>3</v>
      </c>
      <c r="J11" s="4">
        <v>3</v>
      </c>
      <c r="K11" s="4" t="s">
        <v>30</v>
      </c>
      <c r="L11" s="4">
        <v>2329</v>
      </c>
      <c r="M11" s="4">
        <v>2329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44735</v>
      </c>
      <c r="S11" s="6">
        <v>44755</v>
      </c>
      <c r="T11" s="4" t="s">
        <v>34</v>
      </c>
      <c r="U11" s="4">
        <v>2329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44737</v>
      </c>
      <c r="G12" s="6">
        <v>44740</v>
      </c>
      <c r="H12" s="4">
        <v>1</v>
      </c>
      <c r="I12" s="4">
        <v>3</v>
      </c>
      <c r="J12" s="4">
        <v>3</v>
      </c>
      <c r="K12" s="4" t="s">
        <v>30</v>
      </c>
      <c r="L12" s="4">
        <v>187</v>
      </c>
      <c r="M12" s="4">
        <v>187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44736</v>
      </c>
      <c r="S12" s="6">
        <v>44755</v>
      </c>
      <c r="T12" s="4" t="s">
        <v>34</v>
      </c>
      <c r="U12" s="4">
        <v>187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75</v>
      </c>
      <c r="D13" s="4" t="s">
        <v>72</v>
      </c>
      <c r="E13" s="4" t="s">
        <v>73</v>
      </c>
      <c r="F13" s="6">
        <v>44737</v>
      </c>
      <c r="G13" s="6">
        <v>44740</v>
      </c>
      <c r="H13" s="4">
        <v>1</v>
      </c>
      <c r="I13" s="4">
        <v>3</v>
      </c>
      <c r="J13" s="4">
        <v>3</v>
      </c>
      <c r="K13" s="4" t="s">
        <v>30</v>
      </c>
      <c r="L13" s="4">
        <v>-187</v>
      </c>
      <c r="M13" s="4">
        <v>-187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44736</v>
      </c>
      <c r="S13" s="6">
        <v>44755</v>
      </c>
      <c r="T13" s="4" t="s">
        <v>34</v>
      </c>
      <c r="U13" s="4">
        <v>-187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44739</v>
      </c>
      <c r="G14" s="6">
        <v>44740</v>
      </c>
      <c r="H14" s="4">
        <v>1</v>
      </c>
      <c r="I14" s="4">
        <v>1</v>
      </c>
      <c r="J14" s="4">
        <v>1</v>
      </c>
      <c r="K14" s="4" t="s">
        <v>30</v>
      </c>
      <c r="L14" s="4">
        <v>103</v>
      </c>
      <c r="M14" s="4">
        <v>103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44737</v>
      </c>
      <c r="S14" s="6">
        <v>44755</v>
      </c>
      <c r="T14" s="4" t="s">
        <v>34</v>
      </c>
      <c r="U14" s="4">
        <v>103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44737</v>
      </c>
      <c r="G15" s="6">
        <v>44740</v>
      </c>
      <c r="H15" s="4">
        <v>1</v>
      </c>
      <c r="I15" s="4">
        <v>3</v>
      </c>
      <c r="J15" s="4">
        <v>3</v>
      </c>
      <c r="K15" s="4" t="s">
        <v>30</v>
      </c>
      <c r="L15" s="4">
        <v>414</v>
      </c>
      <c r="M15" s="4">
        <v>414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44737</v>
      </c>
      <c r="S15" s="6">
        <v>44755</v>
      </c>
      <c r="T15" s="4" t="s">
        <v>34</v>
      </c>
      <c r="U15" s="4">
        <v>414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44739</v>
      </c>
      <c r="G16" s="6">
        <v>44740</v>
      </c>
      <c r="H16" s="4">
        <v>1</v>
      </c>
      <c r="I16" s="4">
        <v>1</v>
      </c>
      <c r="J16" s="4">
        <v>1</v>
      </c>
      <c r="K16" s="4" t="s">
        <v>30</v>
      </c>
      <c r="L16" s="4">
        <v>184</v>
      </c>
      <c r="M16" s="4">
        <v>184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44737</v>
      </c>
      <c r="S16" s="6">
        <v>44755</v>
      </c>
      <c r="T16" s="4" t="s">
        <v>34</v>
      </c>
      <c r="U16" s="4">
        <v>184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44739</v>
      </c>
      <c r="G17" s="6">
        <v>44740</v>
      </c>
      <c r="H17" s="4">
        <v>1</v>
      </c>
      <c r="I17" s="4">
        <v>1</v>
      </c>
      <c r="J17" s="4">
        <v>1</v>
      </c>
      <c r="K17" s="4" t="s">
        <v>30</v>
      </c>
      <c r="L17" s="4">
        <v>184</v>
      </c>
      <c r="M17" s="4">
        <v>184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44737</v>
      </c>
      <c r="S17" s="6">
        <v>44755</v>
      </c>
      <c r="T17" s="4" t="s">
        <v>34</v>
      </c>
      <c r="U17" s="4">
        <v>184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86</v>
      </c>
      <c r="E18" s="4" t="s">
        <v>87</v>
      </c>
      <c r="F18" s="6">
        <v>44739</v>
      </c>
      <c r="G18" s="6">
        <v>44740</v>
      </c>
      <c r="H18" s="4">
        <v>1</v>
      </c>
      <c r="I18" s="4">
        <v>1</v>
      </c>
      <c r="J18" s="4">
        <v>1</v>
      </c>
      <c r="K18" s="4" t="s">
        <v>30</v>
      </c>
      <c r="L18" s="4">
        <v>184</v>
      </c>
      <c r="M18" s="4">
        <v>184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44737</v>
      </c>
      <c r="S18" s="6">
        <v>44755</v>
      </c>
      <c r="T18" s="4" t="s">
        <v>34</v>
      </c>
      <c r="U18" s="4">
        <v>184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44739</v>
      </c>
      <c r="G19" s="6">
        <v>44740</v>
      </c>
      <c r="H19" s="4">
        <v>1</v>
      </c>
      <c r="I19" s="4">
        <v>1</v>
      </c>
      <c r="J19" s="4">
        <v>1</v>
      </c>
      <c r="K19" s="4" t="s">
        <v>30</v>
      </c>
      <c r="L19" s="4">
        <v>173</v>
      </c>
      <c r="M19" s="4">
        <v>173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44737</v>
      </c>
      <c r="S19" s="6">
        <v>44755</v>
      </c>
      <c r="T19" s="4" t="s">
        <v>34</v>
      </c>
      <c r="U19" s="4">
        <v>173</v>
      </c>
      <c r="V19" s="4">
        <v>0</v>
      </c>
      <c r="W19" s="4">
        <v>0</v>
      </c>
      <c r="X19" s="4" t="s">
        <v>35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64</v>
      </c>
      <c r="F20" s="6">
        <v>44738</v>
      </c>
      <c r="G20" s="6">
        <v>44740</v>
      </c>
      <c r="H20" s="4">
        <v>1</v>
      </c>
      <c r="I20" s="4">
        <v>2</v>
      </c>
      <c r="J20" s="4">
        <v>2</v>
      </c>
      <c r="K20" s="4" t="s">
        <v>30</v>
      </c>
      <c r="L20" s="4">
        <v>202</v>
      </c>
      <c r="M20" s="4">
        <v>202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44738</v>
      </c>
      <c r="S20" s="6">
        <v>44755</v>
      </c>
      <c r="T20" s="4" t="s">
        <v>34</v>
      </c>
      <c r="U20" s="4">
        <v>202</v>
      </c>
      <c r="V20" s="4">
        <v>0</v>
      </c>
      <c r="W20" s="4">
        <v>0</v>
      </c>
      <c r="X20" s="4" t="s">
        <v>35</v>
      </c>
      <c r="Y20" s="4" t="s">
        <v>101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44739</v>
      </c>
      <c r="G21" s="6">
        <v>44740</v>
      </c>
      <c r="H21" s="4">
        <v>1</v>
      </c>
      <c r="I21" s="4">
        <v>1</v>
      </c>
      <c r="J21" s="4">
        <v>1</v>
      </c>
      <c r="K21" s="4" t="s">
        <v>30</v>
      </c>
      <c r="L21" s="4">
        <v>322</v>
      </c>
      <c r="M21" s="4">
        <v>322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44738</v>
      </c>
      <c r="S21" s="6">
        <v>44755</v>
      </c>
      <c r="T21" s="4" t="s">
        <v>34</v>
      </c>
      <c r="U21" s="4">
        <v>322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44738</v>
      </c>
      <c r="G22" s="6">
        <v>44740</v>
      </c>
      <c r="H22" s="4">
        <v>1</v>
      </c>
      <c r="I22" s="4">
        <v>2</v>
      </c>
      <c r="J22" s="4">
        <v>2</v>
      </c>
      <c r="K22" s="4" t="s">
        <v>30</v>
      </c>
      <c r="L22" s="4">
        <v>249</v>
      </c>
      <c r="M22" s="4">
        <v>249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44738</v>
      </c>
      <c r="S22" s="6">
        <v>44755</v>
      </c>
      <c r="T22" s="4" t="s">
        <v>34</v>
      </c>
      <c r="U22" s="4">
        <v>249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44739</v>
      </c>
      <c r="G23" s="6">
        <v>44740</v>
      </c>
      <c r="H23" s="4">
        <v>1</v>
      </c>
      <c r="I23" s="4">
        <v>1</v>
      </c>
      <c r="J23" s="4">
        <v>1</v>
      </c>
      <c r="K23" s="4" t="s">
        <v>30</v>
      </c>
      <c r="L23" s="4">
        <v>189</v>
      </c>
      <c r="M23" s="4">
        <v>189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44738</v>
      </c>
      <c r="S23" s="6">
        <v>44755</v>
      </c>
      <c r="T23" s="4" t="s">
        <v>34</v>
      </c>
      <c r="U23" s="4">
        <v>189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44739</v>
      </c>
      <c r="G24" s="6">
        <v>44740</v>
      </c>
      <c r="H24" s="4">
        <v>1</v>
      </c>
      <c r="I24" s="4">
        <v>1</v>
      </c>
      <c r="J24" s="4">
        <v>1</v>
      </c>
      <c r="K24" s="4" t="s">
        <v>30</v>
      </c>
      <c r="L24" s="4">
        <v>187</v>
      </c>
      <c r="M24" s="4">
        <v>187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44738</v>
      </c>
      <c r="S24" s="6">
        <v>44755</v>
      </c>
      <c r="T24" s="4" t="s">
        <v>34</v>
      </c>
      <c r="U24" s="4">
        <v>187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44739</v>
      </c>
      <c r="G25" s="6">
        <v>44740</v>
      </c>
      <c r="H25" s="4">
        <v>1</v>
      </c>
      <c r="I25" s="4">
        <v>1</v>
      </c>
      <c r="J25" s="4">
        <v>1</v>
      </c>
      <c r="K25" s="4" t="s">
        <v>30</v>
      </c>
      <c r="L25" s="4">
        <v>121</v>
      </c>
      <c r="M25" s="4">
        <v>121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44739</v>
      </c>
      <c r="S25" s="6">
        <v>44755</v>
      </c>
      <c r="T25" s="4" t="s">
        <v>34</v>
      </c>
      <c r="U25" s="4">
        <v>121</v>
      </c>
      <c r="V25" s="4">
        <v>0</v>
      </c>
      <c r="W25" s="4">
        <v>0</v>
      </c>
      <c r="X25" s="4" t="s">
        <v>35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44739</v>
      </c>
      <c r="G26" s="6">
        <v>44740</v>
      </c>
      <c r="H26" s="4">
        <v>1</v>
      </c>
      <c r="I26" s="4">
        <v>1</v>
      </c>
      <c r="J26" s="4">
        <v>1</v>
      </c>
      <c r="K26" s="4" t="s">
        <v>30</v>
      </c>
      <c r="L26" s="4">
        <v>151</v>
      </c>
      <c r="M26" s="4">
        <v>151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44739</v>
      </c>
      <c r="S26" s="6">
        <v>44755</v>
      </c>
      <c r="T26" s="4" t="s">
        <v>34</v>
      </c>
      <c r="U26" s="4">
        <v>151</v>
      </c>
      <c r="V26" s="4">
        <v>0</v>
      </c>
      <c r="W26" s="4">
        <v>0</v>
      </c>
      <c r="X26" s="4" t="s">
        <v>128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44739</v>
      </c>
      <c r="G27" s="6">
        <v>44740</v>
      </c>
      <c r="H27" s="4">
        <v>1</v>
      </c>
      <c r="I27" s="4">
        <v>1</v>
      </c>
      <c r="J27" s="4">
        <v>1</v>
      </c>
      <c r="K27" s="4" t="s">
        <v>30</v>
      </c>
      <c r="L27" s="4">
        <v>391</v>
      </c>
      <c r="M27" s="4">
        <v>391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44739</v>
      </c>
      <c r="S27" s="6">
        <v>44755</v>
      </c>
      <c r="T27" s="4" t="s">
        <v>34</v>
      </c>
      <c r="U27" s="4">
        <v>391</v>
      </c>
      <c r="V27" s="4">
        <v>0</v>
      </c>
      <c r="W27" s="4">
        <v>0</v>
      </c>
      <c r="X27" s="4" t="s">
        <v>35</v>
      </c>
      <c r="Y27" s="4" t="s">
        <v>134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44739</v>
      </c>
      <c r="G28" s="6">
        <v>44740</v>
      </c>
      <c r="H28" s="4">
        <v>1</v>
      </c>
      <c r="I28" s="4">
        <v>1</v>
      </c>
      <c r="J28" s="4">
        <v>1</v>
      </c>
      <c r="K28" s="4" t="s">
        <v>30</v>
      </c>
      <c r="L28" s="4">
        <v>391</v>
      </c>
      <c r="M28" s="4">
        <v>391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44739</v>
      </c>
      <c r="S28" s="6">
        <v>44755</v>
      </c>
      <c r="T28" s="4" t="s">
        <v>34</v>
      </c>
      <c r="U28" s="4">
        <v>391</v>
      </c>
      <c r="V28" s="4">
        <v>0</v>
      </c>
      <c r="W28" s="4">
        <v>0</v>
      </c>
      <c r="X28" s="4" t="s">
        <v>35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44739</v>
      </c>
      <c r="G29" s="6">
        <v>44740</v>
      </c>
      <c r="H29" s="4">
        <v>1</v>
      </c>
      <c r="I29" s="4">
        <v>1</v>
      </c>
      <c r="J29" s="4">
        <v>1</v>
      </c>
      <c r="K29" s="4" t="s">
        <v>30</v>
      </c>
      <c r="L29" s="4">
        <v>152</v>
      </c>
      <c r="M29" s="4">
        <v>152</v>
      </c>
      <c r="N29" s="4" t="s">
        <v>141</v>
      </c>
      <c r="O29" s="4" t="s">
        <v>32</v>
      </c>
      <c r="P29" s="4" t="s">
        <v>33</v>
      </c>
      <c r="Q29" s="4">
        <v>0</v>
      </c>
      <c r="R29" s="7">
        <v>44739</v>
      </c>
      <c r="S29" s="6">
        <v>44755</v>
      </c>
      <c r="T29" s="4" t="s">
        <v>34</v>
      </c>
      <c r="U29" s="4">
        <v>152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44739</v>
      </c>
      <c r="G30" s="6">
        <v>44740</v>
      </c>
      <c r="H30" s="4">
        <v>1</v>
      </c>
      <c r="I30" s="4">
        <v>1</v>
      </c>
      <c r="J30" s="4">
        <v>1</v>
      </c>
      <c r="K30" s="4" t="s">
        <v>30</v>
      </c>
      <c r="L30" s="4">
        <v>391</v>
      </c>
      <c r="M30" s="4">
        <v>391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44739</v>
      </c>
      <c r="S30" s="6">
        <v>44755</v>
      </c>
      <c r="T30" s="4" t="s">
        <v>34</v>
      </c>
      <c r="U30" s="4">
        <v>391</v>
      </c>
      <c r="V30" s="4">
        <v>0</v>
      </c>
      <c r="W30" s="4">
        <v>0</v>
      </c>
      <c r="X30" s="4" t="s">
        <v>35</v>
      </c>
      <c r="Y30" s="4" t="s">
        <v>145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44739</v>
      </c>
      <c r="G31" s="6">
        <v>44740</v>
      </c>
      <c r="H31" s="4">
        <v>1</v>
      </c>
      <c r="I31" s="4">
        <v>1</v>
      </c>
      <c r="J31" s="4">
        <v>1</v>
      </c>
      <c r="K31" s="4" t="s">
        <v>30</v>
      </c>
      <c r="L31" s="4">
        <v>166</v>
      </c>
      <c r="M31" s="4">
        <v>166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44739</v>
      </c>
      <c r="S31" s="6">
        <v>44755</v>
      </c>
      <c r="T31" s="4" t="s">
        <v>34</v>
      </c>
      <c r="U31" s="4">
        <v>166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44739</v>
      </c>
      <c r="G32" s="6">
        <v>44740</v>
      </c>
      <c r="H32" s="4">
        <v>1</v>
      </c>
      <c r="I32" s="4">
        <v>1</v>
      </c>
      <c r="J32" s="4">
        <v>1</v>
      </c>
      <c r="K32" s="4" t="s">
        <v>30</v>
      </c>
      <c r="L32" s="4">
        <v>178</v>
      </c>
      <c r="M32" s="4">
        <v>178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44739</v>
      </c>
      <c r="S32" s="6">
        <v>44755</v>
      </c>
      <c r="T32" s="4" t="s">
        <v>34</v>
      </c>
      <c r="U32" s="4">
        <v>178</v>
      </c>
      <c r="V32" s="4">
        <v>0</v>
      </c>
      <c r="W32" s="4">
        <v>0</v>
      </c>
      <c r="X32" s="4" t="s">
        <v>35</v>
      </c>
      <c r="Y32" s="4" t="s">
        <v>154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82</v>
      </c>
      <c r="F33" s="6">
        <v>44739</v>
      </c>
      <c r="G33" s="6">
        <v>44740</v>
      </c>
      <c r="H33" s="4">
        <v>1</v>
      </c>
      <c r="I33" s="4">
        <v>1</v>
      </c>
      <c r="J33" s="4">
        <v>1</v>
      </c>
      <c r="K33" s="4" t="s">
        <v>30</v>
      </c>
      <c r="L33" s="4">
        <v>117</v>
      </c>
      <c r="M33" s="4">
        <v>117</v>
      </c>
      <c r="N33" s="4" t="s">
        <v>157</v>
      </c>
      <c r="O33" s="4" t="s">
        <v>32</v>
      </c>
      <c r="P33" s="4" t="s">
        <v>33</v>
      </c>
      <c r="Q33" s="4">
        <v>0</v>
      </c>
      <c r="R33" s="7">
        <v>44739</v>
      </c>
      <c r="S33" s="6">
        <v>44755</v>
      </c>
      <c r="T33" s="4" t="s">
        <v>34</v>
      </c>
      <c r="U33" s="4">
        <v>117</v>
      </c>
      <c r="V33" s="4">
        <v>0</v>
      </c>
      <c r="W33" s="4">
        <v>0</v>
      </c>
      <c r="X33" s="4" t="s">
        <v>35</v>
      </c>
      <c r="Y33" s="4" t="s">
        <v>158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156</v>
      </c>
      <c r="E34" s="4" t="s">
        <v>82</v>
      </c>
      <c r="F34" s="6">
        <v>44739</v>
      </c>
      <c r="G34" s="6">
        <v>44740</v>
      </c>
      <c r="H34" s="4">
        <v>1</v>
      </c>
      <c r="I34" s="4">
        <v>1</v>
      </c>
      <c r="J34" s="4">
        <v>1</v>
      </c>
      <c r="K34" s="4" t="s">
        <v>30</v>
      </c>
      <c r="L34" s="4">
        <v>117</v>
      </c>
      <c r="M34" s="4">
        <v>117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44739</v>
      </c>
      <c r="S34" s="6">
        <v>44755</v>
      </c>
      <c r="T34" s="4" t="s">
        <v>34</v>
      </c>
      <c r="U34" s="4">
        <v>117</v>
      </c>
      <c r="V34" s="4">
        <v>0</v>
      </c>
      <c r="W34" s="4">
        <v>0</v>
      </c>
      <c r="X34" s="4" t="s">
        <v>35</v>
      </c>
      <c r="Y34" s="4" t="s">
        <v>161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44739</v>
      </c>
      <c r="G35" s="6">
        <v>44740</v>
      </c>
      <c r="H35" s="4">
        <v>1</v>
      </c>
      <c r="I35" s="4">
        <v>1</v>
      </c>
      <c r="J35" s="4">
        <v>1</v>
      </c>
      <c r="K35" s="4" t="s">
        <v>30</v>
      </c>
      <c r="L35" s="4">
        <v>148</v>
      </c>
      <c r="M35" s="4">
        <v>148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44739</v>
      </c>
      <c r="S35" s="6">
        <v>44755</v>
      </c>
      <c r="T35" s="4" t="s">
        <v>34</v>
      </c>
      <c r="U35" s="4">
        <v>148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168</v>
      </c>
      <c r="F36" s="6">
        <v>44739</v>
      </c>
      <c r="G36" s="6">
        <v>44740</v>
      </c>
      <c r="H36" s="4">
        <v>1</v>
      </c>
      <c r="I36" s="4">
        <v>1</v>
      </c>
      <c r="J36" s="4">
        <v>1</v>
      </c>
      <c r="K36" s="4" t="s">
        <v>30</v>
      </c>
      <c r="L36" s="4">
        <v>271</v>
      </c>
      <c r="M36" s="4">
        <v>271</v>
      </c>
      <c r="N36" s="4" t="s">
        <v>169</v>
      </c>
      <c r="O36" s="4" t="s">
        <v>32</v>
      </c>
      <c r="P36" s="4" t="s">
        <v>33</v>
      </c>
      <c r="Q36" s="4">
        <v>0</v>
      </c>
      <c r="R36" s="7">
        <v>44739</v>
      </c>
      <c r="S36" s="6">
        <v>44755</v>
      </c>
      <c r="T36" s="4" t="s">
        <v>34</v>
      </c>
      <c r="U36" s="4">
        <v>271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151</v>
      </c>
      <c r="E37" s="4" t="s">
        <v>152</v>
      </c>
      <c r="F37" s="6">
        <v>44739</v>
      </c>
      <c r="G37" s="6">
        <v>44740</v>
      </c>
      <c r="H37" s="4">
        <v>1</v>
      </c>
      <c r="I37" s="4">
        <v>1</v>
      </c>
      <c r="J37" s="4">
        <v>1</v>
      </c>
      <c r="K37" s="4" t="s">
        <v>30</v>
      </c>
      <c r="L37" s="4">
        <v>178</v>
      </c>
      <c r="M37" s="4">
        <v>178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44739</v>
      </c>
      <c r="S37" s="6">
        <v>44755</v>
      </c>
      <c r="T37" s="4" t="s">
        <v>34</v>
      </c>
      <c r="U37" s="4">
        <v>178</v>
      </c>
      <c r="V37" s="4">
        <v>0</v>
      </c>
      <c r="W37" s="4">
        <v>0</v>
      </c>
      <c r="X37" s="4" t="s">
        <v>35</v>
      </c>
      <c r="Y37" s="4" t="s">
        <v>172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68</v>
      </c>
      <c r="E38" s="4" t="s">
        <v>174</v>
      </c>
      <c r="F38" s="6">
        <v>44739</v>
      </c>
      <c r="G38" s="6">
        <v>44740</v>
      </c>
      <c r="H38" s="4">
        <v>1</v>
      </c>
      <c r="I38" s="4">
        <v>1</v>
      </c>
      <c r="J38" s="4">
        <v>1</v>
      </c>
      <c r="K38" s="4" t="s">
        <v>30</v>
      </c>
      <c r="L38" s="4">
        <v>545</v>
      </c>
      <c r="M38" s="4">
        <v>545</v>
      </c>
      <c r="N38" s="4" t="s">
        <v>175</v>
      </c>
      <c r="O38" s="4" t="s">
        <v>32</v>
      </c>
      <c r="P38" s="4" t="s">
        <v>33</v>
      </c>
      <c r="Q38" s="4">
        <v>0</v>
      </c>
      <c r="R38" s="7">
        <v>44739</v>
      </c>
      <c r="S38" s="6">
        <v>44755</v>
      </c>
      <c r="T38" s="4" t="s">
        <v>34</v>
      </c>
      <c r="U38" s="4">
        <v>545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176</v>
      </c>
      <c r="B39" s="4" t="s">
        <v>26</v>
      </c>
      <c r="C39" s="4" t="s">
        <v>27</v>
      </c>
      <c r="D39" s="4" t="s">
        <v>177</v>
      </c>
      <c r="E39" s="4" t="s">
        <v>178</v>
      </c>
      <c r="F39" s="6">
        <v>44739</v>
      </c>
      <c r="G39" s="6">
        <v>44740</v>
      </c>
      <c r="H39" s="4">
        <v>1</v>
      </c>
      <c r="I39" s="4">
        <v>1</v>
      </c>
      <c r="J39" s="4">
        <v>1</v>
      </c>
      <c r="K39" s="4" t="s">
        <v>30</v>
      </c>
      <c r="L39" s="4">
        <v>281</v>
      </c>
      <c r="M39" s="4">
        <v>281</v>
      </c>
      <c r="N39" s="4" t="s">
        <v>179</v>
      </c>
      <c r="O39" s="4" t="s">
        <v>32</v>
      </c>
      <c r="P39" s="4" t="s">
        <v>33</v>
      </c>
      <c r="Q39" s="4">
        <v>0</v>
      </c>
      <c r="R39" s="7">
        <v>44739</v>
      </c>
      <c r="S39" s="6">
        <v>44755</v>
      </c>
      <c r="T39" s="4" t="s">
        <v>34</v>
      </c>
      <c r="U39" s="4">
        <v>281</v>
      </c>
      <c r="V39" s="4">
        <v>0</v>
      </c>
      <c r="W39" s="4">
        <v>0</v>
      </c>
      <c r="X39" s="4" t="s">
        <v>35</v>
      </c>
      <c r="Y39" s="4" t="s">
        <v>180</v>
      </c>
    </row>
    <row r="40" s="4" customFormat="1" spans="1:25">
      <c r="A40" s="4" t="s">
        <v>181</v>
      </c>
      <c r="B40" s="4" t="s">
        <v>26</v>
      </c>
      <c r="C40" s="4" t="s">
        <v>27</v>
      </c>
      <c r="D40" s="4" t="s">
        <v>182</v>
      </c>
      <c r="E40" s="4" t="s">
        <v>183</v>
      </c>
      <c r="F40" s="6">
        <v>44739</v>
      </c>
      <c r="G40" s="6">
        <v>44740</v>
      </c>
      <c r="H40" s="4">
        <v>2</v>
      </c>
      <c r="I40" s="4">
        <v>1</v>
      </c>
      <c r="J40" s="4">
        <v>2</v>
      </c>
      <c r="K40" s="4" t="s">
        <v>30</v>
      </c>
      <c r="L40" s="4">
        <v>226</v>
      </c>
      <c r="M40" s="4">
        <v>226</v>
      </c>
      <c r="N40" s="4" t="s">
        <v>184</v>
      </c>
      <c r="O40" s="4" t="s">
        <v>32</v>
      </c>
      <c r="P40" s="4" t="s">
        <v>33</v>
      </c>
      <c r="Q40" s="4">
        <v>0</v>
      </c>
      <c r="R40" s="7">
        <v>44739</v>
      </c>
      <c r="S40" s="6">
        <v>44755</v>
      </c>
      <c r="T40" s="4" t="s">
        <v>34</v>
      </c>
      <c r="U40" s="4">
        <v>226</v>
      </c>
      <c r="V40" s="4">
        <v>0</v>
      </c>
      <c r="W40" s="4">
        <v>0</v>
      </c>
      <c r="X40" s="4" t="s">
        <v>35</v>
      </c>
      <c r="Y40" s="4" t="s">
        <v>185</v>
      </c>
    </row>
    <row r="41" s="4" customFormat="1" spans="1:25">
      <c r="A41" s="4" t="s">
        <v>186</v>
      </c>
      <c r="B41" s="4" t="s">
        <v>26</v>
      </c>
      <c r="C41" s="4" t="s">
        <v>27</v>
      </c>
      <c r="D41" s="4" t="s">
        <v>187</v>
      </c>
      <c r="E41" s="4" t="s">
        <v>188</v>
      </c>
      <c r="F41" s="6">
        <v>44739</v>
      </c>
      <c r="G41" s="6">
        <v>44740</v>
      </c>
      <c r="H41" s="4">
        <v>1</v>
      </c>
      <c r="I41" s="4">
        <v>1</v>
      </c>
      <c r="J41" s="4">
        <v>1</v>
      </c>
      <c r="K41" s="4" t="s">
        <v>30</v>
      </c>
      <c r="L41" s="4">
        <v>111</v>
      </c>
      <c r="M41" s="4">
        <v>111</v>
      </c>
      <c r="N41" s="4" t="s">
        <v>189</v>
      </c>
      <c r="O41" s="4" t="s">
        <v>32</v>
      </c>
      <c r="P41" s="4" t="s">
        <v>33</v>
      </c>
      <c r="Q41" s="4">
        <v>0</v>
      </c>
      <c r="R41" s="7">
        <v>44739</v>
      </c>
      <c r="S41" s="6">
        <v>44755</v>
      </c>
      <c r="T41" s="4" t="s">
        <v>34</v>
      </c>
      <c r="U41" s="4">
        <v>111</v>
      </c>
      <c r="V41" s="4">
        <v>0</v>
      </c>
      <c r="W41" s="4">
        <v>0</v>
      </c>
      <c r="X41" s="4" t="s">
        <v>35</v>
      </c>
      <c r="Y41" s="4" t="s">
        <v>190</v>
      </c>
    </row>
    <row r="42" s="4" customFormat="1" spans="1:25">
      <c r="A42" s="4" t="s">
        <v>191</v>
      </c>
      <c r="B42" s="4" t="s">
        <v>26</v>
      </c>
      <c r="C42" s="4" t="s">
        <v>27</v>
      </c>
      <c r="D42" s="4" t="s">
        <v>192</v>
      </c>
      <c r="E42" s="4" t="s">
        <v>108</v>
      </c>
      <c r="F42" s="6">
        <v>44739</v>
      </c>
      <c r="G42" s="6">
        <v>44740</v>
      </c>
      <c r="H42" s="4">
        <v>1</v>
      </c>
      <c r="I42" s="4">
        <v>1</v>
      </c>
      <c r="J42" s="4">
        <v>1</v>
      </c>
      <c r="K42" s="4" t="s">
        <v>30</v>
      </c>
      <c r="L42" s="4">
        <v>90</v>
      </c>
      <c r="M42" s="4">
        <v>90</v>
      </c>
      <c r="N42" s="4" t="s">
        <v>193</v>
      </c>
      <c r="O42" s="4" t="s">
        <v>32</v>
      </c>
      <c r="P42" s="4" t="s">
        <v>33</v>
      </c>
      <c r="Q42" s="4">
        <v>0</v>
      </c>
      <c r="R42" s="7">
        <v>44739</v>
      </c>
      <c r="S42" s="6">
        <v>44755</v>
      </c>
      <c r="T42" s="4" t="s">
        <v>34</v>
      </c>
      <c r="U42" s="4">
        <v>90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191</v>
      </c>
      <c r="B43" s="4" t="s">
        <v>26</v>
      </c>
      <c r="C43" s="4" t="s">
        <v>75</v>
      </c>
      <c r="D43" s="4" t="s">
        <v>192</v>
      </c>
      <c r="E43" s="4" t="s">
        <v>108</v>
      </c>
      <c r="F43" s="6">
        <v>44739</v>
      </c>
      <c r="G43" s="6">
        <v>44740</v>
      </c>
      <c r="H43" s="4">
        <v>1</v>
      </c>
      <c r="I43" s="4">
        <v>1</v>
      </c>
      <c r="J43" s="4">
        <v>1</v>
      </c>
      <c r="K43" s="4" t="s">
        <v>30</v>
      </c>
      <c r="L43" s="4">
        <v>-90</v>
      </c>
      <c r="M43" s="4">
        <v>-90</v>
      </c>
      <c r="N43" s="4" t="s">
        <v>193</v>
      </c>
      <c r="O43" s="4" t="s">
        <v>32</v>
      </c>
      <c r="P43" s="4" t="s">
        <v>33</v>
      </c>
      <c r="Q43" s="4">
        <v>0</v>
      </c>
      <c r="R43" s="7">
        <v>44739</v>
      </c>
      <c r="S43" s="6">
        <v>44755</v>
      </c>
      <c r="T43" s="4" t="s">
        <v>34</v>
      </c>
      <c r="U43" s="4">
        <v>-90</v>
      </c>
      <c r="V43" s="4">
        <v>0</v>
      </c>
      <c r="W43" s="4">
        <v>0</v>
      </c>
      <c r="X43" s="4" t="s">
        <v>35</v>
      </c>
      <c r="Y4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workbookViewId="0">
      <selection activeCell="A47" sqref="A47:A48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194</v>
      </c>
    </row>
    <row r="2" s="4" customFormat="1" hidden="1" spans="1:9">
      <c r="A2" s="5">
        <v>18062148293</v>
      </c>
      <c r="B2" s="6">
        <v>44739</v>
      </c>
      <c r="C2" s="6">
        <v>44740</v>
      </c>
      <c r="D2" s="4">
        <v>265</v>
      </c>
      <c r="E2" s="4" t="str">
        <f>VLOOKUP(A2,HOP!A:L,12,0)</f>
        <v>265.00</v>
      </c>
      <c r="F2" s="4" t="str">
        <f>VLOOKUP(A2,HOP!A:C,3,0)</f>
        <v>2578583</v>
      </c>
      <c r="G2" s="4">
        <f>D2-E2</f>
        <v>0</v>
      </c>
      <c r="H2" s="4" t="str">
        <f>$H$1&amp;F2</f>
        <v>，2578583</v>
      </c>
      <c r="I2" s="4" t="str">
        <f>VLOOKUP(A2,HOP!A:U,21,0)</f>
        <v>直连</v>
      </c>
    </row>
    <row r="3" s="4" customFormat="1" hidden="1" spans="1:9">
      <c r="A3" s="5">
        <v>18167916946</v>
      </c>
      <c r="B3" s="6">
        <v>44739</v>
      </c>
      <c r="C3" s="6">
        <v>44740</v>
      </c>
      <c r="D3" s="4">
        <v>1048</v>
      </c>
      <c r="E3" s="4" t="str">
        <f>VLOOKUP(A3,HOP!A:L,12,0)</f>
        <v>1048.00</v>
      </c>
      <c r="F3" s="4" t="str">
        <f>VLOOKUP(A3,HOP!A:C,3,0)</f>
        <v>2598067</v>
      </c>
      <c r="G3" s="4">
        <f t="shared" ref="G3:G41" si="0">D3-E3</f>
        <v>0</v>
      </c>
      <c r="H3" s="4" t="str">
        <f t="shared" ref="H3:H41" si="1">$H$1&amp;F3</f>
        <v>，2598067</v>
      </c>
      <c r="I3" s="4" t="str">
        <f>VLOOKUP(A3,HOP!A:U,21,0)</f>
        <v>直连</v>
      </c>
    </row>
    <row r="4" s="4" customFormat="1" hidden="1" spans="1:9">
      <c r="A4" s="5">
        <v>18168436509</v>
      </c>
      <c r="B4" s="6">
        <v>44738</v>
      </c>
      <c r="C4" s="6">
        <v>44740</v>
      </c>
      <c r="D4" s="4">
        <v>2820</v>
      </c>
      <c r="E4" s="4" t="str">
        <f>VLOOKUP(A4,HOP!A:L,12,0)</f>
        <v>2820.00</v>
      </c>
      <c r="F4" s="4" t="str">
        <f>VLOOKUP(A4,HOP!A:C,3,0)</f>
        <v>2598169</v>
      </c>
      <c r="G4" s="4">
        <f t="shared" si="0"/>
        <v>0</v>
      </c>
      <c r="H4" s="4" t="str">
        <f t="shared" si="1"/>
        <v>，2598169</v>
      </c>
      <c r="I4" s="4" t="str">
        <f>VLOOKUP(A4,HOP!A:U,21,0)</f>
        <v>直连</v>
      </c>
    </row>
    <row r="5" s="4" customFormat="1" hidden="1" spans="1:9">
      <c r="A5" s="5">
        <v>18168668122</v>
      </c>
      <c r="B5" s="6">
        <v>44739</v>
      </c>
      <c r="C5" s="6">
        <v>44740</v>
      </c>
      <c r="D5" s="4">
        <v>1328</v>
      </c>
      <c r="E5" s="4" t="str">
        <f>VLOOKUP(A5,HOP!A:L,12,0)</f>
        <v>1328.00</v>
      </c>
      <c r="F5" s="4" t="str">
        <f>VLOOKUP(A5,HOP!A:C,3,0)</f>
        <v>2598209</v>
      </c>
      <c r="G5" s="4">
        <f t="shared" si="0"/>
        <v>0</v>
      </c>
      <c r="H5" s="4" t="str">
        <f t="shared" si="1"/>
        <v>，2598209</v>
      </c>
      <c r="I5" s="4" t="str">
        <f>VLOOKUP(A5,HOP!A:U,21,0)</f>
        <v>直连</v>
      </c>
    </row>
    <row r="6" s="4" customFormat="1" hidden="1" spans="1:9">
      <c r="A6" s="5">
        <v>18172797911</v>
      </c>
      <c r="B6" s="6">
        <v>44739</v>
      </c>
      <c r="C6" s="6">
        <v>44740</v>
      </c>
      <c r="D6" s="4">
        <v>1037</v>
      </c>
      <c r="E6" s="4" t="str">
        <f>VLOOKUP(A6,HOP!A:L,12,0)</f>
        <v>1037.00</v>
      </c>
      <c r="F6" s="4" t="str">
        <f>VLOOKUP(A6,HOP!A:C,3,0)</f>
        <v>2598593</v>
      </c>
      <c r="G6" s="4">
        <f t="shared" si="0"/>
        <v>0</v>
      </c>
      <c r="H6" s="4" t="str">
        <f t="shared" si="1"/>
        <v>，2598593</v>
      </c>
      <c r="I6" s="4" t="str">
        <f>VLOOKUP(A6,HOP!A:U,21,0)</f>
        <v>直连</v>
      </c>
    </row>
    <row r="7" s="4" customFormat="1" hidden="1" spans="1:9">
      <c r="A7" s="5">
        <v>18176570873</v>
      </c>
      <c r="B7" s="6">
        <v>44738</v>
      </c>
      <c r="C7" s="6">
        <v>44740</v>
      </c>
      <c r="D7" s="4">
        <v>613</v>
      </c>
      <c r="E7" s="4" t="str">
        <f>VLOOKUP(A7,HOP!A:L,12,0)</f>
        <v>613.00</v>
      </c>
      <c r="F7" s="4" t="str">
        <f>VLOOKUP(A7,HOP!A:C,3,0)</f>
        <v>2599057</v>
      </c>
      <c r="G7" s="4">
        <f t="shared" si="0"/>
        <v>0</v>
      </c>
      <c r="H7" s="4" t="str">
        <f t="shared" si="1"/>
        <v>，2599057</v>
      </c>
      <c r="I7" s="4" t="str">
        <f>VLOOKUP(A7,HOP!A:U,21,0)</f>
        <v>直连</v>
      </c>
    </row>
    <row r="8" s="4" customFormat="1" hidden="1" spans="1:9">
      <c r="A8" s="5">
        <v>18176777056</v>
      </c>
      <c r="B8" s="6">
        <v>44739</v>
      </c>
      <c r="C8" s="6">
        <v>44740</v>
      </c>
      <c r="D8" s="4">
        <v>1341</v>
      </c>
      <c r="E8" s="4" t="str">
        <f>VLOOKUP(A8,HOP!A:L,12,0)</f>
        <v>1341.00</v>
      </c>
      <c r="F8" s="4" t="str">
        <f>VLOOKUP(A8,HOP!A:C,3,0)</f>
        <v>2599109</v>
      </c>
      <c r="G8" s="4">
        <f t="shared" si="0"/>
        <v>0</v>
      </c>
      <c r="H8" s="4" t="str">
        <f t="shared" si="1"/>
        <v>，2599109</v>
      </c>
      <c r="I8" s="4" t="str">
        <f>VLOOKUP(A8,HOP!A:U,21,0)</f>
        <v>直连</v>
      </c>
    </row>
    <row r="9" s="4" customFormat="1" hidden="1" spans="1:9">
      <c r="A9" s="5">
        <v>18183102624</v>
      </c>
      <c r="B9" s="6">
        <v>44739</v>
      </c>
      <c r="C9" s="6">
        <v>44740</v>
      </c>
      <c r="D9" s="4">
        <v>613</v>
      </c>
      <c r="E9" s="4" t="str">
        <f>VLOOKUP(A9,HOP!A:L,12,0)</f>
        <v>613.00</v>
      </c>
      <c r="F9" s="4" t="str">
        <f>VLOOKUP(A9,HOP!A:C,3,0)</f>
        <v>2599962</v>
      </c>
      <c r="G9" s="4">
        <f t="shared" si="0"/>
        <v>0</v>
      </c>
      <c r="H9" s="4" t="str">
        <f t="shared" si="1"/>
        <v>，2599962</v>
      </c>
      <c r="I9" s="4" t="str">
        <f>VLOOKUP(A9,HOP!A:U,21,0)</f>
        <v>直连</v>
      </c>
    </row>
    <row r="10" s="4" customFormat="1" hidden="1" spans="1:9">
      <c r="A10" s="5">
        <v>18183946597</v>
      </c>
      <c r="B10" s="6">
        <v>44739</v>
      </c>
      <c r="C10" s="6">
        <v>44740</v>
      </c>
      <c r="D10" s="4">
        <v>152</v>
      </c>
      <c r="E10" s="4" t="str">
        <f>VLOOKUP(A10,HOP!A:L,12,0)</f>
        <v>152.00</v>
      </c>
      <c r="F10" s="4" t="str">
        <f>VLOOKUP(A10,HOP!A:C,3,0)</f>
        <v>2600358</v>
      </c>
      <c r="G10" s="4">
        <f t="shared" si="0"/>
        <v>0</v>
      </c>
      <c r="H10" s="4" t="str">
        <f t="shared" si="1"/>
        <v>，2600358</v>
      </c>
      <c r="I10" s="4" t="str">
        <f>VLOOKUP(A10,HOP!A:U,21,0)</f>
        <v>直连</v>
      </c>
    </row>
    <row r="11" s="4" customFormat="1" spans="1:9">
      <c r="A11" s="5">
        <v>18188450297</v>
      </c>
      <c r="B11" s="6">
        <v>44737</v>
      </c>
      <c r="C11" s="6">
        <v>44740</v>
      </c>
      <c r="D11" s="4">
        <v>2329</v>
      </c>
      <c r="E11" s="4" t="str">
        <f>VLOOKUP(A11,HOP!A:L,12,0)</f>
        <v>2328.99</v>
      </c>
      <c r="F11" s="4" t="str">
        <f>VLOOKUP(A11,HOP!A:C,3,0)</f>
        <v>2600768</v>
      </c>
      <c r="G11" s="4">
        <f t="shared" si="0"/>
        <v>0.0100000000002183</v>
      </c>
      <c r="H11" s="4" t="str">
        <f t="shared" si="1"/>
        <v>，2600768</v>
      </c>
      <c r="I11" s="4" t="str">
        <f>VLOOKUP(A11,HOP!A:U,21,0)</f>
        <v>直连</v>
      </c>
    </row>
    <row r="12" s="4" customFormat="1" hidden="1" spans="1:9">
      <c r="A12" s="5">
        <v>18198789771</v>
      </c>
      <c r="B12" s="6">
        <v>44737</v>
      </c>
      <c r="C12" s="6">
        <v>44740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18201902514</v>
      </c>
      <c r="B13" s="6">
        <v>44739</v>
      </c>
      <c r="C13" s="6">
        <v>44740</v>
      </c>
      <c r="D13" s="4">
        <v>103</v>
      </c>
      <c r="E13" s="4" t="str">
        <f>VLOOKUP(A13,HOP!A:L,12,0)</f>
        <v>103.00</v>
      </c>
      <c r="F13" s="4" t="str">
        <f>VLOOKUP(A13,HOP!A:C,3,0)</f>
        <v>2602308</v>
      </c>
      <c r="G13" s="4">
        <f t="shared" si="0"/>
        <v>0</v>
      </c>
      <c r="H13" s="4" t="str">
        <f t="shared" si="1"/>
        <v>，2602308</v>
      </c>
      <c r="I13" s="4" t="str">
        <f>VLOOKUP(A13,HOP!A:U,21,0)</f>
        <v>直连</v>
      </c>
    </row>
    <row r="14" s="4" customFormat="1" hidden="1" spans="1:9">
      <c r="A14" s="5">
        <v>18202871999</v>
      </c>
      <c r="B14" s="6">
        <v>44737</v>
      </c>
      <c r="C14" s="6">
        <v>44740</v>
      </c>
      <c r="D14" s="4">
        <v>414</v>
      </c>
      <c r="E14" s="4" t="str">
        <f>VLOOKUP(A14,HOP!A:L,12,0)</f>
        <v>414.00</v>
      </c>
      <c r="F14" s="4" t="str">
        <f>VLOOKUP(A14,HOP!A:C,3,0)</f>
        <v>2602503</v>
      </c>
      <c r="G14" s="4">
        <f t="shared" si="0"/>
        <v>0</v>
      </c>
      <c r="H14" s="4" t="str">
        <f t="shared" si="1"/>
        <v>，2602503</v>
      </c>
      <c r="I14" s="4" t="str">
        <f>VLOOKUP(A14,HOP!A:U,21,0)</f>
        <v>直连</v>
      </c>
    </row>
    <row r="15" s="4" customFormat="1" hidden="1" spans="1:9">
      <c r="A15" s="5">
        <v>18203050017</v>
      </c>
      <c r="B15" s="6">
        <v>44739</v>
      </c>
      <c r="C15" s="6">
        <v>44740</v>
      </c>
      <c r="D15" s="4">
        <v>184</v>
      </c>
      <c r="E15" s="4" t="str">
        <f>VLOOKUP(A15,HOP!A:L,12,0)</f>
        <v>184.00</v>
      </c>
      <c r="F15" s="4" t="str">
        <f>VLOOKUP(A15,HOP!A:C,3,0)</f>
        <v>2602545</v>
      </c>
      <c r="G15" s="4">
        <f t="shared" si="0"/>
        <v>0</v>
      </c>
      <c r="H15" s="4" t="str">
        <f t="shared" si="1"/>
        <v>，2602545</v>
      </c>
      <c r="I15" s="4" t="str">
        <f>VLOOKUP(A15,HOP!A:U,21,0)</f>
        <v>直连</v>
      </c>
    </row>
    <row r="16" s="4" customFormat="1" hidden="1" spans="1:9">
      <c r="A16" s="5">
        <v>18203032903</v>
      </c>
      <c r="B16" s="6">
        <v>44739</v>
      </c>
      <c r="C16" s="6">
        <v>44740</v>
      </c>
      <c r="D16" s="4">
        <v>184</v>
      </c>
      <c r="E16" s="4" t="str">
        <f>VLOOKUP(A16,HOP!A:L,12,0)</f>
        <v>184.00</v>
      </c>
      <c r="F16" s="4" t="str">
        <f>VLOOKUP(A16,HOP!A:C,3,0)</f>
        <v>2602546</v>
      </c>
      <c r="G16" s="4">
        <f t="shared" si="0"/>
        <v>0</v>
      </c>
      <c r="H16" s="4" t="str">
        <f t="shared" si="1"/>
        <v>，2602546</v>
      </c>
      <c r="I16" s="4" t="str">
        <f>VLOOKUP(A16,HOP!A:U,21,0)</f>
        <v>直连</v>
      </c>
    </row>
    <row r="17" s="4" customFormat="1" hidden="1" spans="1:9">
      <c r="A17" s="5">
        <v>18202953608</v>
      </c>
      <c r="B17" s="6">
        <v>44739</v>
      </c>
      <c r="C17" s="6">
        <v>44740</v>
      </c>
      <c r="D17" s="4">
        <v>184</v>
      </c>
      <c r="E17" s="4" t="str">
        <f>VLOOKUP(A17,HOP!A:L,12,0)</f>
        <v>184.00</v>
      </c>
      <c r="F17" s="4" t="str">
        <f>VLOOKUP(A17,HOP!A:C,3,0)</f>
        <v>2602547</v>
      </c>
      <c r="G17" s="4">
        <f t="shared" si="0"/>
        <v>0</v>
      </c>
      <c r="H17" s="4" t="str">
        <f t="shared" si="1"/>
        <v>，2602547</v>
      </c>
      <c r="I17" s="4" t="str">
        <f>VLOOKUP(A17,HOP!A:U,21,0)</f>
        <v>直连</v>
      </c>
    </row>
    <row r="18" s="4" customFormat="1" hidden="1" spans="1:9">
      <c r="A18" s="5">
        <v>18208161700</v>
      </c>
      <c r="B18" s="6">
        <v>44739</v>
      </c>
      <c r="C18" s="6">
        <v>44740</v>
      </c>
      <c r="D18" s="4">
        <v>173</v>
      </c>
      <c r="E18" s="4" t="str">
        <f>VLOOKUP(A18,HOP!A:L,12,0)</f>
        <v>173.00</v>
      </c>
      <c r="F18" s="4" t="str">
        <f>VLOOKUP(A18,HOP!A:C,3,0)</f>
        <v>2603056</v>
      </c>
      <c r="G18" s="4">
        <f t="shared" si="0"/>
        <v>0</v>
      </c>
      <c r="H18" s="4" t="str">
        <f t="shared" si="1"/>
        <v>，2603056</v>
      </c>
      <c r="I18" s="4" t="str">
        <f>VLOOKUP(A18,HOP!A:U,21,0)</f>
        <v>直连</v>
      </c>
    </row>
    <row r="19" s="4" customFormat="1" hidden="1" spans="1:9">
      <c r="A19" s="5">
        <v>18209098965</v>
      </c>
      <c r="B19" s="6">
        <v>44738</v>
      </c>
      <c r="C19" s="6">
        <v>44740</v>
      </c>
      <c r="D19" s="4">
        <v>202</v>
      </c>
      <c r="E19" s="4" t="str">
        <f>VLOOKUP(A19,HOP!A:L,12,0)</f>
        <v>202.00</v>
      </c>
      <c r="F19" s="4" t="str">
        <f>VLOOKUP(A19,HOP!A:C,3,0)</f>
        <v>2603184</v>
      </c>
      <c r="G19" s="4">
        <f t="shared" si="0"/>
        <v>0</v>
      </c>
      <c r="H19" s="4" t="str">
        <f t="shared" si="1"/>
        <v>，2603184</v>
      </c>
      <c r="I19" s="4" t="str">
        <f>VLOOKUP(A19,HOP!A:U,21,0)</f>
        <v>直连</v>
      </c>
    </row>
    <row r="20" s="4" customFormat="1" hidden="1" spans="1:9">
      <c r="A20" s="5">
        <v>18209814640</v>
      </c>
      <c r="B20" s="6">
        <v>44739</v>
      </c>
      <c r="C20" s="6">
        <v>44740</v>
      </c>
      <c r="D20" s="4">
        <v>322</v>
      </c>
      <c r="E20" s="4" t="str">
        <f>VLOOKUP(A20,HOP!A:L,12,0)</f>
        <v>322.00</v>
      </c>
      <c r="F20" s="4" t="str">
        <f>VLOOKUP(A20,HOP!A:C,3,0)</f>
        <v>2603345</v>
      </c>
      <c r="G20" s="4">
        <f t="shared" si="0"/>
        <v>0</v>
      </c>
      <c r="H20" s="4" t="str">
        <f t="shared" si="1"/>
        <v>，2603345</v>
      </c>
      <c r="I20" s="4" t="str">
        <f>VLOOKUP(A20,HOP!A:U,21,0)</f>
        <v>直连</v>
      </c>
    </row>
    <row r="21" s="4" customFormat="1" hidden="1" spans="1:9">
      <c r="A21" s="5">
        <v>18210693486</v>
      </c>
      <c r="B21" s="6">
        <v>44738</v>
      </c>
      <c r="C21" s="6">
        <v>44740</v>
      </c>
      <c r="D21" s="4">
        <v>249</v>
      </c>
      <c r="E21" s="4" t="str">
        <f>VLOOKUP(A21,HOP!A:L,12,0)</f>
        <v>249.00</v>
      </c>
      <c r="F21" s="4" t="str">
        <f>VLOOKUP(A21,HOP!A:C,3,0)</f>
        <v>2603503</v>
      </c>
      <c r="G21" s="4">
        <f t="shared" si="0"/>
        <v>0</v>
      </c>
      <c r="H21" s="4" t="str">
        <f t="shared" si="1"/>
        <v>，2603503</v>
      </c>
      <c r="I21" s="4" t="str">
        <f>VLOOKUP(A21,HOP!A:U,21,0)</f>
        <v>直连</v>
      </c>
    </row>
    <row r="22" s="4" customFormat="1" hidden="1" spans="1:9">
      <c r="A22" s="5">
        <v>18211189154</v>
      </c>
      <c r="B22" s="6">
        <v>44739</v>
      </c>
      <c r="C22" s="6">
        <v>44740</v>
      </c>
      <c r="D22" s="4">
        <v>189</v>
      </c>
      <c r="E22" s="4" t="str">
        <f>VLOOKUP(A22,HOP!A:L,12,0)</f>
        <v>189.00</v>
      </c>
      <c r="F22" s="4" t="str">
        <f>VLOOKUP(A22,HOP!A:C,3,0)</f>
        <v>2603592</v>
      </c>
      <c r="G22" s="4">
        <f t="shared" si="0"/>
        <v>0</v>
      </c>
      <c r="H22" s="4" t="str">
        <f t="shared" si="1"/>
        <v>，2603592</v>
      </c>
      <c r="I22" s="4" t="str">
        <f>VLOOKUP(A22,HOP!A:U,21,0)</f>
        <v>直连</v>
      </c>
    </row>
    <row r="23" s="4" customFormat="1" hidden="1" spans="1:9">
      <c r="A23" s="5">
        <v>18215378671</v>
      </c>
      <c r="B23" s="6">
        <v>44739</v>
      </c>
      <c r="C23" s="6">
        <v>44740</v>
      </c>
      <c r="D23" s="4">
        <v>187</v>
      </c>
      <c r="E23" s="4" t="str">
        <f>VLOOKUP(A23,HOP!A:L,12,0)</f>
        <v>187.00</v>
      </c>
      <c r="F23" s="4" t="str">
        <f>VLOOKUP(A23,HOP!A:C,3,0)</f>
        <v>2603929</v>
      </c>
      <c r="G23" s="4">
        <f t="shared" si="0"/>
        <v>0</v>
      </c>
      <c r="H23" s="4" t="str">
        <f t="shared" si="1"/>
        <v>，2603929</v>
      </c>
      <c r="I23" s="4" t="str">
        <f>VLOOKUP(A23,HOP!A:U,21,0)</f>
        <v>直连</v>
      </c>
    </row>
    <row r="24" s="4" customFormat="1" hidden="1" spans="1:9">
      <c r="A24" s="5">
        <v>18216229199</v>
      </c>
      <c r="B24" s="6">
        <v>44739</v>
      </c>
      <c r="C24" s="6">
        <v>44740</v>
      </c>
      <c r="D24" s="4">
        <v>121</v>
      </c>
      <c r="E24" s="4" t="str">
        <f>VLOOKUP(A24,HOP!A:L,12,0)</f>
        <v>121.00</v>
      </c>
      <c r="F24" s="4" t="str">
        <f>VLOOKUP(A24,HOP!A:C,3,0)</f>
        <v>2604107</v>
      </c>
      <c r="G24" s="4">
        <f t="shared" si="0"/>
        <v>0</v>
      </c>
      <c r="H24" s="4" t="str">
        <f t="shared" si="1"/>
        <v>，2604107</v>
      </c>
      <c r="I24" s="4" t="str">
        <f>VLOOKUP(A24,HOP!A:U,21,0)</f>
        <v>直连</v>
      </c>
    </row>
    <row r="25" s="4" customFormat="1" hidden="1" spans="1:9">
      <c r="A25" s="5">
        <v>18216460472</v>
      </c>
      <c r="B25" s="6">
        <v>44739</v>
      </c>
      <c r="C25" s="6">
        <v>44740</v>
      </c>
      <c r="D25" s="4">
        <v>151</v>
      </c>
      <c r="E25" s="4" t="str">
        <f>VLOOKUP(A25,HOP!A:L,12,0)</f>
        <v>151.00</v>
      </c>
      <c r="F25" s="4" t="str">
        <f>VLOOKUP(A25,HOP!A:C,3,0)</f>
        <v>2604159</v>
      </c>
      <c r="G25" s="4">
        <f t="shared" si="0"/>
        <v>0</v>
      </c>
      <c r="H25" s="4" t="str">
        <f t="shared" si="1"/>
        <v>，2604159</v>
      </c>
      <c r="I25" s="4" t="str">
        <f>VLOOKUP(A25,HOP!A:U,21,0)</f>
        <v>直连</v>
      </c>
    </row>
    <row r="26" s="4" customFormat="1" hidden="1" spans="1:9">
      <c r="A26" s="5">
        <v>18216755393</v>
      </c>
      <c r="B26" s="6">
        <v>44739</v>
      </c>
      <c r="C26" s="6">
        <v>44740</v>
      </c>
      <c r="D26" s="4">
        <v>391</v>
      </c>
      <c r="E26" s="4" t="str">
        <f>VLOOKUP(A26,HOP!A:L,12,0)</f>
        <v>391.00</v>
      </c>
      <c r="F26" s="4" t="str">
        <f>VLOOKUP(A26,HOP!A:C,3,0)</f>
        <v>2604201</v>
      </c>
      <c r="G26" s="4">
        <f t="shared" si="0"/>
        <v>0</v>
      </c>
      <c r="H26" s="4" t="str">
        <f t="shared" si="1"/>
        <v>，2604201</v>
      </c>
      <c r="I26" s="4" t="str">
        <f>VLOOKUP(A26,HOP!A:U,21,0)</f>
        <v>直连</v>
      </c>
    </row>
    <row r="27" s="4" customFormat="1" hidden="1" spans="1:9">
      <c r="A27" s="5">
        <v>18216760604</v>
      </c>
      <c r="B27" s="6">
        <v>44739</v>
      </c>
      <c r="C27" s="6">
        <v>44740</v>
      </c>
      <c r="D27" s="4">
        <v>391</v>
      </c>
      <c r="E27" s="4" t="str">
        <f>VLOOKUP(A27,HOP!A:L,12,0)</f>
        <v>391.00</v>
      </c>
      <c r="F27" s="4" t="str">
        <f>VLOOKUP(A27,HOP!A:C,3,0)</f>
        <v>2604203</v>
      </c>
      <c r="G27" s="4">
        <f t="shared" si="0"/>
        <v>0</v>
      </c>
      <c r="H27" s="4" t="str">
        <f t="shared" si="1"/>
        <v>，2604203</v>
      </c>
      <c r="I27" s="4" t="str">
        <f>VLOOKUP(A27,HOP!A:U,21,0)</f>
        <v>直连</v>
      </c>
    </row>
    <row r="28" s="4" customFormat="1" hidden="1" spans="1:9">
      <c r="A28" s="5">
        <v>18219949183</v>
      </c>
      <c r="B28" s="6">
        <v>44739</v>
      </c>
      <c r="C28" s="6">
        <v>44740</v>
      </c>
      <c r="D28" s="4">
        <v>152</v>
      </c>
      <c r="E28" s="4" t="str">
        <f>VLOOKUP(A28,HOP!A:L,12,0)</f>
        <v>152.00</v>
      </c>
      <c r="F28" s="4" t="str">
        <f>VLOOKUP(A28,HOP!A:C,3,0)</f>
        <v>2604378</v>
      </c>
      <c r="G28" s="4">
        <f t="shared" si="0"/>
        <v>0</v>
      </c>
      <c r="H28" s="4" t="str">
        <f t="shared" si="1"/>
        <v>，2604378</v>
      </c>
      <c r="I28" s="4" t="str">
        <f>VLOOKUP(A28,HOP!A:U,21,0)</f>
        <v>直连</v>
      </c>
    </row>
    <row r="29" s="4" customFormat="1" hidden="1" spans="1:9">
      <c r="A29" s="5">
        <v>18220002242</v>
      </c>
      <c r="B29" s="6">
        <v>44739</v>
      </c>
      <c r="C29" s="6">
        <v>44740</v>
      </c>
      <c r="D29" s="4">
        <v>391</v>
      </c>
      <c r="E29" s="4" t="str">
        <f>VLOOKUP(A29,HOP!A:L,12,0)</f>
        <v>391.00</v>
      </c>
      <c r="F29" s="4" t="str">
        <f>VLOOKUP(A29,HOP!A:C,3,0)</f>
        <v>2604387</v>
      </c>
      <c r="G29" s="4">
        <f t="shared" si="0"/>
        <v>0</v>
      </c>
      <c r="H29" s="4" t="str">
        <f t="shared" si="1"/>
        <v>，2604387</v>
      </c>
      <c r="I29" s="4" t="str">
        <f>VLOOKUP(A29,HOP!A:U,21,0)</f>
        <v>直连</v>
      </c>
    </row>
    <row r="30" s="4" customFormat="1" hidden="1" spans="1:9">
      <c r="A30" s="5">
        <v>18220050535</v>
      </c>
      <c r="B30" s="6">
        <v>44739</v>
      </c>
      <c r="C30" s="6">
        <v>44740</v>
      </c>
      <c r="D30" s="4">
        <v>166</v>
      </c>
      <c r="E30" s="4" t="str">
        <f>VLOOKUP(A30,HOP!A:L,12,0)</f>
        <v>166.00</v>
      </c>
      <c r="F30" s="4" t="str">
        <f>VLOOKUP(A30,HOP!A:C,3,0)</f>
        <v>2604397</v>
      </c>
      <c r="G30" s="4">
        <f t="shared" si="0"/>
        <v>0</v>
      </c>
      <c r="H30" s="4" t="str">
        <f t="shared" si="1"/>
        <v>，2604397</v>
      </c>
      <c r="I30" s="4" t="str">
        <f>VLOOKUP(A30,HOP!A:U,21,0)</f>
        <v>直连</v>
      </c>
    </row>
    <row r="31" s="4" customFormat="1" hidden="1" spans="1:9">
      <c r="A31" s="5">
        <v>18220164738</v>
      </c>
      <c r="B31" s="6">
        <v>44739</v>
      </c>
      <c r="C31" s="6">
        <v>44740</v>
      </c>
      <c r="D31" s="4">
        <v>178</v>
      </c>
      <c r="E31" s="4" t="str">
        <f>VLOOKUP(A31,HOP!A:L,12,0)</f>
        <v>178.00</v>
      </c>
      <c r="F31" s="4" t="str">
        <f>VLOOKUP(A31,HOP!A:C,3,0)</f>
        <v>2604413</v>
      </c>
      <c r="G31" s="4">
        <f t="shared" si="0"/>
        <v>0</v>
      </c>
      <c r="H31" s="4" t="str">
        <f t="shared" si="1"/>
        <v>，2604413</v>
      </c>
      <c r="I31" s="4" t="str">
        <f>VLOOKUP(A31,HOP!A:U,21,0)</f>
        <v>直连</v>
      </c>
    </row>
    <row r="32" s="4" customFormat="1" hidden="1" spans="1:9">
      <c r="A32" s="5">
        <v>18220175579</v>
      </c>
      <c r="B32" s="6">
        <v>44739</v>
      </c>
      <c r="C32" s="6">
        <v>44740</v>
      </c>
      <c r="D32" s="4">
        <v>117</v>
      </c>
      <c r="E32" s="4" t="str">
        <f>VLOOKUP(A32,HOP!A:L,12,0)</f>
        <v>117.00</v>
      </c>
      <c r="F32" s="4" t="str">
        <f>VLOOKUP(A32,HOP!A:C,3,0)</f>
        <v>2604415</v>
      </c>
      <c r="G32" s="4">
        <f t="shared" si="0"/>
        <v>0</v>
      </c>
      <c r="H32" s="4" t="str">
        <f t="shared" si="1"/>
        <v>，2604415</v>
      </c>
      <c r="I32" s="4" t="str">
        <f>VLOOKUP(A32,HOP!A:U,21,0)</f>
        <v>直连</v>
      </c>
    </row>
    <row r="33" s="4" customFormat="1" hidden="1" spans="1:9">
      <c r="A33" s="5">
        <v>18220364170</v>
      </c>
      <c r="B33" s="6">
        <v>44739</v>
      </c>
      <c r="C33" s="6">
        <v>44740</v>
      </c>
      <c r="D33" s="4">
        <v>117</v>
      </c>
      <c r="E33" s="4" t="str">
        <f>VLOOKUP(A33,HOP!A:L,12,0)</f>
        <v>117.00</v>
      </c>
      <c r="F33" s="4" t="str">
        <f>VLOOKUP(A33,HOP!A:C,3,0)</f>
        <v>2604450</v>
      </c>
      <c r="G33" s="4">
        <f t="shared" si="0"/>
        <v>0</v>
      </c>
      <c r="H33" s="4" t="str">
        <f t="shared" si="1"/>
        <v>，2604450</v>
      </c>
      <c r="I33" s="4" t="str">
        <f>VLOOKUP(A33,HOP!A:U,21,0)</f>
        <v>直连</v>
      </c>
    </row>
    <row r="34" s="4" customFormat="1" hidden="1" spans="1:9">
      <c r="A34" s="5">
        <v>18220396054</v>
      </c>
      <c r="B34" s="6">
        <v>44739</v>
      </c>
      <c r="C34" s="6">
        <v>44740</v>
      </c>
      <c r="D34" s="4">
        <v>148</v>
      </c>
      <c r="E34" s="4" t="str">
        <f>VLOOKUP(A34,HOP!A:L,12,0)</f>
        <v>148.00</v>
      </c>
      <c r="F34" s="4" t="str">
        <f>VLOOKUP(A34,HOP!A:C,3,0)</f>
        <v>2604459</v>
      </c>
      <c r="G34" s="4">
        <f t="shared" si="0"/>
        <v>0</v>
      </c>
      <c r="H34" s="4" t="str">
        <f t="shared" si="1"/>
        <v>，2604459</v>
      </c>
      <c r="I34" s="4" t="str">
        <f>VLOOKUP(A34,HOP!A:U,21,0)</f>
        <v>直连</v>
      </c>
    </row>
    <row r="35" s="4" customFormat="1" hidden="1" spans="1:9">
      <c r="A35" s="5">
        <v>18220931131</v>
      </c>
      <c r="B35" s="6">
        <v>44739</v>
      </c>
      <c r="C35" s="6">
        <v>44740</v>
      </c>
      <c r="D35" s="4">
        <v>271</v>
      </c>
      <c r="E35" s="4" t="str">
        <f>VLOOKUP(A35,HOP!A:L,12,0)</f>
        <v>271.00</v>
      </c>
      <c r="F35" s="4" t="str">
        <f>VLOOKUP(A35,HOP!A:C,3,0)</f>
        <v>2604550</v>
      </c>
      <c r="G35" s="4">
        <f t="shared" si="0"/>
        <v>0</v>
      </c>
      <c r="H35" s="4" t="str">
        <f t="shared" si="1"/>
        <v>，2604550</v>
      </c>
      <c r="I35" s="4" t="str">
        <f>VLOOKUP(A35,HOP!A:U,21,0)</f>
        <v>直连</v>
      </c>
    </row>
    <row r="36" s="4" customFormat="1" hidden="1" spans="1:9">
      <c r="A36" s="5">
        <v>18220936905</v>
      </c>
      <c r="B36" s="6">
        <v>44739</v>
      </c>
      <c r="C36" s="6">
        <v>44740</v>
      </c>
      <c r="D36" s="4">
        <v>178</v>
      </c>
      <c r="E36" s="4" t="str">
        <f>VLOOKUP(A36,HOP!A:L,12,0)</f>
        <v>178.00</v>
      </c>
      <c r="F36" s="4" t="str">
        <f>VLOOKUP(A36,HOP!A:C,3,0)</f>
        <v>2604552</v>
      </c>
      <c r="G36" s="4">
        <f t="shared" si="0"/>
        <v>0</v>
      </c>
      <c r="H36" s="4" t="str">
        <f t="shared" si="1"/>
        <v>，2604552</v>
      </c>
      <c r="I36" s="4" t="str">
        <f>VLOOKUP(A36,HOP!A:U,21,0)</f>
        <v>直连</v>
      </c>
    </row>
    <row r="37" s="4" customFormat="1" hidden="1" spans="1:9">
      <c r="A37" s="5">
        <v>18221023220</v>
      </c>
      <c r="B37" s="6">
        <v>44739</v>
      </c>
      <c r="C37" s="6">
        <v>44740</v>
      </c>
      <c r="D37" s="4">
        <v>545</v>
      </c>
      <c r="E37" s="4" t="str">
        <f>VLOOKUP(A37,HOP!A:L,12,0)</f>
        <v>545.00</v>
      </c>
      <c r="F37" s="4" t="str">
        <f>VLOOKUP(A37,HOP!A:C,3,0)</f>
        <v>2604568</v>
      </c>
      <c r="G37" s="4">
        <f t="shared" si="0"/>
        <v>0</v>
      </c>
      <c r="H37" s="4" t="str">
        <f t="shared" si="1"/>
        <v>，2604568</v>
      </c>
      <c r="I37" s="4" t="str">
        <f>VLOOKUP(A37,HOP!A:U,21,0)</f>
        <v>直连</v>
      </c>
    </row>
    <row r="38" s="4" customFormat="1" hidden="1" spans="1:9">
      <c r="A38" s="5">
        <v>18221271191</v>
      </c>
      <c r="B38" s="6">
        <v>44739</v>
      </c>
      <c r="C38" s="6">
        <v>44740</v>
      </c>
      <c r="D38" s="4">
        <v>281</v>
      </c>
      <c r="E38" s="4" t="str">
        <f>VLOOKUP(A38,HOP!A:L,12,0)</f>
        <v>281.00</v>
      </c>
      <c r="F38" s="4" t="str">
        <f>VLOOKUP(A38,HOP!A:C,3,0)</f>
        <v>2604606</v>
      </c>
      <c r="G38" s="4">
        <f t="shared" si="0"/>
        <v>0</v>
      </c>
      <c r="H38" s="4" t="str">
        <f t="shared" si="1"/>
        <v>，2604606</v>
      </c>
      <c r="I38" s="4" t="str">
        <f>VLOOKUP(A38,HOP!A:U,21,0)</f>
        <v>直连</v>
      </c>
    </row>
    <row r="39" s="4" customFormat="1" hidden="1" spans="1:9">
      <c r="A39" s="5">
        <v>18221390744</v>
      </c>
      <c r="B39" s="6">
        <v>44739</v>
      </c>
      <c r="C39" s="6">
        <v>44740</v>
      </c>
      <c r="D39" s="4">
        <v>226</v>
      </c>
      <c r="E39" s="4" t="str">
        <f>VLOOKUP(A39,HOP!A:L,12,0)</f>
        <v>226.00</v>
      </c>
      <c r="F39" s="4" t="str">
        <f>VLOOKUP(A39,HOP!A:C,3,0)</f>
        <v>2604638</v>
      </c>
      <c r="G39" s="4">
        <f t="shared" si="0"/>
        <v>0</v>
      </c>
      <c r="H39" s="4" t="str">
        <f t="shared" si="1"/>
        <v>，2604638</v>
      </c>
      <c r="I39" s="4" t="str">
        <f>VLOOKUP(A39,HOP!A:U,21,0)</f>
        <v>直连</v>
      </c>
    </row>
    <row r="40" s="4" customFormat="1" hidden="1" spans="1:9">
      <c r="A40" s="5">
        <v>18221446829</v>
      </c>
      <c r="B40" s="6">
        <v>44739</v>
      </c>
      <c r="C40" s="6">
        <v>44740</v>
      </c>
      <c r="D40" s="4">
        <v>111</v>
      </c>
      <c r="E40" s="4" t="str">
        <f>VLOOKUP(A40,HOP!A:L,12,0)</f>
        <v>111.00</v>
      </c>
      <c r="F40" s="4" t="str">
        <f>VLOOKUP(A40,HOP!A:C,3,0)</f>
        <v>2604649</v>
      </c>
      <c r="G40" s="4">
        <f t="shared" si="0"/>
        <v>0</v>
      </c>
      <c r="H40" s="4" t="str">
        <f t="shared" si="1"/>
        <v>，2604649</v>
      </c>
      <c r="I40" s="4" t="str">
        <f>VLOOKUP(A40,HOP!A:U,21,0)</f>
        <v>直连</v>
      </c>
    </row>
    <row r="41" s="4" customFormat="1" hidden="1" spans="1:9">
      <c r="A41" s="5">
        <v>18222844774</v>
      </c>
      <c r="B41" s="6">
        <v>44739</v>
      </c>
      <c r="C41" s="6">
        <v>44740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3" spans="4:4">
      <c r="D43" s="4">
        <f>SUM(D2:D42)</f>
        <v>17872</v>
      </c>
    </row>
    <row r="44" spans="4:4">
      <c r="D44" s="4" t="s">
        <v>195</v>
      </c>
    </row>
    <row r="47" spans="1:1">
      <c r="A47" s="4" t="s">
        <v>196</v>
      </c>
    </row>
    <row r="48" spans="1:1">
      <c r="A48" s="4" t="s">
        <v>197</v>
      </c>
    </row>
  </sheetData>
  <autoFilter ref="A1:XFD44">
    <filterColumn colId="3">
      <filters blank="1">
        <filter val="111"/>
        <filter val="151"/>
        <filter val="391"/>
        <filter val="152"/>
        <filter val="613"/>
        <filter val="414"/>
        <filter val="117"/>
        <filter val="2820"/>
        <filter val="121"/>
        <filter val="322"/>
        <filter val="265"/>
        <filter val="166"/>
        <filter val="226"/>
        <filter val="1328"/>
        <filter val="2329"/>
        <filter val="17872 CNY"/>
        <filter val="271"/>
        <filter val="17872"/>
        <filter val="173"/>
        <filter val="1037"/>
        <filter val="178"/>
        <filter val="281"/>
        <filter val="1341"/>
        <filter val="202"/>
        <filter val="103"/>
        <filter val="184"/>
        <filter val="545"/>
        <filter val="187"/>
        <filter val="148"/>
        <filter val="1048"/>
        <filter val="189"/>
        <filter val="249"/>
      </filters>
    </filterColumn>
    <filterColumn colId="6">
      <filters blank="1"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  <c r="U1" s="2" t="s">
        <v>215</v>
      </c>
    </row>
    <row r="2" s="1" customFormat="1" spans="1:21">
      <c r="A2" s="3">
        <v>18221446829</v>
      </c>
      <c r="B2" s="1" t="s">
        <v>216</v>
      </c>
      <c r="C2" s="1" t="s">
        <v>217</v>
      </c>
      <c r="D2" s="1" t="s">
        <v>218</v>
      </c>
      <c r="E2" s="1" t="s">
        <v>189</v>
      </c>
      <c r="F2" s="1" t="s">
        <v>216</v>
      </c>
      <c r="G2" s="1" t="s">
        <v>219</v>
      </c>
      <c r="H2" s="1" t="s">
        <v>220</v>
      </c>
      <c r="I2" s="1" t="s">
        <v>221</v>
      </c>
      <c r="J2" s="1" t="s">
        <v>222</v>
      </c>
      <c r="K2" s="1" t="s">
        <v>221</v>
      </c>
      <c r="L2" s="1" t="s">
        <v>221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  <c r="U2" s="1" t="s">
        <v>230</v>
      </c>
    </row>
    <row r="3" s="1" customFormat="1" spans="1:21">
      <c r="A3" s="3">
        <v>18221390744</v>
      </c>
      <c r="B3" s="1" t="s">
        <v>216</v>
      </c>
      <c r="C3" s="1" t="s">
        <v>231</v>
      </c>
      <c r="D3" s="1" t="s">
        <v>232</v>
      </c>
      <c r="E3" s="1" t="s">
        <v>184</v>
      </c>
      <c r="F3" s="1" t="s">
        <v>216</v>
      </c>
      <c r="G3" s="1" t="s">
        <v>219</v>
      </c>
      <c r="H3" s="1" t="s">
        <v>220</v>
      </c>
      <c r="I3" s="1" t="s">
        <v>233</v>
      </c>
      <c r="J3" s="1" t="s">
        <v>222</v>
      </c>
      <c r="K3" s="1" t="s">
        <v>233</v>
      </c>
      <c r="L3" s="1" t="s">
        <v>233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234</v>
      </c>
      <c r="S3" s="1" t="s">
        <v>228</v>
      </c>
      <c r="T3" s="1" t="s">
        <v>229</v>
      </c>
      <c r="U3" s="1" t="s">
        <v>230</v>
      </c>
    </row>
    <row r="4" s="1" customFormat="1" spans="1:21">
      <c r="A4" s="3">
        <v>18221271191</v>
      </c>
      <c r="B4" s="1" t="s">
        <v>216</v>
      </c>
      <c r="C4" s="1" t="s">
        <v>235</v>
      </c>
      <c r="D4" s="1" t="s">
        <v>236</v>
      </c>
      <c r="E4" s="1" t="s">
        <v>179</v>
      </c>
      <c r="F4" s="1" t="s">
        <v>216</v>
      </c>
      <c r="G4" s="1" t="s">
        <v>219</v>
      </c>
      <c r="H4" s="1" t="s">
        <v>220</v>
      </c>
      <c r="I4" s="1" t="s">
        <v>237</v>
      </c>
      <c r="J4" s="1" t="s">
        <v>222</v>
      </c>
      <c r="K4" s="1" t="s">
        <v>237</v>
      </c>
      <c r="L4" s="1" t="s">
        <v>237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238</v>
      </c>
      <c r="S4" s="1" t="s">
        <v>228</v>
      </c>
      <c r="T4" s="1" t="s">
        <v>229</v>
      </c>
      <c r="U4" s="1" t="s">
        <v>230</v>
      </c>
    </row>
    <row r="5" s="1" customFormat="1" spans="1:21">
      <c r="A5" s="3">
        <v>18221023220</v>
      </c>
      <c r="B5" s="1" t="s">
        <v>216</v>
      </c>
      <c r="C5" s="1" t="s">
        <v>239</v>
      </c>
      <c r="D5" s="1" t="s">
        <v>240</v>
      </c>
      <c r="E5" s="1" t="s">
        <v>241</v>
      </c>
      <c r="F5" s="1" t="s">
        <v>216</v>
      </c>
      <c r="G5" s="1" t="s">
        <v>219</v>
      </c>
      <c r="H5" s="1" t="s">
        <v>220</v>
      </c>
      <c r="I5" s="1" t="s">
        <v>242</v>
      </c>
      <c r="J5" s="1" t="s">
        <v>222</v>
      </c>
      <c r="K5" s="1" t="s">
        <v>242</v>
      </c>
      <c r="L5" s="1" t="s">
        <v>242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243</v>
      </c>
      <c r="S5" s="1" t="s">
        <v>228</v>
      </c>
      <c r="T5" s="1" t="s">
        <v>229</v>
      </c>
      <c r="U5" s="1" t="s">
        <v>230</v>
      </c>
    </row>
    <row r="6" s="1" customFormat="1" spans="1:21">
      <c r="A6" s="3">
        <v>18220936905</v>
      </c>
      <c r="B6" s="1" t="s">
        <v>216</v>
      </c>
      <c r="C6" s="1" t="s">
        <v>244</v>
      </c>
      <c r="D6" s="1" t="s">
        <v>245</v>
      </c>
      <c r="E6" s="1" t="s">
        <v>171</v>
      </c>
      <c r="F6" s="1" t="s">
        <v>216</v>
      </c>
      <c r="G6" s="1" t="s">
        <v>219</v>
      </c>
      <c r="H6" s="1" t="s">
        <v>220</v>
      </c>
      <c r="I6" s="1" t="s">
        <v>246</v>
      </c>
      <c r="J6" s="1" t="s">
        <v>222</v>
      </c>
      <c r="K6" s="1" t="s">
        <v>246</v>
      </c>
      <c r="L6" s="1" t="s">
        <v>246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247</v>
      </c>
      <c r="S6" s="1" t="s">
        <v>228</v>
      </c>
      <c r="T6" s="1" t="s">
        <v>229</v>
      </c>
      <c r="U6" s="1" t="s">
        <v>230</v>
      </c>
    </row>
    <row r="7" s="1" customFormat="1" spans="1:21">
      <c r="A7" s="3">
        <v>18220931131</v>
      </c>
      <c r="B7" s="1" t="s">
        <v>216</v>
      </c>
      <c r="C7" s="1" t="s">
        <v>248</v>
      </c>
      <c r="D7" s="1" t="s">
        <v>249</v>
      </c>
      <c r="E7" s="1" t="s">
        <v>169</v>
      </c>
      <c r="F7" s="1" t="s">
        <v>216</v>
      </c>
      <c r="G7" s="1" t="s">
        <v>219</v>
      </c>
      <c r="H7" s="1" t="s">
        <v>220</v>
      </c>
      <c r="I7" s="1" t="s">
        <v>250</v>
      </c>
      <c r="J7" s="1" t="s">
        <v>222</v>
      </c>
      <c r="K7" s="1" t="s">
        <v>250</v>
      </c>
      <c r="L7" s="1" t="s">
        <v>250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251</v>
      </c>
      <c r="S7" s="1" t="s">
        <v>228</v>
      </c>
      <c r="T7" s="1" t="s">
        <v>229</v>
      </c>
      <c r="U7" s="1" t="s">
        <v>230</v>
      </c>
    </row>
    <row r="8" s="1" customFormat="1" spans="1:21">
      <c r="A8" s="3">
        <v>18220396054</v>
      </c>
      <c r="B8" s="1" t="s">
        <v>216</v>
      </c>
      <c r="C8" s="1" t="s">
        <v>252</v>
      </c>
      <c r="D8" s="1" t="s">
        <v>253</v>
      </c>
      <c r="E8" s="1" t="s">
        <v>165</v>
      </c>
      <c r="F8" s="1" t="s">
        <v>216</v>
      </c>
      <c r="G8" s="1" t="s">
        <v>219</v>
      </c>
      <c r="H8" s="1" t="s">
        <v>220</v>
      </c>
      <c r="I8" s="1" t="s">
        <v>254</v>
      </c>
      <c r="J8" s="1" t="s">
        <v>222</v>
      </c>
      <c r="K8" s="1" t="s">
        <v>254</v>
      </c>
      <c r="L8" s="1" t="s">
        <v>254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255</v>
      </c>
      <c r="S8" s="1" t="s">
        <v>228</v>
      </c>
      <c r="T8" s="1" t="s">
        <v>229</v>
      </c>
      <c r="U8" s="1" t="s">
        <v>230</v>
      </c>
    </row>
    <row r="9" s="1" customFormat="1" spans="1:21">
      <c r="A9" s="3">
        <v>18220364170</v>
      </c>
      <c r="B9" s="1" t="s">
        <v>216</v>
      </c>
      <c r="C9" s="1" t="s">
        <v>256</v>
      </c>
      <c r="D9" s="1" t="s">
        <v>257</v>
      </c>
      <c r="E9" s="1" t="s">
        <v>160</v>
      </c>
      <c r="F9" s="1" t="s">
        <v>216</v>
      </c>
      <c r="G9" s="1" t="s">
        <v>219</v>
      </c>
      <c r="H9" s="1" t="s">
        <v>220</v>
      </c>
      <c r="I9" s="1" t="s">
        <v>258</v>
      </c>
      <c r="J9" s="1" t="s">
        <v>222</v>
      </c>
      <c r="K9" s="1" t="s">
        <v>258</v>
      </c>
      <c r="L9" s="1" t="s">
        <v>258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259</v>
      </c>
      <c r="S9" s="1" t="s">
        <v>228</v>
      </c>
      <c r="T9" s="1" t="s">
        <v>229</v>
      </c>
      <c r="U9" s="1" t="s">
        <v>230</v>
      </c>
    </row>
    <row r="10" s="1" customFormat="1" spans="1:21">
      <c r="A10" s="3">
        <v>18220175579</v>
      </c>
      <c r="B10" s="1" t="s">
        <v>216</v>
      </c>
      <c r="C10" s="1" t="s">
        <v>260</v>
      </c>
      <c r="D10" s="1" t="s">
        <v>257</v>
      </c>
      <c r="E10" s="1" t="s">
        <v>157</v>
      </c>
      <c r="F10" s="1" t="s">
        <v>216</v>
      </c>
      <c r="G10" s="1" t="s">
        <v>219</v>
      </c>
      <c r="H10" s="1" t="s">
        <v>220</v>
      </c>
      <c r="I10" s="1" t="s">
        <v>258</v>
      </c>
      <c r="J10" s="1" t="s">
        <v>222</v>
      </c>
      <c r="K10" s="1" t="s">
        <v>258</v>
      </c>
      <c r="L10" s="1" t="s">
        <v>258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261</v>
      </c>
      <c r="S10" s="1" t="s">
        <v>228</v>
      </c>
      <c r="T10" s="1" t="s">
        <v>229</v>
      </c>
      <c r="U10" s="1" t="s">
        <v>230</v>
      </c>
    </row>
    <row r="11" s="1" customFormat="1" spans="1:21">
      <c r="A11" s="3">
        <v>18220164738</v>
      </c>
      <c r="B11" s="1" t="s">
        <v>216</v>
      </c>
      <c r="C11" s="1" t="s">
        <v>262</v>
      </c>
      <c r="D11" s="1" t="s">
        <v>245</v>
      </c>
      <c r="E11" s="1" t="s">
        <v>153</v>
      </c>
      <c r="F11" s="1" t="s">
        <v>216</v>
      </c>
      <c r="G11" s="1" t="s">
        <v>219</v>
      </c>
      <c r="H11" s="1" t="s">
        <v>220</v>
      </c>
      <c r="I11" s="1" t="s">
        <v>246</v>
      </c>
      <c r="J11" s="1" t="s">
        <v>222</v>
      </c>
      <c r="K11" s="1" t="s">
        <v>246</v>
      </c>
      <c r="L11" s="1" t="s">
        <v>246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226</v>
      </c>
      <c r="R11" s="1" t="s">
        <v>263</v>
      </c>
      <c r="S11" s="1" t="s">
        <v>228</v>
      </c>
      <c r="T11" s="1" t="s">
        <v>229</v>
      </c>
      <c r="U11" s="1" t="s">
        <v>230</v>
      </c>
    </row>
    <row r="12" s="1" customFormat="1" spans="1:21">
      <c r="A12" s="3">
        <v>18220050535</v>
      </c>
      <c r="B12" s="1" t="s">
        <v>216</v>
      </c>
      <c r="C12" s="1" t="s">
        <v>264</v>
      </c>
      <c r="D12" s="1" t="s">
        <v>265</v>
      </c>
      <c r="E12" s="1" t="s">
        <v>266</v>
      </c>
      <c r="F12" s="1" t="s">
        <v>216</v>
      </c>
      <c r="G12" s="1" t="s">
        <v>219</v>
      </c>
      <c r="H12" s="1" t="s">
        <v>220</v>
      </c>
      <c r="I12" s="1" t="s">
        <v>267</v>
      </c>
      <c r="J12" s="1" t="s">
        <v>222</v>
      </c>
      <c r="K12" s="1" t="s">
        <v>267</v>
      </c>
      <c r="L12" s="1" t="s">
        <v>267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226</v>
      </c>
      <c r="R12" s="1" t="s">
        <v>268</v>
      </c>
      <c r="S12" s="1" t="s">
        <v>228</v>
      </c>
      <c r="T12" s="1" t="s">
        <v>229</v>
      </c>
      <c r="U12" s="1" t="s">
        <v>230</v>
      </c>
    </row>
    <row r="13" s="1" customFormat="1" spans="1:21">
      <c r="A13" s="3">
        <v>18220002242</v>
      </c>
      <c r="B13" s="1" t="s">
        <v>216</v>
      </c>
      <c r="C13" s="1" t="s">
        <v>269</v>
      </c>
      <c r="D13" s="1" t="s">
        <v>270</v>
      </c>
      <c r="E13" s="1" t="s">
        <v>144</v>
      </c>
      <c r="F13" s="1" t="s">
        <v>216</v>
      </c>
      <c r="G13" s="1" t="s">
        <v>219</v>
      </c>
      <c r="H13" s="1" t="s">
        <v>220</v>
      </c>
      <c r="I13" s="1" t="s">
        <v>271</v>
      </c>
      <c r="J13" s="1" t="s">
        <v>222</v>
      </c>
      <c r="K13" s="1" t="s">
        <v>271</v>
      </c>
      <c r="L13" s="1" t="s">
        <v>271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226</v>
      </c>
      <c r="R13" s="1" t="s">
        <v>272</v>
      </c>
      <c r="S13" s="1" t="s">
        <v>228</v>
      </c>
      <c r="T13" s="1" t="s">
        <v>229</v>
      </c>
      <c r="U13" s="1" t="s">
        <v>230</v>
      </c>
    </row>
    <row r="14" s="1" customFormat="1" spans="1:21">
      <c r="A14" s="3">
        <v>18219949183</v>
      </c>
      <c r="B14" s="1" t="s">
        <v>216</v>
      </c>
      <c r="C14" s="1" t="s">
        <v>273</v>
      </c>
      <c r="D14" s="1" t="s">
        <v>274</v>
      </c>
      <c r="E14" s="1" t="s">
        <v>141</v>
      </c>
      <c r="F14" s="1" t="s">
        <v>216</v>
      </c>
      <c r="G14" s="1" t="s">
        <v>219</v>
      </c>
      <c r="H14" s="1" t="s">
        <v>220</v>
      </c>
      <c r="I14" s="1" t="s">
        <v>275</v>
      </c>
      <c r="J14" s="1" t="s">
        <v>222</v>
      </c>
      <c r="K14" s="1" t="s">
        <v>275</v>
      </c>
      <c r="L14" s="1" t="s">
        <v>275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226</v>
      </c>
      <c r="R14" s="1" t="s">
        <v>276</v>
      </c>
      <c r="S14" s="1" t="s">
        <v>228</v>
      </c>
      <c r="T14" s="1" t="s">
        <v>229</v>
      </c>
      <c r="U14" s="1" t="s">
        <v>230</v>
      </c>
    </row>
    <row r="15" s="1" customFormat="1" spans="1:21">
      <c r="A15" s="3">
        <v>18209814640</v>
      </c>
      <c r="B15" s="1" t="s">
        <v>277</v>
      </c>
      <c r="C15" s="1" t="s">
        <v>278</v>
      </c>
      <c r="D15" s="1" t="s">
        <v>279</v>
      </c>
      <c r="E15" s="1" t="s">
        <v>280</v>
      </c>
      <c r="F15" s="1" t="s">
        <v>216</v>
      </c>
      <c r="G15" s="1" t="s">
        <v>219</v>
      </c>
      <c r="H15" s="1" t="s">
        <v>220</v>
      </c>
      <c r="I15" s="1" t="s">
        <v>281</v>
      </c>
      <c r="J15" s="1" t="s">
        <v>222</v>
      </c>
      <c r="K15" s="1" t="s">
        <v>281</v>
      </c>
      <c r="L15" s="1" t="s">
        <v>281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226</v>
      </c>
      <c r="R15" s="1" t="s">
        <v>282</v>
      </c>
      <c r="S15" s="1" t="s">
        <v>228</v>
      </c>
      <c r="T15" s="1" t="s">
        <v>229</v>
      </c>
      <c r="U15" s="1" t="s">
        <v>230</v>
      </c>
    </row>
    <row r="16" s="1" customFormat="1" spans="1:21">
      <c r="A16" s="3">
        <v>18209098965</v>
      </c>
      <c r="B16" s="1" t="s">
        <v>277</v>
      </c>
      <c r="C16" s="1" t="s">
        <v>283</v>
      </c>
      <c r="D16" s="1" t="s">
        <v>284</v>
      </c>
      <c r="E16" s="1" t="s">
        <v>100</v>
      </c>
      <c r="F16" s="1" t="s">
        <v>277</v>
      </c>
      <c r="G16" s="1" t="s">
        <v>219</v>
      </c>
      <c r="H16" s="1" t="s">
        <v>220</v>
      </c>
      <c r="I16" s="1" t="s">
        <v>285</v>
      </c>
      <c r="J16" s="1" t="s">
        <v>222</v>
      </c>
      <c r="K16" s="1" t="s">
        <v>285</v>
      </c>
      <c r="L16" s="1" t="s">
        <v>285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226</v>
      </c>
      <c r="R16" s="1" t="s">
        <v>286</v>
      </c>
      <c r="S16" s="1" t="s">
        <v>228</v>
      </c>
      <c r="T16" s="1" t="s">
        <v>229</v>
      </c>
      <c r="U16" s="1" t="s">
        <v>230</v>
      </c>
    </row>
    <row r="17" s="1" customFormat="1" spans="1:21">
      <c r="A17" s="3">
        <v>18208161700</v>
      </c>
      <c r="B17" s="1" t="s">
        <v>287</v>
      </c>
      <c r="C17" s="1" t="s">
        <v>288</v>
      </c>
      <c r="D17" s="1" t="s">
        <v>289</v>
      </c>
      <c r="E17" s="1" t="s">
        <v>96</v>
      </c>
      <c r="F17" s="1" t="s">
        <v>216</v>
      </c>
      <c r="G17" s="1" t="s">
        <v>219</v>
      </c>
      <c r="H17" s="1" t="s">
        <v>220</v>
      </c>
      <c r="I17" s="1" t="s">
        <v>290</v>
      </c>
      <c r="J17" s="1" t="s">
        <v>222</v>
      </c>
      <c r="K17" s="1" t="s">
        <v>290</v>
      </c>
      <c r="L17" s="1" t="s">
        <v>290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226</v>
      </c>
      <c r="R17" s="1" t="s">
        <v>291</v>
      </c>
      <c r="S17" s="1" t="s">
        <v>228</v>
      </c>
      <c r="T17" s="1" t="s">
        <v>229</v>
      </c>
      <c r="U17" s="1" t="s">
        <v>230</v>
      </c>
    </row>
    <row r="18" s="1" customFormat="1" spans="1:21">
      <c r="A18" s="3">
        <v>18202953608</v>
      </c>
      <c r="B18" s="1" t="s">
        <v>287</v>
      </c>
      <c r="C18" s="1" t="s">
        <v>292</v>
      </c>
      <c r="D18" s="1" t="s">
        <v>293</v>
      </c>
      <c r="E18" s="1" t="s">
        <v>92</v>
      </c>
      <c r="F18" s="1" t="s">
        <v>216</v>
      </c>
      <c r="G18" s="1" t="s">
        <v>219</v>
      </c>
      <c r="H18" s="1" t="s">
        <v>220</v>
      </c>
      <c r="I18" s="1" t="s">
        <v>294</v>
      </c>
      <c r="J18" s="1" t="s">
        <v>222</v>
      </c>
      <c r="K18" s="1" t="s">
        <v>294</v>
      </c>
      <c r="L18" s="1" t="s">
        <v>294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226</v>
      </c>
      <c r="R18" s="1" t="s">
        <v>295</v>
      </c>
      <c r="S18" s="1" t="s">
        <v>228</v>
      </c>
      <c r="T18" s="1" t="s">
        <v>229</v>
      </c>
      <c r="U18" s="1" t="s">
        <v>230</v>
      </c>
    </row>
    <row r="19" s="1" customFormat="1" spans="1:21">
      <c r="A19" s="3">
        <v>18203032903</v>
      </c>
      <c r="B19" s="1" t="s">
        <v>287</v>
      </c>
      <c r="C19" s="1" t="s">
        <v>296</v>
      </c>
      <c r="D19" s="1" t="s">
        <v>293</v>
      </c>
      <c r="E19" s="1" t="s">
        <v>90</v>
      </c>
      <c r="F19" s="1" t="s">
        <v>216</v>
      </c>
      <c r="G19" s="1" t="s">
        <v>219</v>
      </c>
      <c r="H19" s="1" t="s">
        <v>220</v>
      </c>
      <c r="I19" s="1" t="s">
        <v>294</v>
      </c>
      <c r="J19" s="1" t="s">
        <v>222</v>
      </c>
      <c r="K19" s="1" t="s">
        <v>294</v>
      </c>
      <c r="L19" s="1" t="s">
        <v>294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226</v>
      </c>
      <c r="R19" s="1" t="s">
        <v>297</v>
      </c>
      <c r="S19" s="1" t="s">
        <v>228</v>
      </c>
      <c r="T19" s="1" t="s">
        <v>229</v>
      </c>
      <c r="U19" s="1" t="s">
        <v>230</v>
      </c>
    </row>
    <row r="20" s="1" customFormat="1" spans="1:21">
      <c r="A20" s="3">
        <v>18203050017</v>
      </c>
      <c r="B20" s="1" t="s">
        <v>287</v>
      </c>
      <c r="C20" s="1" t="s">
        <v>298</v>
      </c>
      <c r="D20" s="1" t="s">
        <v>293</v>
      </c>
      <c r="E20" s="1" t="s">
        <v>88</v>
      </c>
      <c r="F20" s="1" t="s">
        <v>216</v>
      </c>
      <c r="G20" s="1" t="s">
        <v>219</v>
      </c>
      <c r="H20" s="1" t="s">
        <v>220</v>
      </c>
      <c r="I20" s="1" t="s">
        <v>294</v>
      </c>
      <c r="J20" s="1" t="s">
        <v>222</v>
      </c>
      <c r="K20" s="1" t="s">
        <v>294</v>
      </c>
      <c r="L20" s="1" t="s">
        <v>294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226</v>
      </c>
      <c r="R20" s="1" t="s">
        <v>299</v>
      </c>
      <c r="S20" s="1" t="s">
        <v>228</v>
      </c>
      <c r="T20" s="1" t="s">
        <v>229</v>
      </c>
      <c r="U20" s="1" t="s">
        <v>230</v>
      </c>
    </row>
    <row r="21" s="1" customFormat="1" spans="1:21">
      <c r="A21" s="3">
        <v>18202871999</v>
      </c>
      <c r="B21" s="1" t="s">
        <v>287</v>
      </c>
      <c r="C21" s="1" t="s">
        <v>300</v>
      </c>
      <c r="D21" s="1" t="s">
        <v>301</v>
      </c>
      <c r="E21" s="1" t="s">
        <v>83</v>
      </c>
      <c r="F21" s="1" t="s">
        <v>287</v>
      </c>
      <c r="G21" s="1" t="s">
        <v>219</v>
      </c>
      <c r="H21" s="1" t="s">
        <v>220</v>
      </c>
      <c r="I21" s="1" t="s">
        <v>302</v>
      </c>
      <c r="J21" s="1" t="s">
        <v>222</v>
      </c>
      <c r="K21" s="1" t="s">
        <v>302</v>
      </c>
      <c r="L21" s="1" t="s">
        <v>302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226</v>
      </c>
      <c r="R21" s="1" t="s">
        <v>303</v>
      </c>
      <c r="S21" s="1" t="s">
        <v>228</v>
      </c>
      <c r="T21" s="1" t="s">
        <v>229</v>
      </c>
      <c r="U21" s="1" t="s">
        <v>230</v>
      </c>
    </row>
    <row r="22" s="1" customFormat="1" spans="1:21">
      <c r="A22" s="3">
        <v>18201902514</v>
      </c>
      <c r="B22" s="1" t="s">
        <v>287</v>
      </c>
      <c r="C22" s="1" t="s">
        <v>304</v>
      </c>
      <c r="D22" s="1" t="s">
        <v>305</v>
      </c>
      <c r="E22" s="1" t="s">
        <v>79</v>
      </c>
      <c r="F22" s="1" t="s">
        <v>216</v>
      </c>
      <c r="G22" s="1" t="s">
        <v>219</v>
      </c>
      <c r="H22" s="1" t="s">
        <v>220</v>
      </c>
      <c r="I22" s="1" t="s">
        <v>306</v>
      </c>
      <c r="J22" s="1" t="s">
        <v>222</v>
      </c>
      <c r="K22" s="1" t="s">
        <v>306</v>
      </c>
      <c r="L22" s="1" t="s">
        <v>306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226</v>
      </c>
      <c r="R22" s="1" t="s">
        <v>307</v>
      </c>
      <c r="S22" s="1" t="s">
        <v>228</v>
      </c>
      <c r="T22" s="1" t="s">
        <v>229</v>
      </c>
      <c r="U22" s="1" t="s">
        <v>230</v>
      </c>
    </row>
    <row r="23" s="1" customFormat="1" spans="1:21">
      <c r="A23" s="3">
        <v>18176777056</v>
      </c>
      <c r="B23" s="1" t="s">
        <v>308</v>
      </c>
      <c r="C23" s="1" t="s">
        <v>309</v>
      </c>
      <c r="D23" s="1" t="s">
        <v>310</v>
      </c>
      <c r="E23" s="1" t="s">
        <v>56</v>
      </c>
      <c r="F23" s="1" t="s">
        <v>216</v>
      </c>
      <c r="G23" s="1" t="s">
        <v>219</v>
      </c>
      <c r="H23" s="1" t="s">
        <v>220</v>
      </c>
      <c r="I23" s="1" t="s">
        <v>311</v>
      </c>
      <c r="J23" s="1" t="s">
        <v>222</v>
      </c>
      <c r="K23" s="1" t="s">
        <v>311</v>
      </c>
      <c r="L23" s="1" t="s">
        <v>311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226</v>
      </c>
      <c r="R23" s="1" t="s">
        <v>312</v>
      </c>
      <c r="S23" s="1" t="s">
        <v>228</v>
      </c>
      <c r="T23" s="1" t="s">
        <v>229</v>
      </c>
      <c r="U23" s="1" t="s">
        <v>230</v>
      </c>
    </row>
    <row r="24" s="1" customFormat="1" spans="1:21">
      <c r="A24" s="3">
        <v>18176570873</v>
      </c>
      <c r="B24" s="1" t="s">
        <v>308</v>
      </c>
      <c r="C24" s="1" t="s">
        <v>313</v>
      </c>
      <c r="D24" s="1" t="s">
        <v>314</v>
      </c>
      <c r="E24" s="1" t="s">
        <v>315</v>
      </c>
      <c r="F24" s="1" t="s">
        <v>277</v>
      </c>
      <c r="G24" s="1" t="s">
        <v>219</v>
      </c>
      <c r="H24" s="1" t="s">
        <v>220</v>
      </c>
      <c r="I24" s="1" t="s">
        <v>316</v>
      </c>
      <c r="J24" s="1" t="s">
        <v>222</v>
      </c>
      <c r="K24" s="1" t="s">
        <v>316</v>
      </c>
      <c r="L24" s="1" t="s">
        <v>316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226</v>
      </c>
      <c r="R24" s="1" t="s">
        <v>317</v>
      </c>
      <c r="S24" s="1" t="s">
        <v>228</v>
      </c>
      <c r="T24" s="1" t="s">
        <v>229</v>
      </c>
      <c r="U24" s="1" t="s">
        <v>230</v>
      </c>
    </row>
    <row r="25" s="1" customFormat="1" spans="1:21">
      <c r="A25" s="3">
        <v>18172797911</v>
      </c>
      <c r="B25" s="1" t="s">
        <v>318</v>
      </c>
      <c r="C25" s="1" t="s">
        <v>319</v>
      </c>
      <c r="D25" s="1" t="s">
        <v>310</v>
      </c>
      <c r="E25" s="1" t="s">
        <v>49</v>
      </c>
      <c r="F25" s="1" t="s">
        <v>216</v>
      </c>
      <c r="G25" s="1" t="s">
        <v>219</v>
      </c>
      <c r="H25" s="1" t="s">
        <v>220</v>
      </c>
      <c r="I25" s="1" t="s">
        <v>320</v>
      </c>
      <c r="J25" s="1" t="s">
        <v>222</v>
      </c>
      <c r="K25" s="1" t="s">
        <v>320</v>
      </c>
      <c r="L25" s="1" t="s">
        <v>320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226</v>
      </c>
      <c r="R25" s="1" t="s">
        <v>321</v>
      </c>
      <c r="S25" s="1" t="s">
        <v>228</v>
      </c>
      <c r="T25" s="1" t="s">
        <v>229</v>
      </c>
      <c r="U25" s="1" t="s">
        <v>230</v>
      </c>
    </row>
    <row r="26" s="1" customFormat="1" spans="1:21">
      <c r="A26" s="3">
        <v>18168668122</v>
      </c>
      <c r="B26" s="1" t="s">
        <v>318</v>
      </c>
      <c r="C26" s="1" t="s">
        <v>322</v>
      </c>
      <c r="D26" s="1" t="s">
        <v>310</v>
      </c>
      <c r="E26" s="1" t="s">
        <v>46</v>
      </c>
      <c r="F26" s="1" t="s">
        <v>216</v>
      </c>
      <c r="G26" s="1" t="s">
        <v>219</v>
      </c>
      <c r="H26" s="1" t="s">
        <v>220</v>
      </c>
      <c r="I26" s="1" t="s">
        <v>323</v>
      </c>
      <c r="J26" s="1" t="s">
        <v>222</v>
      </c>
      <c r="K26" s="1" t="s">
        <v>323</v>
      </c>
      <c r="L26" s="1" t="s">
        <v>323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226</v>
      </c>
      <c r="R26" s="1" t="s">
        <v>324</v>
      </c>
      <c r="S26" s="1" t="s">
        <v>228</v>
      </c>
      <c r="T26" s="1" t="s">
        <v>229</v>
      </c>
      <c r="U26" s="1" t="s">
        <v>230</v>
      </c>
    </row>
    <row r="27" s="1" customFormat="1" spans="1:21">
      <c r="A27" s="3">
        <v>18168436509</v>
      </c>
      <c r="B27" s="1" t="s">
        <v>318</v>
      </c>
      <c r="C27" s="1" t="s">
        <v>325</v>
      </c>
      <c r="D27" s="1" t="s">
        <v>310</v>
      </c>
      <c r="E27" s="1" t="s">
        <v>44</v>
      </c>
      <c r="F27" s="1" t="s">
        <v>277</v>
      </c>
      <c r="G27" s="1" t="s">
        <v>219</v>
      </c>
      <c r="H27" s="1" t="s">
        <v>220</v>
      </c>
      <c r="I27" s="1" t="s">
        <v>326</v>
      </c>
      <c r="J27" s="1" t="s">
        <v>222</v>
      </c>
      <c r="K27" s="1" t="s">
        <v>326</v>
      </c>
      <c r="L27" s="1" t="s">
        <v>326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226</v>
      </c>
      <c r="R27" s="1" t="s">
        <v>327</v>
      </c>
      <c r="S27" s="1" t="s">
        <v>228</v>
      </c>
      <c r="T27" s="1" t="s">
        <v>229</v>
      </c>
      <c r="U27" s="1" t="s">
        <v>230</v>
      </c>
    </row>
    <row r="28" s="1" customFormat="1" spans="1:21">
      <c r="A28" s="3">
        <v>18216760604</v>
      </c>
      <c r="B28" s="1" t="s">
        <v>216</v>
      </c>
      <c r="C28" s="1" t="s">
        <v>328</v>
      </c>
      <c r="D28" s="1" t="s">
        <v>270</v>
      </c>
      <c r="E28" s="1" t="s">
        <v>136</v>
      </c>
      <c r="F28" s="1" t="s">
        <v>216</v>
      </c>
      <c r="G28" s="1" t="s">
        <v>219</v>
      </c>
      <c r="H28" s="1" t="s">
        <v>220</v>
      </c>
      <c r="I28" s="1" t="s">
        <v>271</v>
      </c>
      <c r="J28" s="1" t="s">
        <v>222</v>
      </c>
      <c r="K28" s="1" t="s">
        <v>271</v>
      </c>
      <c r="L28" s="1" t="s">
        <v>271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226</v>
      </c>
      <c r="R28" s="1" t="s">
        <v>329</v>
      </c>
      <c r="S28" s="1" t="s">
        <v>228</v>
      </c>
      <c r="T28" s="1" t="s">
        <v>229</v>
      </c>
      <c r="U28" s="1" t="s">
        <v>230</v>
      </c>
    </row>
    <row r="29" s="1" customFormat="1" spans="1:21">
      <c r="A29" s="3">
        <v>18216755393</v>
      </c>
      <c r="B29" s="1" t="s">
        <v>216</v>
      </c>
      <c r="C29" s="1" t="s">
        <v>330</v>
      </c>
      <c r="D29" s="1" t="s">
        <v>270</v>
      </c>
      <c r="E29" s="1" t="s">
        <v>133</v>
      </c>
      <c r="F29" s="1" t="s">
        <v>216</v>
      </c>
      <c r="G29" s="1" t="s">
        <v>219</v>
      </c>
      <c r="H29" s="1" t="s">
        <v>220</v>
      </c>
      <c r="I29" s="1" t="s">
        <v>271</v>
      </c>
      <c r="J29" s="1" t="s">
        <v>222</v>
      </c>
      <c r="K29" s="1" t="s">
        <v>271</v>
      </c>
      <c r="L29" s="1" t="s">
        <v>271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226</v>
      </c>
      <c r="R29" s="1" t="s">
        <v>331</v>
      </c>
      <c r="S29" s="1" t="s">
        <v>228</v>
      </c>
      <c r="T29" s="1" t="s">
        <v>229</v>
      </c>
      <c r="U29" s="1" t="s">
        <v>230</v>
      </c>
    </row>
    <row r="30" s="1" customFormat="1" spans="1:21">
      <c r="A30" s="3">
        <v>18216460472</v>
      </c>
      <c r="B30" s="1" t="s">
        <v>216</v>
      </c>
      <c r="C30" s="1" t="s">
        <v>332</v>
      </c>
      <c r="D30" s="1" t="s">
        <v>333</v>
      </c>
      <c r="E30" s="1" t="s">
        <v>127</v>
      </c>
      <c r="F30" s="1" t="s">
        <v>216</v>
      </c>
      <c r="G30" s="1" t="s">
        <v>219</v>
      </c>
      <c r="H30" s="1" t="s">
        <v>220</v>
      </c>
      <c r="I30" s="1" t="s">
        <v>334</v>
      </c>
      <c r="J30" s="1" t="s">
        <v>222</v>
      </c>
      <c r="K30" s="1" t="s">
        <v>334</v>
      </c>
      <c r="L30" s="1" t="s">
        <v>334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226</v>
      </c>
      <c r="R30" s="1" t="s">
        <v>335</v>
      </c>
      <c r="S30" s="1" t="s">
        <v>228</v>
      </c>
      <c r="T30" s="1" t="s">
        <v>229</v>
      </c>
      <c r="U30" s="1" t="s">
        <v>230</v>
      </c>
    </row>
    <row r="31" s="1" customFormat="1" spans="1:21">
      <c r="A31" s="3">
        <v>18216229199</v>
      </c>
      <c r="B31" s="1" t="s">
        <v>216</v>
      </c>
      <c r="C31" s="1" t="s">
        <v>336</v>
      </c>
      <c r="D31" s="1" t="s">
        <v>337</v>
      </c>
      <c r="E31" s="1" t="s">
        <v>122</v>
      </c>
      <c r="F31" s="1" t="s">
        <v>216</v>
      </c>
      <c r="G31" s="1" t="s">
        <v>219</v>
      </c>
      <c r="H31" s="1" t="s">
        <v>220</v>
      </c>
      <c r="I31" s="1" t="s">
        <v>338</v>
      </c>
      <c r="J31" s="1" t="s">
        <v>222</v>
      </c>
      <c r="K31" s="1" t="s">
        <v>338</v>
      </c>
      <c r="L31" s="1" t="s">
        <v>338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226</v>
      </c>
      <c r="R31" s="1" t="s">
        <v>339</v>
      </c>
      <c r="S31" s="1" t="s">
        <v>228</v>
      </c>
      <c r="T31" s="1" t="s">
        <v>229</v>
      </c>
      <c r="U31" s="1" t="s">
        <v>230</v>
      </c>
    </row>
    <row r="32" s="1" customFormat="1" spans="1:21">
      <c r="A32" s="3">
        <v>18215378671</v>
      </c>
      <c r="B32" s="1" t="s">
        <v>277</v>
      </c>
      <c r="C32" s="1" t="s">
        <v>340</v>
      </c>
      <c r="D32" s="1" t="s">
        <v>341</v>
      </c>
      <c r="E32" s="1" t="s">
        <v>342</v>
      </c>
      <c r="F32" s="1" t="s">
        <v>216</v>
      </c>
      <c r="G32" s="1" t="s">
        <v>219</v>
      </c>
      <c r="H32" s="1" t="s">
        <v>220</v>
      </c>
      <c r="I32" s="1" t="s">
        <v>343</v>
      </c>
      <c r="J32" s="1" t="s">
        <v>222</v>
      </c>
      <c r="K32" s="1" t="s">
        <v>343</v>
      </c>
      <c r="L32" s="1" t="s">
        <v>343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226</v>
      </c>
      <c r="R32" s="1" t="s">
        <v>344</v>
      </c>
      <c r="S32" s="1" t="s">
        <v>228</v>
      </c>
      <c r="T32" s="1" t="s">
        <v>229</v>
      </c>
      <c r="U32" s="1" t="s">
        <v>230</v>
      </c>
    </row>
    <row r="33" s="1" customFormat="1" spans="1:21">
      <c r="A33" s="3">
        <v>18211189154</v>
      </c>
      <c r="B33" s="1" t="s">
        <v>277</v>
      </c>
      <c r="C33" s="1" t="s">
        <v>345</v>
      </c>
      <c r="D33" s="1" t="s">
        <v>346</v>
      </c>
      <c r="E33" s="1" t="s">
        <v>114</v>
      </c>
      <c r="F33" s="1" t="s">
        <v>216</v>
      </c>
      <c r="G33" s="1" t="s">
        <v>219</v>
      </c>
      <c r="H33" s="1" t="s">
        <v>220</v>
      </c>
      <c r="I33" s="1" t="s">
        <v>347</v>
      </c>
      <c r="J33" s="1" t="s">
        <v>222</v>
      </c>
      <c r="K33" s="1" t="s">
        <v>347</v>
      </c>
      <c r="L33" s="1" t="s">
        <v>347</v>
      </c>
      <c r="M33" s="1" t="s">
        <v>223</v>
      </c>
      <c r="N33" s="1" t="s">
        <v>223</v>
      </c>
      <c r="O33" s="1" t="s">
        <v>224</v>
      </c>
      <c r="P33" s="1" t="s">
        <v>225</v>
      </c>
      <c r="Q33" s="1" t="s">
        <v>226</v>
      </c>
      <c r="R33" s="1" t="s">
        <v>348</v>
      </c>
      <c r="S33" s="1" t="s">
        <v>228</v>
      </c>
      <c r="T33" s="1" t="s">
        <v>229</v>
      </c>
      <c r="U33" s="1" t="s">
        <v>230</v>
      </c>
    </row>
    <row r="34" s="1" customFormat="1" spans="1:21">
      <c r="A34" s="3">
        <v>18210693486</v>
      </c>
      <c r="B34" s="1" t="s">
        <v>277</v>
      </c>
      <c r="C34" s="1" t="s">
        <v>349</v>
      </c>
      <c r="D34" s="1" t="s">
        <v>350</v>
      </c>
      <c r="E34" s="1" t="s">
        <v>109</v>
      </c>
      <c r="F34" s="1" t="s">
        <v>277</v>
      </c>
      <c r="G34" s="1" t="s">
        <v>219</v>
      </c>
      <c r="H34" s="1" t="s">
        <v>220</v>
      </c>
      <c r="I34" s="1" t="s">
        <v>351</v>
      </c>
      <c r="J34" s="1" t="s">
        <v>222</v>
      </c>
      <c r="K34" s="1" t="s">
        <v>351</v>
      </c>
      <c r="L34" s="1" t="s">
        <v>351</v>
      </c>
      <c r="M34" s="1" t="s">
        <v>223</v>
      </c>
      <c r="N34" s="1" t="s">
        <v>223</v>
      </c>
      <c r="O34" s="1" t="s">
        <v>224</v>
      </c>
      <c r="P34" s="1" t="s">
        <v>225</v>
      </c>
      <c r="Q34" s="1" t="s">
        <v>226</v>
      </c>
      <c r="R34" s="1" t="s">
        <v>352</v>
      </c>
      <c r="S34" s="1" t="s">
        <v>228</v>
      </c>
      <c r="T34" s="1" t="s">
        <v>229</v>
      </c>
      <c r="U34" s="1" t="s">
        <v>230</v>
      </c>
    </row>
    <row r="35" s="1" customFormat="1" spans="1:21">
      <c r="A35" s="3">
        <v>18188450297</v>
      </c>
      <c r="B35" s="1" t="s">
        <v>353</v>
      </c>
      <c r="C35" s="1" t="s">
        <v>354</v>
      </c>
      <c r="D35" s="1" t="s">
        <v>240</v>
      </c>
      <c r="E35" s="1" t="s">
        <v>355</v>
      </c>
      <c r="F35" s="1" t="s">
        <v>287</v>
      </c>
      <c r="G35" s="1" t="s">
        <v>219</v>
      </c>
      <c r="H35" s="1" t="s">
        <v>220</v>
      </c>
      <c r="I35" s="1" t="s">
        <v>356</v>
      </c>
      <c r="J35" s="1" t="s">
        <v>222</v>
      </c>
      <c r="K35" s="1" t="s">
        <v>356</v>
      </c>
      <c r="L35" s="1" t="s">
        <v>356</v>
      </c>
      <c r="M35" s="1" t="s">
        <v>223</v>
      </c>
      <c r="N35" s="1" t="s">
        <v>223</v>
      </c>
      <c r="O35" s="1" t="s">
        <v>224</v>
      </c>
      <c r="P35" s="1" t="s">
        <v>225</v>
      </c>
      <c r="Q35" s="1" t="s">
        <v>226</v>
      </c>
      <c r="R35" s="1" t="s">
        <v>357</v>
      </c>
      <c r="S35" s="1" t="s">
        <v>228</v>
      </c>
      <c r="T35" s="1" t="s">
        <v>229</v>
      </c>
      <c r="U35" s="1" t="s">
        <v>230</v>
      </c>
    </row>
    <row r="36" s="1" customFormat="1" spans="1:21">
      <c r="A36" s="3">
        <v>18183946597</v>
      </c>
      <c r="B36" s="1" t="s">
        <v>353</v>
      </c>
      <c r="C36" s="1" t="s">
        <v>358</v>
      </c>
      <c r="D36" s="1" t="s">
        <v>359</v>
      </c>
      <c r="E36" s="1" t="s">
        <v>65</v>
      </c>
      <c r="F36" s="1" t="s">
        <v>216</v>
      </c>
      <c r="G36" s="1" t="s">
        <v>219</v>
      </c>
      <c r="H36" s="1" t="s">
        <v>220</v>
      </c>
      <c r="I36" s="1" t="s">
        <v>275</v>
      </c>
      <c r="J36" s="1" t="s">
        <v>222</v>
      </c>
      <c r="K36" s="1" t="s">
        <v>275</v>
      </c>
      <c r="L36" s="1" t="s">
        <v>275</v>
      </c>
      <c r="M36" s="1" t="s">
        <v>223</v>
      </c>
      <c r="N36" s="1" t="s">
        <v>223</v>
      </c>
      <c r="O36" s="1" t="s">
        <v>224</v>
      </c>
      <c r="P36" s="1" t="s">
        <v>225</v>
      </c>
      <c r="Q36" s="1" t="s">
        <v>226</v>
      </c>
      <c r="R36" s="1" t="s">
        <v>360</v>
      </c>
      <c r="S36" s="1" t="s">
        <v>228</v>
      </c>
      <c r="T36" s="1" t="s">
        <v>229</v>
      </c>
      <c r="U36" s="1" t="s">
        <v>230</v>
      </c>
    </row>
    <row r="37" s="1" customFormat="1" spans="1:21">
      <c r="A37" s="3">
        <v>18183102624</v>
      </c>
      <c r="B37" s="1" t="s">
        <v>353</v>
      </c>
      <c r="C37" s="1" t="s">
        <v>361</v>
      </c>
      <c r="D37" s="1" t="s">
        <v>362</v>
      </c>
      <c r="E37" s="1" t="s">
        <v>363</v>
      </c>
      <c r="F37" s="1" t="s">
        <v>216</v>
      </c>
      <c r="G37" s="1" t="s">
        <v>219</v>
      </c>
      <c r="H37" s="1" t="s">
        <v>220</v>
      </c>
      <c r="I37" s="1" t="s">
        <v>316</v>
      </c>
      <c r="J37" s="1" t="s">
        <v>222</v>
      </c>
      <c r="K37" s="1" t="s">
        <v>316</v>
      </c>
      <c r="L37" s="1" t="s">
        <v>316</v>
      </c>
      <c r="M37" s="1" t="s">
        <v>223</v>
      </c>
      <c r="N37" s="1" t="s">
        <v>223</v>
      </c>
      <c r="O37" s="1" t="s">
        <v>224</v>
      </c>
      <c r="P37" s="1" t="s">
        <v>225</v>
      </c>
      <c r="Q37" s="1" t="s">
        <v>226</v>
      </c>
      <c r="R37" s="1" t="s">
        <v>364</v>
      </c>
      <c r="S37" s="1" t="s">
        <v>228</v>
      </c>
      <c r="T37" s="1" t="s">
        <v>229</v>
      </c>
      <c r="U37" s="1" t="s">
        <v>230</v>
      </c>
    </row>
    <row r="38" s="1" customFormat="1" spans="1:21">
      <c r="A38" s="3">
        <v>18167916946</v>
      </c>
      <c r="B38" s="1" t="s">
        <v>318</v>
      </c>
      <c r="C38" s="1" t="s">
        <v>365</v>
      </c>
      <c r="D38" s="1" t="s">
        <v>366</v>
      </c>
      <c r="E38" s="1" t="s">
        <v>367</v>
      </c>
      <c r="F38" s="1" t="s">
        <v>216</v>
      </c>
      <c r="G38" s="1" t="s">
        <v>219</v>
      </c>
      <c r="H38" s="1" t="s">
        <v>220</v>
      </c>
      <c r="I38" s="1" t="s">
        <v>368</v>
      </c>
      <c r="J38" s="1" t="s">
        <v>222</v>
      </c>
      <c r="K38" s="1" t="s">
        <v>368</v>
      </c>
      <c r="L38" s="1" t="s">
        <v>368</v>
      </c>
      <c r="M38" s="1" t="s">
        <v>223</v>
      </c>
      <c r="N38" s="1" t="s">
        <v>223</v>
      </c>
      <c r="O38" s="1" t="s">
        <v>224</v>
      </c>
      <c r="P38" s="1" t="s">
        <v>225</v>
      </c>
      <c r="Q38" s="1" t="s">
        <v>226</v>
      </c>
      <c r="R38" s="1" t="s">
        <v>369</v>
      </c>
      <c r="S38" s="1" t="s">
        <v>228</v>
      </c>
      <c r="T38" s="1" t="s">
        <v>229</v>
      </c>
      <c r="U38" s="1" t="s">
        <v>230</v>
      </c>
    </row>
    <row r="39" s="1" customFormat="1" spans="1:21">
      <c r="A39" s="3">
        <v>18062148293</v>
      </c>
      <c r="B39" s="1" t="s">
        <v>370</v>
      </c>
      <c r="C39" s="1" t="s">
        <v>371</v>
      </c>
      <c r="D39" s="1" t="s">
        <v>372</v>
      </c>
      <c r="E39" s="1" t="s">
        <v>373</v>
      </c>
      <c r="F39" s="1" t="s">
        <v>216</v>
      </c>
      <c r="G39" s="1" t="s">
        <v>219</v>
      </c>
      <c r="H39" s="1" t="s">
        <v>220</v>
      </c>
      <c r="I39" s="1" t="s">
        <v>374</v>
      </c>
      <c r="J39" s="1" t="s">
        <v>222</v>
      </c>
      <c r="K39" s="1" t="s">
        <v>374</v>
      </c>
      <c r="L39" s="1" t="s">
        <v>374</v>
      </c>
      <c r="M39" s="1" t="s">
        <v>223</v>
      </c>
      <c r="N39" s="1" t="s">
        <v>223</v>
      </c>
      <c r="O39" s="1" t="s">
        <v>224</v>
      </c>
      <c r="P39" s="1" t="s">
        <v>225</v>
      </c>
      <c r="Q39" s="1" t="s">
        <v>226</v>
      </c>
      <c r="R39" s="1" t="s">
        <v>375</v>
      </c>
      <c r="S39" s="1" t="s">
        <v>228</v>
      </c>
      <c r="T39" s="1" t="s">
        <v>229</v>
      </c>
      <c r="U39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2022-07-13T02:18:26Z</dcterms:created>
  <dcterms:modified xsi:type="dcterms:W3CDTF">2022-07-13T03:14:12Z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810AAAF9AA2245029DA4E9B407F5AABF</vt:lpwstr>
  </property>
  <property fmtid="{D5CDD505-2E9C-101B-9397-08002B2CF9AE}" pid="3" name="KSOProductBuildVer">
    <vt:lpwstr>2052-11.1.0.11830</vt:lpwstr>
  </property>
</Properties>
</file>