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<sst xmlns="http://schemas.openxmlformats.org/spreadsheetml/2006/main" count="550" uniqueCount="177">
  <si>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</si>
  <si>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</si>
  <si>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</si>
  <si>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</si>
  <si>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</si>
  <si>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</si>
  <si>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</si>
  <si>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</si>
  <si>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</si>
  <si>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</si>
  <si>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</si>
  <si>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</si>
  <si>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</si>
  <si>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</si>
  <si>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</si>
  <si>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</si>
  <si>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</si>
  <si>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</si>
  <si>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</si>
  <si>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</si>
  <si>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</si>
  <si>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</si>
  <si>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</si>
  <si>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</si>
  <si>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</si>
  <si>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18293865628	</t>
  </si>
  <si>
    <t>Ctrip</t>
  </si>
  <si>
    <t>正常</t>
  </si>
  <si>
    <t>[天津]锦江之星(天津钢管公司店)(71450670)</t>
  </si>
  <si>
    <t>商务房C&lt;双人入住&gt;&lt;内宾&gt;&lt;预付&gt;&lt;双早&gt;</t>
  </si>
  <si>
    <t>CNY</t>
  </si>
  <si>
    <t>王钰涵</t>
  </si>
  <si>
    <t>CA11323220713CNY</t>
  </si>
  <si>
    <t>未提现</t>
  </si>
  <si>
    <t>携程开票</t>
  </si>
  <si>
    <t xml:space="preserve">	</t>
  </si>
  <si>
    <t>取消</t>
  </si>
  <si>
    <t xml:space="preserve">18309557020	</t>
  </si>
  <si>
    <t>[苏州]白玉兰酒店(苏州吴江万宝广场店)(83287262)</t>
  </si>
  <si>
    <t>静雅大床房&lt;双人入住&gt;&lt;内宾&gt;&lt;预付&gt;&lt;双早&gt;</t>
  </si>
  <si>
    <t>陈宏霞</t>
  </si>
  <si>
    <t xml:space="preserve">18312939783	</t>
  </si>
  <si>
    <t>[厦门]白玉兰酒店(厦门大学世茂海峡大厦店)(60985969)</t>
  </si>
  <si>
    <t>静逸大床房&lt;双人入住&gt;&lt;内宾&gt;&lt;预付&gt;&lt;双早&gt;</t>
  </si>
  <si>
    <t>陈彬</t>
  </si>
  <si>
    <t xml:space="preserve">18326160328	</t>
  </si>
  <si>
    <t>[重庆]维也纳酒店（重庆西站广场店）(83846951)</t>
  </si>
  <si>
    <t>高级双床房&lt;双人入住&gt;&lt;内宾&gt;&lt;预付&gt;&lt;双早&gt;</t>
  </si>
  <si>
    <t>王洪</t>
  </si>
  <si>
    <t xml:space="preserve">18328537393	</t>
  </si>
  <si>
    <t>[哈尔滨]7天优品酒店(哈尔滨中央大街儿童医院店)(71495383)</t>
  </si>
  <si>
    <t>优品大床房&lt;双人入住&gt;&lt;内宾&gt;&lt;预付&gt;&lt;双早&gt;</t>
  </si>
  <si>
    <t>于淼</t>
  </si>
  <si>
    <t xml:space="preserve">18339976745	</t>
  </si>
  <si>
    <t>[长兴]长兴长海路亚朵酒店(46275416)</t>
  </si>
  <si>
    <t>雅致房&lt;双人入住&gt;&lt;内宾&gt;&lt;预付&gt;&lt;单早&gt;</t>
  </si>
  <si>
    <t>陈国瑞</t>
  </si>
  <si>
    <t xml:space="preserve">18340111705	</t>
  </si>
  <si>
    <t>[靖西]城市便捷酒店(百色财富广场店)(72814742)</t>
  </si>
  <si>
    <t>特惠大床房&lt;双人入住&gt;&lt;内宾&gt;&lt;预付&gt;&lt;无早&gt;</t>
  </si>
  <si>
    <t>招永波</t>
  </si>
  <si>
    <t xml:space="preserve">18340373012	</t>
  </si>
  <si>
    <t>[高安]城市便捷酒店(宜春高安大道店)(72816346)</t>
  </si>
  <si>
    <t>高级大床房&lt;双人入住&gt;&lt;内宾&gt;&lt;预付&gt;&lt;双早&gt;</t>
  </si>
  <si>
    <t>付俊羽</t>
  </si>
  <si>
    <t xml:space="preserve">18340404342	</t>
  </si>
  <si>
    <t>[武汉]精途酒店（武汉极地海洋常青城地铁店）(72840618)</t>
  </si>
  <si>
    <t>王金伦</t>
  </si>
  <si>
    <t xml:space="preserve">18340574550	</t>
  </si>
  <si>
    <t>[广州]城市便捷酒店(广州同德地铁站店)(72815513)</t>
  </si>
  <si>
    <t>商务双床房&lt;双人入住&gt;&lt;内宾&gt;&lt;预付&gt;&lt;无早&gt;</t>
  </si>
  <si>
    <t>郭亮</t>
  </si>
  <si>
    <t xml:space="preserve">18340686056	</t>
  </si>
  <si>
    <t>标准大床房&lt;双人入住&gt;&lt;内宾&gt;&lt;预付&gt;&lt;无早&gt;</t>
  </si>
  <si>
    <t xml:space="preserve">18341231131	</t>
  </si>
  <si>
    <t>[黄冈]精途酒店(黄冈万达广场东门路店)(78103496)</t>
  </si>
  <si>
    <t>王立鑫</t>
  </si>
  <si>
    <t xml:space="preserve">18342146381	</t>
  </si>
  <si>
    <t>[中山]城市便捷酒店(中山孙文东路丽港城店)(71584844)</t>
  </si>
  <si>
    <t>郑若然</t>
  </si>
  <si>
    <t xml:space="preserve">18343881319	</t>
  </si>
  <si>
    <t>[南昌]城市便捷酒店(南昌灌婴路地铁站玛雅乐园店)(71586572)</t>
  </si>
  <si>
    <t>商务大床房&lt;双人入住&gt;&lt;内宾&gt;&lt;预付&gt;&lt;无早&gt;</t>
  </si>
  <si>
    <t>黄佳珍</t>
  </si>
  <si>
    <t xml:space="preserve">18343993881	</t>
  </si>
  <si>
    <t>[合肥]合肥滨湖徽州大道亚朵酒店(65109376)</t>
  </si>
  <si>
    <t>许海涛,许兵,夏远达,李其锐</t>
  </si>
  <si>
    <t>，</t>
  </si>
  <si>
    <t>A220713100714481</t>
  </si>
  <si>
    <t>CNY / HKD 当前参考汇率: 1.165150906</t>
  </si>
  <si>
    <t>总计：3401.92 CNY/
3963.75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</si>
  <si>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</si>
  <si>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</si>
  <si>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</si>
  <si>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</si>
  <si>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</si>
  <si>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</si>
  <si>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</si>
  <si>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</si>
  <si>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</si>
  <si>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</si>
  <si>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</si>
  <si>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</si>
  <si>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</si>
  <si>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</si>
  <si>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</si>
  <si>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</si>
  <si>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</si>
  <si>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</si>
  <si>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2022-07-09</t>
  </si>
  <si>
    <t>2616143</t>
  </si>
  <si>
    <t>合肥滨湖徽州大道亚朵酒店</t>
  </si>
  <si>
    <t>2022-07-10</t>
  </si>
  <si>
    <t>退房日月结</t>
  </si>
  <si>
    <t>1212.80</t>
  </si>
  <si>
    <t>RMB</t>
  </si>
  <si>
    <t>0</t>
  </si>
  <si>
    <t>0.00</t>
  </si>
  <si>
    <t>携程汇智国内直连</t>
  </si>
  <si>
    <t>1861</t>
  </si>
  <si>
    <t>2022-07-09 20:33:31</t>
  </si>
  <si>
    <t>否</t>
  </si>
  <si>
    <t>汇智国际旅游发展有限公司</t>
  </si>
  <si>
    <t>直连</t>
  </si>
  <si>
    <t>2616125</t>
  </si>
  <si>
    <t>城市便捷酒店(南昌洪城大市场店)</t>
  </si>
  <si>
    <t>169.32</t>
  </si>
  <si>
    <t>2022-07-09 20:15:23</t>
  </si>
  <si>
    <t>2615882</t>
  </si>
  <si>
    <t>城市便捷酒店(中山孙文东路鼎峰店)</t>
  </si>
  <si>
    <t>139.74</t>
  </si>
  <si>
    <t>2022-07-09 15:32:20</t>
  </si>
  <si>
    <t>2615721</t>
  </si>
  <si>
    <t>精途酒店(黄冈万达广场东门路店)</t>
  </si>
  <si>
    <t>127.50</t>
  </si>
  <si>
    <t>2022-07-09 13:02:43</t>
  </si>
  <si>
    <t>2615658</t>
  </si>
  <si>
    <t>城市便捷酒店(百色财富广场店)</t>
  </si>
  <si>
    <t>155.04</t>
  </si>
  <si>
    <t>2022-07-09 11:42:42</t>
  </si>
  <si>
    <t>2615639</t>
  </si>
  <si>
    <t>城市便捷酒店(广州同德地铁站店)</t>
  </si>
  <si>
    <t>167.28</t>
  </si>
  <si>
    <t>2022-07-09 11:26:24</t>
  </si>
  <si>
    <t>2615622</t>
  </si>
  <si>
    <t>精途酒店(武汉常青城地铁站店)</t>
  </si>
  <si>
    <t>151.98</t>
  </si>
  <si>
    <t>2022-07-09 11:02:52</t>
  </si>
  <si>
    <t>2615619</t>
  </si>
  <si>
    <t>城市便捷酒店(宜春高安大道店)</t>
  </si>
  <si>
    <t>141.78</t>
  </si>
  <si>
    <t>2022-07-09 10:58:42</t>
  </si>
  <si>
    <t>2615591</t>
  </si>
  <si>
    <t>2022-07-09 10:29:52</t>
  </si>
  <si>
    <t>2615584</t>
  </si>
  <si>
    <t>长兴长海路亚朵酒店</t>
  </si>
  <si>
    <t>260.98</t>
  </si>
  <si>
    <t>2022-07-09 10:17:06</t>
  </si>
  <si>
    <t>2022-07-07</t>
  </si>
  <si>
    <t>2614328</t>
  </si>
  <si>
    <t>维也纳酒店（重庆西站地铁站店）</t>
  </si>
  <si>
    <t>353.29</t>
  </si>
  <si>
    <t>2022-07-07 23:39:32</t>
  </si>
  <si>
    <t>2022-07-06</t>
  </si>
  <si>
    <t>2613219</t>
  </si>
  <si>
    <t>白玉兰酒店(厦门大学世茂海峡大厦店)</t>
  </si>
  <si>
    <t>269.86</t>
  </si>
  <si>
    <t>2022-07-06 22:22:10</t>
  </si>
  <si>
    <t>2613036</t>
  </si>
  <si>
    <t>白玉兰吴江万宝广场店</t>
  </si>
  <si>
    <t>252.35</t>
  </si>
  <si>
    <t>2022-07-06 19:18:57</t>
  </si>
  <si>
    <t>2022-07-05</t>
  </si>
  <si>
    <t>2611606</t>
  </si>
  <si>
    <t>锦江之星(天津钢管公司店)</t>
  </si>
  <si>
    <t>2022-07-08</t>
  </si>
  <si>
    <t>2022-07-05 11:18:03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</si>
</sst>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44750</v>
      </c>
      <c r="G2" s="6">
        <v>44752</v>
      </c>
      <c r="H2" s="4">
        <v>1</v>
      </c>
      <c r="I2" s="4">
        <v>2</v>
      </c>
      <c r="J2" s="4">
        <v>2</v>
      </c>
      <c r="K2" s="4" t="s">
        <v>30</v>
      </c>
      <c r="L2" s="4">
        <v>301.36</v>
      </c>
      <c r="M2" s="4">
        <v>301.36</v>
      </c>
      <c r="N2" s="4" t="s">
        <v>31</v>
      </c>
      <c r="O2" s="4" t="s">
        <v>32</v>
      </c>
      <c r="P2" s="4" t="s">
        <v>33</v>
      </c>
      <c r="Q2" s="4">
        <v>0</v>
      </c>
      <c r="R2" s="7">
        <v>44747</v>
      </c>
      <c r="S2" s="6">
        <v>44755</v>
      </c>
      <c r="T2" s="4" t="s">
        <v>34</v>
      </c>
      <c r="U2" s="4">
        <v>301.36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44750</v>
      </c>
      <c r="G3" s="6">
        <v>44752</v>
      </c>
      <c r="H3" s="4">
        <v>1</v>
      </c>
      <c r="I3" s="4">
        <v>2</v>
      </c>
      <c r="J3" s="4">
        <v>2</v>
      </c>
      <c r="K3" s="4" t="s">
        <v>30</v>
      </c>
      <c r="L3" s="4">
        <v>-301.36</v>
      </c>
      <c r="M3" s="4">
        <v>-301.36</v>
      </c>
      <c r="N3" s="4" t="s">
        <v>31</v>
      </c>
      <c r="O3" s="4" t="s">
        <v>32</v>
      </c>
      <c r="P3" s="4" t="s">
        <v>33</v>
      </c>
      <c r="Q3" s="4">
        <v>0</v>
      </c>
      <c r="R3" s="7">
        <v>44747</v>
      </c>
      <c r="S3" s="6">
        <v>44755</v>
      </c>
      <c r="T3" s="4" t="s">
        <v>34</v>
      </c>
      <c r="U3" s="4">
        <v>-301.36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44751</v>
      </c>
      <c r="G4" s="6">
        <v>44752</v>
      </c>
      <c r="H4" s="4">
        <v>1</v>
      </c>
      <c r="I4" s="4">
        <v>1</v>
      </c>
      <c r="J4" s="4">
        <v>1</v>
      </c>
      <c r="K4" s="4" t="s">
        <v>30</v>
      </c>
      <c r="L4" s="4">
        <v>252.35</v>
      </c>
      <c r="M4" s="4">
        <v>252.35</v>
      </c>
      <c r="N4" s="4" t="s">
        <v>40</v>
      </c>
      <c r="O4" s="4" t="s">
        <v>32</v>
      </c>
      <c r="P4" s="4" t="s">
        <v>33</v>
      </c>
      <c r="Q4" s="4">
        <v>0</v>
      </c>
      <c r="R4" s="7">
        <v>44748</v>
      </c>
      <c r="S4" s="6">
        <v>44755</v>
      </c>
      <c r="T4" s="4" t="s">
        <v>34</v>
      </c>
      <c r="U4" s="4">
        <v>252.35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44751</v>
      </c>
      <c r="G5" s="6">
        <v>44752</v>
      </c>
      <c r="H5" s="4">
        <v>1</v>
      </c>
      <c r="I5" s="4">
        <v>1</v>
      </c>
      <c r="J5" s="4">
        <v>1</v>
      </c>
      <c r="K5" s="4" t="s">
        <v>30</v>
      </c>
      <c r="L5" s="4">
        <v>269.86</v>
      </c>
      <c r="M5" s="4">
        <v>269.86</v>
      </c>
      <c r="N5" s="4" t="s">
        <v>44</v>
      </c>
      <c r="O5" s="4" t="s">
        <v>32</v>
      </c>
      <c r="P5" s="4" t="s">
        <v>33</v>
      </c>
      <c r="Q5" s="4">
        <v>0</v>
      </c>
      <c r="R5" s="7">
        <v>44748</v>
      </c>
      <c r="S5" s="6">
        <v>44755</v>
      </c>
      <c r="T5" s="4" t="s">
        <v>34</v>
      </c>
      <c r="U5" s="4">
        <v>269.86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44751</v>
      </c>
      <c r="G6" s="6">
        <v>44752</v>
      </c>
      <c r="H6" s="4">
        <v>1</v>
      </c>
      <c r="I6" s="4">
        <v>1</v>
      </c>
      <c r="J6" s="4">
        <v>1</v>
      </c>
      <c r="K6" s="4" t="s">
        <v>30</v>
      </c>
      <c r="L6" s="4">
        <v>353.29</v>
      </c>
      <c r="M6" s="4">
        <v>353.29</v>
      </c>
      <c r="N6" s="4" t="s">
        <v>48</v>
      </c>
      <c r="O6" s="4" t="s">
        <v>32</v>
      </c>
      <c r="P6" s="4" t="s">
        <v>33</v>
      </c>
      <c r="Q6" s="4">
        <v>0</v>
      </c>
      <c r="R6" s="7">
        <v>44749</v>
      </c>
      <c r="S6" s="6">
        <v>44755</v>
      </c>
      <c r="T6" s="4" t="s">
        <v>34</v>
      </c>
      <c r="U6" s="4">
        <v>353.29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44750</v>
      </c>
      <c r="G7" s="6">
        <v>44752</v>
      </c>
      <c r="H7" s="4">
        <v>1</v>
      </c>
      <c r="I7" s="4">
        <v>2</v>
      </c>
      <c r="J7" s="4">
        <v>2</v>
      </c>
      <c r="K7" s="4" t="s">
        <v>30</v>
      </c>
      <c r="L7" s="4">
        <v>241.02</v>
      </c>
      <c r="M7" s="4">
        <v>241.02</v>
      </c>
      <c r="N7" s="4" t="s">
        <v>52</v>
      </c>
      <c r="O7" s="4" t="s">
        <v>32</v>
      </c>
      <c r="P7" s="4" t="s">
        <v>33</v>
      </c>
      <c r="Q7" s="4">
        <v>0</v>
      </c>
      <c r="R7" s="7">
        <v>44750</v>
      </c>
      <c r="S7" s="6">
        <v>44755</v>
      </c>
      <c r="T7" s="4" t="s">
        <v>34</v>
      </c>
      <c r="U7" s="4">
        <v>241.02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49</v>
      </c>
      <c r="B8" s="4" t="s">
        <v>26</v>
      </c>
      <c r="C8" s="4" t="s">
        <v>36</v>
      </c>
      <c r="D8" s="4" t="s">
        <v>50</v>
      </c>
      <c r="E8" s="4" t="s">
        <v>51</v>
      </c>
      <c r="F8" s="6">
        <v>44750</v>
      </c>
      <c r="G8" s="6">
        <v>44752</v>
      </c>
      <c r="H8" s="4">
        <v>1</v>
      </c>
      <c r="I8" s="4">
        <v>2</v>
      </c>
      <c r="J8" s="4">
        <v>2</v>
      </c>
      <c r="K8" s="4" t="s">
        <v>30</v>
      </c>
      <c r="L8" s="4">
        <v>-241.02</v>
      </c>
      <c r="M8" s="4">
        <v>-241.02</v>
      </c>
      <c r="N8" s="4" t="s">
        <v>52</v>
      </c>
      <c r="O8" s="4" t="s">
        <v>32</v>
      </c>
      <c r="P8" s="4" t="s">
        <v>33</v>
      </c>
      <c r="Q8" s="4">
        <v>0</v>
      </c>
      <c r="R8" s="7">
        <v>44750</v>
      </c>
      <c r="S8" s="6">
        <v>44755</v>
      </c>
      <c r="T8" s="4" t="s">
        <v>34</v>
      </c>
      <c r="U8" s="4">
        <v>-241.02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53</v>
      </c>
      <c r="B9" s="4" t="s">
        <v>26</v>
      </c>
      <c r="C9" s="4" t="s">
        <v>27</v>
      </c>
      <c r="D9" s="4" t="s">
        <v>54</v>
      </c>
      <c r="E9" s="4" t="s">
        <v>55</v>
      </c>
      <c r="F9" s="6">
        <v>44751</v>
      </c>
      <c r="G9" s="6">
        <v>44752</v>
      </c>
      <c r="H9" s="4">
        <v>1</v>
      </c>
      <c r="I9" s="4">
        <v>1</v>
      </c>
      <c r="J9" s="4">
        <v>1</v>
      </c>
      <c r="K9" s="4" t="s">
        <v>30</v>
      </c>
      <c r="L9" s="4">
        <v>260.98</v>
      </c>
      <c r="M9" s="4">
        <v>260.98</v>
      </c>
      <c r="N9" s="4" t="s">
        <v>56</v>
      </c>
      <c r="O9" s="4" t="s">
        <v>32</v>
      </c>
      <c r="P9" s="4" t="s">
        <v>33</v>
      </c>
      <c r="Q9" s="4">
        <v>0</v>
      </c>
      <c r="R9" s="7">
        <v>44751</v>
      </c>
      <c r="S9" s="6">
        <v>44755</v>
      </c>
      <c r="T9" s="4" t="s">
        <v>34</v>
      </c>
      <c r="U9" s="4">
        <v>260.98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57</v>
      </c>
      <c r="B10" s="4" t="s">
        <v>26</v>
      </c>
      <c r="C10" s="4" t="s">
        <v>27</v>
      </c>
      <c r="D10" s="4" t="s">
        <v>58</v>
      </c>
      <c r="E10" s="4" t="s">
        <v>59</v>
      </c>
      <c r="F10" s="6">
        <v>44751</v>
      </c>
      <c r="G10" s="6">
        <v>44752</v>
      </c>
      <c r="H10" s="4">
        <v>1</v>
      </c>
      <c r="I10" s="4">
        <v>1</v>
      </c>
      <c r="J10" s="4">
        <v>1</v>
      </c>
      <c r="K10" s="4" t="s">
        <v>30</v>
      </c>
      <c r="L10" s="4">
        <v>139.74</v>
      </c>
      <c r="M10" s="4">
        <v>139.74</v>
      </c>
      <c r="N10" s="4" t="s">
        <v>60</v>
      </c>
      <c r="O10" s="4" t="s">
        <v>32</v>
      </c>
      <c r="P10" s="4" t="s">
        <v>33</v>
      </c>
      <c r="Q10" s="4">
        <v>0</v>
      </c>
      <c r="R10" s="7">
        <v>44751</v>
      </c>
      <c r="S10" s="6">
        <v>44755</v>
      </c>
      <c r="T10" s="4" t="s">
        <v>34</v>
      </c>
      <c r="U10" s="4">
        <v>139.74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61</v>
      </c>
      <c r="B11" s="4" t="s">
        <v>26</v>
      </c>
      <c r="C11" s="4" t="s">
        <v>27</v>
      </c>
      <c r="D11" s="4" t="s">
        <v>62</v>
      </c>
      <c r="E11" s="4" t="s">
        <v>63</v>
      </c>
      <c r="F11" s="6">
        <v>44751</v>
      </c>
      <c r="G11" s="6">
        <v>44752</v>
      </c>
      <c r="H11" s="4">
        <v>1</v>
      </c>
      <c r="I11" s="4">
        <v>1</v>
      </c>
      <c r="J11" s="4">
        <v>1</v>
      </c>
      <c r="K11" s="4" t="s">
        <v>30</v>
      </c>
      <c r="L11" s="4">
        <v>141.78</v>
      </c>
      <c r="M11" s="4">
        <v>141.78</v>
      </c>
      <c r="N11" s="4" t="s">
        <v>64</v>
      </c>
      <c r="O11" s="4" t="s">
        <v>32</v>
      </c>
      <c r="P11" s="4" t="s">
        <v>33</v>
      </c>
      <c r="Q11" s="4">
        <v>0</v>
      </c>
      <c r="R11" s="7">
        <v>44751</v>
      </c>
      <c r="S11" s="6">
        <v>44755</v>
      </c>
      <c r="T11" s="4" t="s">
        <v>34</v>
      </c>
      <c r="U11" s="4">
        <v>141.78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65</v>
      </c>
      <c r="B12" s="4" t="s">
        <v>26</v>
      </c>
      <c r="C12" s="4" t="s">
        <v>27</v>
      </c>
      <c r="D12" s="4" t="s">
        <v>66</v>
      </c>
      <c r="E12" s="4" t="s">
        <v>59</v>
      </c>
      <c r="F12" s="6">
        <v>44751</v>
      </c>
      <c r="G12" s="6">
        <v>44752</v>
      </c>
      <c r="H12" s="4">
        <v>1</v>
      </c>
      <c r="I12" s="4">
        <v>1</v>
      </c>
      <c r="J12" s="4">
        <v>1</v>
      </c>
      <c r="K12" s="4" t="s">
        <v>30</v>
      </c>
      <c r="L12" s="4">
        <v>151.98</v>
      </c>
      <c r="M12" s="4">
        <v>151.98</v>
      </c>
      <c r="N12" s="4" t="s">
        <v>67</v>
      </c>
      <c r="O12" s="4" t="s">
        <v>32</v>
      </c>
      <c r="P12" s="4" t="s">
        <v>33</v>
      </c>
      <c r="Q12" s="4">
        <v>0</v>
      </c>
      <c r="R12" s="7">
        <v>44751</v>
      </c>
      <c r="S12" s="6">
        <v>44755</v>
      </c>
      <c r="T12" s="4" t="s">
        <v>34</v>
      </c>
      <c r="U12" s="4">
        <v>151.98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68</v>
      </c>
      <c r="B13" s="4" t="s">
        <v>26</v>
      </c>
      <c r="C13" s="4" t="s">
        <v>27</v>
      </c>
      <c r="D13" s="4" t="s">
        <v>69</v>
      </c>
      <c r="E13" s="4" t="s">
        <v>70</v>
      </c>
      <c r="F13" s="6">
        <v>44751</v>
      </c>
      <c r="G13" s="6">
        <v>44752</v>
      </c>
      <c r="H13" s="4">
        <v>1</v>
      </c>
      <c r="I13" s="4">
        <v>1</v>
      </c>
      <c r="J13" s="4">
        <v>1</v>
      </c>
      <c r="K13" s="4" t="s">
        <v>30</v>
      </c>
      <c r="L13" s="4">
        <v>167.28</v>
      </c>
      <c r="M13" s="4">
        <v>167.28</v>
      </c>
      <c r="N13" s="4" t="s">
        <v>71</v>
      </c>
      <c r="O13" s="4" t="s">
        <v>32</v>
      </c>
      <c r="P13" s="4" t="s">
        <v>33</v>
      </c>
      <c r="Q13" s="4">
        <v>0</v>
      </c>
      <c r="R13" s="7">
        <v>44751</v>
      </c>
      <c r="S13" s="6">
        <v>44755</v>
      </c>
      <c r="T13" s="4" t="s">
        <v>34</v>
      </c>
      <c r="U13" s="4">
        <v>167.28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57</v>
      </c>
      <c r="B14" s="4" t="s">
        <v>26</v>
      </c>
      <c r="C14" s="4" t="s">
        <v>36</v>
      </c>
      <c r="D14" s="4" t="s">
        <v>58</v>
      </c>
      <c r="E14" s="4" t="s">
        <v>59</v>
      </c>
      <c r="F14" s="6">
        <v>44751</v>
      </c>
      <c r="G14" s="6">
        <v>44752</v>
      </c>
      <c r="H14" s="4">
        <v>1</v>
      </c>
      <c r="I14" s="4">
        <v>1</v>
      </c>
      <c r="J14" s="4">
        <v>1</v>
      </c>
      <c r="K14" s="4" t="s">
        <v>30</v>
      </c>
      <c r="L14" s="4">
        <v>-139.74</v>
      </c>
      <c r="M14" s="4">
        <v>-139.74</v>
      </c>
      <c r="N14" s="4" t="s">
        <v>60</v>
      </c>
      <c r="O14" s="4" t="s">
        <v>32</v>
      </c>
      <c r="P14" s="4" t="s">
        <v>33</v>
      </c>
      <c r="Q14" s="4">
        <v>0</v>
      </c>
      <c r="R14" s="7">
        <v>44751</v>
      </c>
      <c r="S14" s="6">
        <v>44755</v>
      </c>
      <c r="T14" s="4" t="s">
        <v>34</v>
      </c>
      <c r="U14" s="4">
        <v>-139.74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72</v>
      </c>
      <c r="B15" s="4" t="s">
        <v>26</v>
      </c>
      <c r="C15" s="4" t="s">
        <v>27</v>
      </c>
      <c r="D15" s="4" t="s">
        <v>58</v>
      </c>
      <c r="E15" s="4" t="s">
        <v>73</v>
      </c>
      <c r="F15" s="6">
        <v>44751</v>
      </c>
      <c r="G15" s="6">
        <v>44752</v>
      </c>
      <c r="H15" s="4">
        <v>1</v>
      </c>
      <c r="I15" s="4">
        <v>1</v>
      </c>
      <c r="J15" s="4">
        <v>1</v>
      </c>
      <c r="K15" s="4" t="s">
        <v>30</v>
      </c>
      <c r="L15" s="4">
        <v>155.04</v>
      </c>
      <c r="M15" s="4">
        <v>155.04</v>
      </c>
      <c r="N15" s="4" t="s">
        <v>60</v>
      </c>
      <c r="O15" s="4" t="s">
        <v>32</v>
      </c>
      <c r="P15" s="4" t="s">
        <v>33</v>
      </c>
      <c r="Q15" s="4">
        <v>0</v>
      </c>
      <c r="R15" s="7">
        <v>44751</v>
      </c>
      <c r="S15" s="6">
        <v>44755</v>
      </c>
      <c r="T15" s="4" t="s">
        <v>34</v>
      </c>
      <c r="U15" s="4">
        <v>155.04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74</v>
      </c>
      <c r="B16" s="4" t="s">
        <v>26</v>
      </c>
      <c r="C16" s="4" t="s">
        <v>27</v>
      </c>
      <c r="D16" s="4" t="s">
        <v>75</v>
      </c>
      <c r="E16" s="4" t="s">
        <v>73</v>
      </c>
      <c r="F16" s="6">
        <v>44751</v>
      </c>
      <c r="G16" s="6">
        <v>44752</v>
      </c>
      <c r="H16" s="4">
        <v>1</v>
      </c>
      <c r="I16" s="4">
        <v>1</v>
      </c>
      <c r="J16" s="4">
        <v>1</v>
      </c>
      <c r="K16" s="4" t="s">
        <v>30</v>
      </c>
      <c r="L16" s="4">
        <v>127.5</v>
      </c>
      <c r="M16" s="4">
        <v>127.5</v>
      </c>
      <c r="N16" s="4" t="s">
        <v>76</v>
      </c>
      <c r="O16" s="4" t="s">
        <v>32</v>
      </c>
      <c r="P16" s="4" t="s">
        <v>33</v>
      </c>
      <c r="Q16" s="4">
        <v>0</v>
      </c>
      <c r="R16" s="7">
        <v>44751</v>
      </c>
      <c r="S16" s="6">
        <v>44755</v>
      </c>
      <c r="T16" s="4" t="s">
        <v>34</v>
      </c>
      <c r="U16" s="4">
        <v>127.5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77</v>
      </c>
      <c r="B17" s="4" t="s">
        <v>26</v>
      </c>
      <c r="C17" s="4" t="s">
        <v>27</v>
      </c>
      <c r="D17" s="4" t="s">
        <v>78</v>
      </c>
      <c r="E17" s="4" t="s">
        <v>59</v>
      </c>
      <c r="F17" s="6">
        <v>44751</v>
      </c>
      <c r="G17" s="6">
        <v>44752</v>
      </c>
      <c r="H17" s="4">
        <v>1</v>
      </c>
      <c r="I17" s="4">
        <v>1</v>
      </c>
      <c r="J17" s="4">
        <v>1</v>
      </c>
      <c r="K17" s="4" t="s">
        <v>30</v>
      </c>
      <c r="L17" s="4">
        <v>139.74</v>
      </c>
      <c r="M17" s="4">
        <v>139.74</v>
      </c>
      <c r="N17" s="4" t="s">
        <v>79</v>
      </c>
      <c r="O17" s="4" t="s">
        <v>32</v>
      </c>
      <c r="P17" s="4" t="s">
        <v>33</v>
      </c>
      <c r="Q17" s="4">
        <v>0</v>
      </c>
      <c r="R17" s="7">
        <v>44751</v>
      </c>
      <c r="S17" s="6">
        <v>44755</v>
      </c>
      <c r="T17" s="4" t="s">
        <v>34</v>
      </c>
      <c r="U17" s="4">
        <v>139.74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80</v>
      </c>
      <c r="B18" s="4" t="s">
        <v>26</v>
      </c>
      <c r="C18" s="4" t="s">
        <v>27</v>
      </c>
      <c r="D18" s="4" t="s">
        <v>81</v>
      </c>
      <c r="E18" s="4" t="s">
        <v>82</v>
      </c>
      <c r="F18" s="6">
        <v>44751</v>
      </c>
      <c r="G18" s="6">
        <v>44752</v>
      </c>
      <c r="H18" s="4">
        <v>1</v>
      </c>
      <c r="I18" s="4">
        <v>1</v>
      </c>
      <c r="J18" s="4">
        <v>1</v>
      </c>
      <c r="K18" s="4" t="s">
        <v>30</v>
      </c>
      <c r="L18" s="4">
        <v>169.32</v>
      </c>
      <c r="M18" s="4">
        <v>169.32</v>
      </c>
      <c r="N18" s="4" t="s">
        <v>83</v>
      </c>
      <c r="O18" s="4" t="s">
        <v>32</v>
      </c>
      <c r="P18" s="4" t="s">
        <v>33</v>
      </c>
      <c r="Q18" s="4">
        <v>0</v>
      </c>
      <c r="R18" s="7">
        <v>44751</v>
      </c>
      <c r="S18" s="6">
        <v>44755</v>
      </c>
      <c r="T18" s="4" t="s">
        <v>34</v>
      </c>
      <c r="U18" s="4">
        <v>169.32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84</v>
      </c>
      <c r="B19" s="4" t="s">
        <v>26</v>
      </c>
      <c r="C19" s="4" t="s">
        <v>27</v>
      </c>
      <c r="D19" s="4" t="s">
        <v>85</v>
      </c>
      <c r="E19" s="4" t="s">
        <v>55</v>
      </c>
      <c r="F19" s="6">
        <v>44751</v>
      </c>
      <c r="G19" s="6">
        <v>44752</v>
      </c>
      <c r="H19" s="4">
        <v>4</v>
      </c>
      <c r="I19" s="4">
        <v>1</v>
      </c>
      <c r="J19" s="4">
        <v>4</v>
      </c>
      <c r="K19" s="4" t="s">
        <v>30</v>
      </c>
      <c r="L19" s="4">
        <v>1212.8</v>
      </c>
      <c r="M19" s="4">
        <v>1212.8</v>
      </c>
      <c r="N19" s="4" t="s">
        <v>86</v>
      </c>
      <c r="O19" s="4" t="s">
        <v>32</v>
      </c>
      <c r="P19" s="4" t="s">
        <v>33</v>
      </c>
      <c r="Q19" s="4">
        <v>0</v>
      </c>
      <c r="R19" s="7">
        <v>44751</v>
      </c>
      <c r="S19" s="6">
        <v>44755</v>
      </c>
      <c r="T19" s="4" t="s">
        <v>34</v>
      </c>
      <c r="U19" s="4">
        <v>1212.8</v>
      </c>
      <c r="V19" s="4">
        <v>0</v>
      </c>
      <c r="W19" s="4">
        <v>0</v>
      </c>
      <c r="X19" s="4" t="s">
        <v>35</v>
      </c>
      <c r="Y1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A23" sqref="A23:A25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hidden="1" spans="1:9">
      <c r="A2" s="5">
        <v>18293865628</v>
      </c>
      <c r="B2" s="6">
        <v>44750</v>
      </c>
      <c r="C2" s="6">
        <v>44752</v>
      </c>
      <c r="D2" s="4">
        <v>0</v>
      </c>
      <c r="E2" s="4" t="str">
        <f>VLOOKUP(A2,HOP!A:L,12,0)</f>
        <v>0.00</v>
      </c>
      <c r="F2" s="4" t="str">
        <f>VLOOKUP(A2,HOP!A:C,3,0)</f>
        <v>2611606</v>
      </c>
      <c r="G2" s="4">
        <f>D2-E2</f>
        <v>0</v>
      </c>
      <c r="H2" s="4" t="str">
        <f>$H$1&amp;F2</f>
        <v>，2611606</v>
      </c>
      <c r="I2" s="4" t="str">
        <f>VLOOKUP(A2,HOP!A:U,21,0)</f>
        <v>直连</v>
      </c>
    </row>
    <row r="3" s="4" customFormat="1" spans="1:9">
      <c r="A3" s="5">
        <v>18309557020</v>
      </c>
      <c r="B3" s="6">
        <v>44751</v>
      </c>
      <c r="C3" s="6">
        <v>44752</v>
      </c>
      <c r="D3" s="4">
        <v>252.35</v>
      </c>
      <c r="E3" s="4" t="str">
        <f>VLOOKUP(A3,HOP!A:L,12,0)</f>
        <v>252.35</v>
      </c>
      <c r="F3" s="4" t="str">
        <f>VLOOKUP(A3,HOP!A:C,3,0)</f>
        <v>2613036</v>
      </c>
      <c r="G3" s="4">
        <f t="shared" ref="G3:G16" si="0">D3-E3</f>
        <v>0</v>
      </c>
      <c r="H3" s="4" t="str">
        <f t="shared" ref="H3:H16" si="1">$H$1&amp;F3</f>
        <v>，2613036</v>
      </c>
      <c r="I3" s="4" t="str">
        <f>VLOOKUP(A3,HOP!A:U,21,0)</f>
        <v>直连</v>
      </c>
    </row>
    <row r="4" s="4" customFormat="1" spans="1:9">
      <c r="A4" s="5">
        <v>18312939783</v>
      </c>
      <c r="B4" s="6">
        <v>44751</v>
      </c>
      <c r="C4" s="6">
        <v>44752</v>
      </c>
      <c r="D4" s="4">
        <v>269.86</v>
      </c>
      <c r="E4" s="4" t="str">
        <f>VLOOKUP(A4,HOP!A:L,12,0)</f>
        <v>269.86</v>
      </c>
      <c r="F4" s="4" t="str">
        <f>VLOOKUP(A4,HOP!A:C,3,0)</f>
        <v>2613219</v>
      </c>
      <c r="G4" s="4">
        <f t="shared" si="0"/>
        <v>0</v>
      </c>
      <c r="H4" s="4" t="str">
        <f t="shared" si="1"/>
        <v>，2613219</v>
      </c>
      <c r="I4" s="4" t="str">
        <f>VLOOKUP(A4,HOP!A:U,21,0)</f>
        <v>直连</v>
      </c>
    </row>
    <row r="5" s="4" customFormat="1" spans="1:9">
      <c r="A5" s="5">
        <v>18326160328</v>
      </c>
      <c r="B5" s="6">
        <v>44751</v>
      </c>
      <c r="C5" s="6">
        <v>44752</v>
      </c>
      <c r="D5" s="4">
        <v>353.29</v>
      </c>
      <c r="E5" s="4" t="str">
        <f>VLOOKUP(A5,HOP!A:L,12,0)</f>
        <v>353.29</v>
      </c>
      <c r="F5" s="4" t="str">
        <f>VLOOKUP(A5,HOP!A:C,3,0)</f>
        <v>2614328</v>
      </c>
      <c r="G5" s="4">
        <f t="shared" si="0"/>
        <v>0</v>
      </c>
      <c r="H5" s="4" t="str">
        <f t="shared" si="1"/>
        <v>，2614328</v>
      </c>
      <c r="I5" s="4" t="str">
        <f>VLOOKUP(A5,HOP!A:U,21,0)</f>
        <v>直连</v>
      </c>
    </row>
    <row r="6" s="4" customFormat="1" hidden="1" spans="1:9">
      <c r="A6" s="5">
        <v>18328537393</v>
      </c>
      <c r="B6" s="6">
        <v>44750</v>
      </c>
      <c r="C6" s="6">
        <v>44752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18339976745</v>
      </c>
      <c r="B7" s="6">
        <v>44751</v>
      </c>
      <c r="C7" s="6">
        <v>44752</v>
      </c>
      <c r="D7" s="4">
        <v>260.98</v>
      </c>
      <c r="E7" s="4" t="str">
        <f>VLOOKUP(A7,HOP!A:L,12,0)</f>
        <v>260.98</v>
      </c>
      <c r="F7" s="4" t="str">
        <f>VLOOKUP(A7,HOP!A:C,3,0)</f>
        <v>2615584</v>
      </c>
      <c r="G7" s="4">
        <f t="shared" si="0"/>
        <v>0</v>
      </c>
      <c r="H7" s="4" t="str">
        <f t="shared" si="1"/>
        <v>，2615584</v>
      </c>
      <c r="I7" s="4" t="str">
        <f>VLOOKUP(A7,HOP!A:U,21,0)</f>
        <v>直连</v>
      </c>
    </row>
    <row r="8" s="4" customFormat="1" hidden="1" spans="1:9">
      <c r="A8" s="5">
        <v>18340111705</v>
      </c>
      <c r="B8" s="6">
        <v>44751</v>
      </c>
      <c r="C8" s="6">
        <v>44752</v>
      </c>
      <c r="D8" s="4">
        <v>0</v>
      </c>
      <c r="E8" s="4" t="str">
        <f>VLOOKUP(A8,HOP!A:L,12,0)</f>
        <v>0.00</v>
      </c>
      <c r="F8" s="4" t="str">
        <f>VLOOKUP(A8,HOP!A:C,3,0)</f>
        <v>2615591</v>
      </c>
      <c r="G8" s="4">
        <f t="shared" si="0"/>
        <v>0</v>
      </c>
      <c r="H8" s="4" t="str">
        <f t="shared" si="1"/>
        <v>，2615591</v>
      </c>
      <c r="I8" s="4" t="str">
        <f>VLOOKUP(A8,HOP!A:U,21,0)</f>
        <v>直连</v>
      </c>
    </row>
    <row r="9" s="4" customFormat="1" spans="1:9">
      <c r="A9" s="5">
        <v>18340373012</v>
      </c>
      <c r="B9" s="6">
        <v>44751</v>
      </c>
      <c r="C9" s="6">
        <v>44752</v>
      </c>
      <c r="D9" s="4">
        <v>141.78</v>
      </c>
      <c r="E9" s="4" t="str">
        <f>VLOOKUP(A9,HOP!A:L,12,0)</f>
        <v>141.78</v>
      </c>
      <c r="F9" s="4" t="str">
        <f>VLOOKUP(A9,HOP!A:C,3,0)</f>
        <v>2615619</v>
      </c>
      <c r="G9" s="4">
        <f t="shared" si="0"/>
        <v>0</v>
      </c>
      <c r="H9" s="4" t="str">
        <f t="shared" si="1"/>
        <v>，2615619</v>
      </c>
      <c r="I9" s="4" t="str">
        <f>VLOOKUP(A9,HOP!A:U,21,0)</f>
        <v>直连</v>
      </c>
    </row>
    <row r="10" s="4" customFormat="1" spans="1:9">
      <c r="A10" s="5">
        <v>18340404342</v>
      </c>
      <c r="B10" s="6">
        <v>44751</v>
      </c>
      <c r="C10" s="6">
        <v>44752</v>
      </c>
      <c r="D10" s="4">
        <v>151.98</v>
      </c>
      <c r="E10" s="4" t="str">
        <f>VLOOKUP(A10,HOP!A:L,12,0)</f>
        <v>151.98</v>
      </c>
      <c r="F10" s="4" t="str">
        <f>VLOOKUP(A10,HOP!A:C,3,0)</f>
        <v>2615622</v>
      </c>
      <c r="G10" s="4">
        <f t="shared" si="0"/>
        <v>0</v>
      </c>
      <c r="H10" s="4" t="str">
        <f t="shared" si="1"/>
        <v>，2615622</v>
      </c>
      <c r="I10" s="4" t="str">
        <f>VLOOKUP(A10,HOP!A:U,21,0)</f>
        <v>直连</v>
      </c>
    </row>
    <row r="11" s="4" customFormat="1" spans="1:9">
      <c r="A11" s="5">
        <v>18340574550</v>
      </c>
      <c r="B11" s="6">
        <v>44751</v>
      </c>
      <c r="C11" s="6">
        <v>44752</v>
      </c>
      <c r="D11" s="4">
        <v>167.28</v>
      </c>
      <c r="E11" s="4" t="str">
        <f>VLOOKUP(A11,HOP!A:L,12,0)</f>
        <v>167.28</v>
      </c>
      <c r="F11" s="4" t="str">
        <f>VLOOKUP(A11,HOP!A:C,3,0)</f>
        <v>2615639</v>
      </c>
      <c r="G11" s="4">
        <f t="shared" si="0"/>
        <v>0</v>
      </c>
      <c r="H11" s="4" t="str">
        <f t="shared" si="1"/>
        <v>，2615639</v>
      </c>
      <c r="I11" s="4" t="str">
        <f>VLOOKUP(A11,HOP!A:U,21,0)</f>
        <v>直连</v>
      </c>
    </row>
    <row r="12" s="4" customFormat="1" spans="1:9">
      <c r="A12" s="5">
        <v>18340686056</v>
      </c>
      <c r="B12" s="6">
        <v>44751</v>
      </c>
      <c r="C12" s="6">
        <v>44752</v>
      </c>
      <c r="D12" s="4">
        <v>155.04</v>
      </c>
      <c r="E12" s="4" t="str">
        <f>VLOOKUP(A12,HOP!A:L,12,0)</f>
        <v>155.04</v>
      </c>
      <c r="F12" s="4" t="str">
        <f>VLOOKUP(A12,HOP!A:C,3,0)</f>
        <v>2615658</v>
      </c>
      <c r="G12" s="4">
        <f t="shared" si="0"/>
        <v>0</v>
      </c>
      <c r="H12" s="4" t="str">
        <f t="shared" si="1"/>
        <v>，2615658</v>
      </c>
      <c r="I12" s="4" t="str">
        <f>VLOOKUP(A12,HOP!A:U,21,0)</f>
        <v>直连</v>
      </c>
    </row>
    <row r="13" s="4" customFormat="1" spans="1:9">
      <c r="A13" s="5">
        <v>18341231131</v>
      </c>
      <c r="B13" s="6">
        <v>44751</v>
      </c>
      <c r="C13" s="6">
        <v>44752</v>
      </c>
      <c r="D13" s="4">
        <v>127.5</v>
      </c>
      <c r="E13" s="4" t="str">
        <f>VLOOKUP(A13,HOP!A:L,12,0)</f>
        <v>127.50</v>
      </c>
      <c r="F13" s="4" t="str">
        <f>VLOOKUP(A13,HOP!A:C,3,0)</f>
        <v>2615721</v>
      </c>
      <c r="G13" s="4">
        <f t="shared" si="0"/>
        <v>0</v>
      </c>
      <c r="H13" s="4" t="str">
        <f t="shared" si="1"/>
        <v>，2615721</v>
      </c>
      <c r="I13" s="4" t="str">
        <f>VLOOKUP(A13,HOP!A:U,21,0)</f>
        <v>直连</v>
      </c>
    </row>
    <row r="14" s="4" customFormat="1" spans="1:9">
      <c r="A14" s="5">
        <v>18342146381</v>
      </c>
      <c r="B14" s="6">
        <v>44751</v>
      </c>
      <c r="C14" s="6">
        <v>44752</v>
      </c>
      <c r="D14" s="4">
        <v>139.74</v>
      </c>
      <c r="E14" s="4" t="str">
        <f>VLOOKUP(A14,HOP!A:L,12,0)</f>
        <v>139.74</v>
      </c>
      <c r="F14" s="4" t="str">
        <f>VLOOKUP(A14,HOP!A:C,3,0)</f>
        <v>2615882</v>
      </c>
      <c r="G14" s="4">
        <f t="shared" si="0"/>
        <v>0</v>
      </c>
      <c r="H14" s="4" t="str">
        <f t="shared" si="1"/>
        <v>，2615882</v>
      </c>
      <c r="I14" s="4" t="str">
        <f>VLOOKUP(A14,HOP!A:U,21,0)</f>
        <v>直连</v>
      </c>
    </row>
    <row r="15" s="4" customFormat="1" spans="1:9">
      <c r="A15" s="5">
        <v>18343881319</v>
      </c>
      <c r="B15" s="6">
        <v>44751</v>
      </c>
      <c r="C15" s="6">
        <v>44752</v>
      </c>
      <c r="D15" s="4">
        <v>169.32</v>
      </c>
      <c r="E15" s="4" t="str">
        <f>VLOOKUP(A15,HOP!A:L,12,0)</f>
        <v>169.32</v>
      </c>
      <c r="F15" s="4" t="str">
        <f>VLOOKUP(A15,HOP!A:C,3,0)</f>
        <v>2616125</v>
      </c>
      <c r="G15" s="4">
        <f t="shared" si="0"/>
        <v>0</v>
      </c>
      <c r="H15" s="4" t="str">
        <f t="shared" si="1"/>
        <v>，2616125</v>
      </c>
      <c r="I15" s="4" t="str">
        <f>VLOOKUP(A15,HOP!A:U,21,0)</f>
        <v>直连</v>
      </c>
    </row>
    <row r="16" s="4" customFormat="1" spans="1:9">
      <c r="A16" s="5">
        <v>18343993881</v>
      </c>
      <c r="B16" s="6">
        <v>44751</v>
      </c>
      <c r="C16" s="6">
        <v>44752</v>
      </c>
      <c r="D16" s="4">
        <v>1212.8</v>
      </c>
      <c r="E16" s="4" t="str">
        <f>VLOOKUP(A16,HOP!A:L,12,0)</f>
        <v>1212.80</v>
      </c>
      <c r="F16" s="4" t="str">
        <f>VLOOKUP(A16,HOP!A:C,3,0)</f>
        <v>2616143</v>
      </c>
      <c r="G16" s="4">
        <f t="shared" si="0"/>
        <v>0</v>
      </c>
      <c r="H16" s="4" t="str">
        <f t="shared" si="1"/>
        <v>，2616143</v>
      </c>
      <c r="I16" s="4" t="str">
        <f>VLOOKUP(A16,HOP!A:U,21,0)</f>
        <v>直连</v>
      </c>
    </row>
    <row r="18" spans="4:4">
      <c r="D18" s="4">
        <f>SUM(D2:D17)</f>
        <v>3401.92</v>
      </c>
    </row>
    <row r="23" spans="1:1">
      <c r="A23" s="4" t="s">
        <v>88</v>
      </c>
    </row>
    <row r="24" spans="1:1">
      <c r="A24" s="4" t="s">
        <v>89</v>
      </c>
    </row>
    <row r="25" spans="1:1">
      <c r="A25" s="4" t="s">
        <v>90</v>
      </c>
    </row>
  </sheetData>
  <autoFilter ref="A1:XFD18">
    <filterColumn colId="3">
      <filters blank="1">
        <filter val="169.32"/>
        <filter val="3401.92"/>
        <filter val="139.74"/>
        <filter val="155.04"/>
        <filter val="127.5"/>
        <filter val="252.35"/>
        <filter val="269.86"/>
        <filter val="1212.8"/>
        <filter val="141.78"/>
        <filter val="151.98"/>
        <filter val="167.28"/>
        <filter val="260.98"/>
        <filter val="353.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  <c r="U1" s="2" t="s">
        <v>108</v>
      </c>
    </row>
    <row r="2" s="1" customFormat="1" spans="1:21">
      <c r="A2" s="3">
        <v>18343993881</v>
      </c>
      <c r="B2" s="1" t="s">
        <v>109</v>
      </c>
      <c r="C2" s="1" t="s">
        <v>110</v>
      </c>
      <c r="D2" s="1" t="s">
        <v>111</v>
      </c>
      <c r="E2" s="1" t="s">
        <v>86</v>
      </c>
      <c r="F2" s="1" t="s">
        <v>109</v>
      </c>
      <c r="G2" s="1" t="s">
        <v>112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123</v>
      </c>
    </row>
    <row r="3" s="1" customFormat="1" spans="1:21">
      <c r="A3" s="3">
        <v>18343881319</v>
      </c>
      <c r="B3" s="1" t="s">
        <v>109</v>
      </c>
      <c r="C3" s="1" t="s">
        <v>124</v>
      </c>
      <c r="D3" s="1" t="s">
        <v>125</v>
      </c>
      <c r="E3" s="1" t="s">
        <v>83</v>
      </c>
      <c r="F3" s="1" t="s">
        <v>109</v>
      </c>
      <c r="G3" s="1" t="s">
        <v>112</v>
      </c>
      <c r="H3" s="1" t="s">
        <v>113</v>
      </c>
      <c r="I3" s="1" t="s">
        <v>126</v>
      </c>
      <c r="J3" s="1" t="s">
        <v>115</v>
      </c>
      <c r="K3" s="1" t="s">
        <v>126</v>
      </c>
      <c r="L3" s="1" t="s">
        <v>126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127</v>
      </c>
      <c r="S3" s="1" t="s">
        <v>121</v>
      </c>
      <c r="T3" s="1" t="s">
        <v>122</v>
      </c>
      <c r="U3" s="1" t="s">
        <v>123</v>
      </c>
    </row>
    <row r="4" s="1" customFormat="1" spans="1:21">
      <c r="A4" s="3">
        <v>18342146381</v>
      </c>
      <c r="B4" s="1" t="s">
        <v>109</v>
      </c>
      <c r="C4" s="1" t="s">
        <v>128</v>
      </c>
      <c r="D4" s="1" t="s">
        <v>129</v>
      </c>
      <c r="E4" s="1" t="s">
        <v>79</v>
      </c>
      <c r="F4" s="1" t="s">
        <v>109</v>
      </c>
      <c r="G4" s="1" t="s">
        <v>112</v>
      </c>
      <c r="H4" s="1" t="s">
        <v>113</v>
      </c>
      <c r="I4" s="1" t="s">
        <v>130</v>
      </c>
      <c r="J4" s="1" t="s">
        <v>115</v>
      </c>
      <c r="K4" s="1" t="s">
        <v>130</v>
      </c>
      <c r="L4" s="1" t="s">
        <v>130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119</v>
      </c>
      <c r="R4" s="1" t="s">
        <v>131</v>
      </c>
      <c r="S4" s="1" t="s">
        <v>121</v>
      </c>
      <c r="T4" s="1" t="s">
        <v>122</v>
      </c>
      <c r="U4" s="1" t="s">
        <v>123</v>
      </c>
    </row>
    <row r="5" s="1" customFormat="1" spans="1:21">
      <c r="A5" s="3">
        <v>18341231131</v>
      </c>
      <c r="B5" s="1" t="s">
        <v>109</v>
      </c>
      <c r="C5" s="1" t="s">
        <v>132</v>
      </c>
      <c r="D5" s="1" t="s">
        <v>133</v>
      </c>
      <c r="E5" s="1" t="s">
        <v>76</v>
      </c>
      <c r="F5" s="1" t="s">
        <v>109</v>
      </c>
      <c r="G5" s="1" t="s">
        <v>112</v>
      </c>
      <c r="H5" s="1" t="s">
        <v>113</v>
      </c>
      <c r="I5" s="1" t="s">
        <v>134</v>
      </c>
      <c r="J5" s="1" t="s">
        <v>115</v>
      </c>
      <c r="K5" s="1" t="s">
        <v>134</v>
      </c>
      <c r="L5" s="1" t="s">
        <v>134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119</v>
      </c>
      <c r="R5" s="1" t="s">
        <v>135</v>
      </c>
      <c r="S5" s="1" t="s">
        <v>121</v>
      </c>
      <c r="T5" s="1" t="s">
        <v>122</v>
      </c>
      <c r="U5" s="1" t="s">
        <v>123</v>
      </c>
    </row>
    <row r="6" s="1" customFormat="1" spans="1:21">
      <c r="A6" s="3">
        <v>18340686056</v>
      </c>
      <c r="B6" s="1" t="s">
        <v>109</v>
      </c>
      <c r="C6" s="1" t="s">
        <v>136</v>
      </c>
      <c r="D6" s="1" t="s">
        <v>137</v>
      </c>
      <c r="E6" s="1" t="s">
        <v>60</v>
      </c>
      <c r="F6" s="1" t="s">
        <v>109</v>
      </c>
      <c r="G6" s="1" t="s">
        <v>112</v>
      </c>
      <c r="H6" s="1" t="s">
        <v>113</v>
      </c>
      <c r="I6" s="1" t="s">
        <v>138</v>
      </c>
      <c r="J6" s="1" t="s">
        <v>115</v>
      </c>
      <c r="K6" s="1" t="s">
        <v>138</v>
      </c>
      <c r="L6" s="1" t="s">
        <v>138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119</v>
      </c>
      <c r="R6" s="1" t="s">
        <v>139</v>
      </c>
      <c r="S6" s="1" t="s">
        <v>121</v>
      </c>
      <c r="T6" s="1" t="s">
        <v>122</v>
      </c>
      <c r="U6" s="1" t="s">
        <v>123</v>
      </c>
    </row>
    <row r="7" s="1" customFormat="1" spans="1:21">
      <c r="A7" s="3">
        <v>18340574550</v>
      </c>
      <c r="B7" s="1" t="s">
        <v>109</v>
      </c>
      <c r="C7" s="1" t="s">
        <v>140</v>
      </c>
      <c r="D7" s="1" t="s">
        <v>141</v>
      </c>
      <c r="E7" s="1" t="s">
        <v>71</v>
      </c>
      <c r="F7" s="1" t="s">
        <v>109</v>
      </c>
      <c r="G7" s="1" t="s">
        <v>112</v>
      </c>
      <c r="H7" s="1" t="s">
        <v>113</v>
      </c>
      <c r="I7" s="1" t="s">
        <v>142</v>
      </c>
      <c r="J7" s="1" t="s">
        <v>115</v>
      </c>
      <c r="K7" s="1" t="s">
        <v>142</v>
      </c>
      <c r="L7" s="1" t="s">
        <v>142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119</v>
      </c>
      <c r="R7" s="1" t="s">
        <v>143</v>
      </c>
      <c r="S7" s="1" t="s">
        <v>121</v>
      </c>
      <c r="T7" s="1" t="s">
        <v>122</v>
      </c>
      <c r="U7" s="1" t="s">
        <v>123</v>
      </c>
    </row>
    <row r="8" s="1" customFormat="1" spans="1:21">
      <c r="A8" s="3">
        <v>18340404342</v>
      </c>
      <c r="B8" s="1" t="s">
        <v>109</v>
      </c>
      <c r="C8" s="1" t="s">
        <v>144</v>
      </c>
      <c r="D8" s="1" t="s">
        <v>145</v>
      </c>
      <c r="E8" s="1" t="s">
        <v>67</v>
      </c>
      <c r="F8" s="1" t="s">
        <v>109</v>
      </c>
      <c r="G8" s="1" t="s">
        <v>112</v>
      </c>
      <c r="H8" s="1" t="s">
        <v>113</v>
      </c>
      <c r="I8" s="1" t="s">
        <v>146</v>
      </c>
      <c r="J8" s="1" t="s">
        <v>115</v>
      </c>
      <c r="K8" s="1" t="s">
        <v>146</v>
      </c>
      <c r="L8" s="1" t="s">
        <v>146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119</v>
      </c>
      <c r="R8" s="1" t="s">
        <v>147</v>
      </c>
      <c r="S8" s="1" t="s">
        <v>121</v>
      </c>
      <c r="T8" s="1" t="s">
        <v>122</v>
      </c>
      <c r="U8" s="1" t="s">
        <v>123</v>
      </c>
    </row>
    <row r="9" s="1" customFormat="1" spans="1:21">
      <c r="A9" s="3">
        <v>18340373012</v>
      </c>
      <c r="B9" s="1" t="s">
        <v>109</v>
      </c>
      <c r="C9" s="1" t="s">
        <v>148</v>
      </c>
      <c r="D9" s="1" t="s">
        <v>149</v>
      </c>
      <c r="E9" s="1" t="s">
        <v>64</v>
      </c>
      <c r="F9" s="1" t="s">
        <v>109</v>
      </c>
      <c r="G9" s="1" t="s">
        <v>112</v>
      </c>
      <c r="H9" s="1" t="s">
        <v>113</v>
      </c>
      <c r="I9" s="1" t="s">
        <v>150</v>
      </c>
      <c r="J9" s="1" t="s">
        <v>115</v>
      </c>
      <c r="K9" s="1" t="s">
        <v>150</v>
      </c>
      <c r="L9" s="1" t="s">
        <v>150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119</v>
      </c>
      <c r="R9" s="1" t="s">
        <v>151</v>
      </c>
      <c r="S9" s="1" t="s">
        <v>121</v>
      </c>
      <c r="T9" s="1" t="s">
        <v>122</v>
      </c>
      <c r="U9" s="1" t="s">
        <v>123</v>
      </c>
    </row>
    <row r="10" s="1" customFormat="1" spans="1:21">
      <c r="A10" s="3">
        <v>18340111705</v>
      </c>
      <c r="B10" s="1" t="s">
        <v>109</v>
      </c>
      <c r="C10" s="1" t="s">
        <v>152</v>
      </c>
      <c r="D10" s="1" t="s">
        <v>137</v>
      </c>
      <c r="E10" s="1" t="s">
        <v>60</v>
      </c>
      <c r="F10" s="1" t="s">
        <v>109</v>
      </c>
      <c r="G10" s="1" t="s">
        <v>112</v>
      </c>
      <c r="H10" s="1" t="s">
        <v>113</v>
      </c>
      <c r="I10" s="1" t="s">
        <v>117</v>
      </c>
      <c r="J10" s="1" t="s">
        <v>115</v>
      </c>
      <c r="K10" s="1" t="s">
        <v>117</v>
      </c>
      <c r="L10" s="1" t="s">
        <v>117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153</v>
      </c>
      <c r="S10" s="1" t="s">
        <v>121</v>
      </c>
      <c r="T10" s="1" t="s">
        <v>122</v>
      </c>
      <c r="U10" s="1" t="s">
        <v>123</v>
      </c>
    </row>
    <row r="11" s="1" customFormat="1" spans="1:21">
      <c r="A11" s="3">
        <v>18339976745</v>
      </c>
      <c r="B11" s="1" t="s">
        <v>109</v>
      </c>
      <c r="C11" s="1" t="s">
        <v>154</v>
      </c>
      <c r="D11" s="1" t="s">
        <v>155</v>
      </c>
      <c r="E11" s="1" t="s">
        <v>56</v>
      </c>
      <c r="F11" s="1" t="s">
        <v>109</v>
      </c>
      <c r="G11" s="1" t="s">
        <v>112</v>
      </c>
      <c r="H11" s="1" t="s">
        <v>113</v>
      </c>
      <c r="I11" s="1" t="s">
        <v>156</v>
      </c>
      <c r="J11" s="1" t="s">
        <v>115</v>
      </c>
      <c r="K11" s="1" t="s">
        <v>156</v>
      </c>
      <c r="L11" s="1" t="s">
        <v>156</v>
      </c>
      <c r="M11" s="1" t="s">
        <v>116</v>
      </c>
      <c r="N11" s="1" t="s">
        <v>116</v>
      </c>
      <c r="O11" s="1" t="s">
        <v>117</v>
      </c>
      <c r="P11" s="1" t="s">
        <v>118</v>
      </c>
      <c r="Q11" s="1" t="s">
        <v>119</v>
      </c>
      <c r="R11" s="1" t="s">
        <v>157</v>
      </c>
      <c r="S11" s="1" t="s">
        <v>121</v>
      </c>
      <c r="T11" s="1" t="s">
        <v>122</v>
      </c>
      <c r="U11" s="1" t="s">
        <v>123</v>
      </c>
    </row>
    <row r="12" s="1" customFormat="1" spans="1:21">
      <c r="A12" s="3">
        <v>18326160328</v>
      </c>
      <c r="B12" s="1" t="s">
        <v>158</v>
      </c>
      <c r="C12" s="1" t="s">
        <v>159</v>
      </c>
      <c r="D12" s="1" t="s">
        <v>160</v>
      </c>
      <c r="E12" s="1" t="s">
        <v>48</v>
      </c>
      <c r="F12" s="1" t="s">
        <v>109</v>
      </c>
      <c r="G12" s="1" t="s">
        <v>112</v>
      </c>
      <c r="H12" s="1" t="s">
        <v>113</v>
      </c>
      <c r="I12" s="1" t="s">
        <v>161</v>
      </c>
      <c r="J12" s="1" t="s">
        <v>115</v>
      </c>
      <c r="K12" s="1" t="s">
        <v>161</v>
      </c>
      <c r="L12" s="1" t="s">
        <v>161</v>
      </c>
      <c r="M12" s="1" t="s">
        <v>116</v>
      </c>
      <c r="N12" s="1" t="s">
        <v>116</v>
      </c>
      <c r="O12" s="1" t="s">
        <v>117</v>
      </c>
      <c r="P12" s="1" t="s">
        <v>118</v>
      </c>
      <c r="Q12" s="1" t="s">
        <v>119</v>
      </c>
      <c r="R12" s="1" t="s">
        <v>162</v>
      </c>
      <c r="S12" s="1" t="s">
        <v>121</v>
      </c>
      <c r="T12" s="1" t="s">
        <v>122</v>
      </c>
      <c r="U12" s="1" t="s">
        <v>123</v>
      </c>
    </row>
    <row r="13" s="1" customFormat="1" spans="1:21">
      <c r="A13" s="3">
        <v>18312939783</v>
      </c>
      <c r="B13" s="1" t="s">
        <v>163</v>
      </c>
      <c r="C13" s="1" t="s">
        <v>164</v>
      </c>
      <c r="D13" s="1" t="s">
        <v>165</v>
      </c>
      <c r="E13" s="1" t="s">
        <v>44</v>
      </c>
      <c r="F13" s="1" t="s">
        <v>109</v>
      </c>
      <c r="G13" s="1" t="s">
        <v>112</v>
      </c>
      <c r="H13" s="1" t="s">
        <v>113</v>
      </c>
      <c r="I13" s="1" t="s">
        <v>166</v>
      </c>
      <c r="J13" s="1" t="s">
        <v>115</v>
      </c>
      <c r="K13" s="1" t="s">
        <v>166</v>
      </c>
      <c r="L13" s="1" t="s">
        <v>166</v>
      </c>
      <c r="M13" s="1" t="s">
        <v>116</v>
      </c>
      <c r="N13" s="1" t="s">
        <v>116</v>
      </c>
      <c r="O13" s="1" t="s">
        <v>117</v>
      </c>
      <c r="P13" s="1" t="s">
        <v>118</v>
      </c>
      <c r="Q13" s="1" t="s">
        <v>119</v>
      </c>
      <c r="R13" s="1" t="s">
        <v>167</v>
      </c>
      <c r="S13" s="1" t="s">
        <v>121</v>
      </c>
      <c r="T13" s="1" t="s">
        <v>122</v>
      </c>
      <c r="U13" s="1" t="s">
        <v>123</v>
      </c>
    </row>
    <row r="14" s="1" customFormat="1" spans="1:21">
      <c r="A14" s="3">
        <v>18309557020</v>
      </c>
      <c r="B14" s="1" t="s">
        <v>163</v>
      </c>
      <c r="C14" s="1" t="s">
        <v>168</v>
      </c>
      <c r="D14" s="1" t="s">
        <v>169</v>
      </c>
      <c r="E14" s="1" t="s">
        <v>40</v>
      </c>
      <c r="F14" s="1" t="s">
        <v>109</v>
      </c>
      <c r="G14" s="1" t="s">
        <v>112</v>
      </c>
      <c r="H14" s="1" t="s">
        <v>113</v>
      </c>
      <c r="I14" s="1" t="s">
        <v>170</v>
      </c>
      <c r="J14" s="1" t="s">
        <v>115</v>
      </c>
      <c r="K14" s="1" t="s">
        <v>170</v>
      </c>
      <c r="L14" s="1" t="s">
        <v>170</v>
      </c>
      <c r="M14" s="1" t="s">
        <v>116</v>
      </c>
      <c r="N14" s="1" t="s">
        <v>116</v>
      </c>
      <c r="O14" s="1" t="s">
        <v>117</v>
      </c>
      <c r="P14" s="1" t="s">
        <v>118</v>
      </c>
      <c r="Q14" s="1" t="s">
        <v>119</v>
      </c>
      <c r="R14" s="1" t="s">
        <v>171</v>
      </c>
      <c r="S14" s="1" t="s">
        <v>121</v>
      </c>
      <c r="T14" s="1" t="s">
        <v>122</v>
      </c>
      <c r="U14" s="1" t="s">
        <v>123</v>
      </c>
    </row>
    <row r="15" s="1" customFormat="1" spans="1:21">
      <c r="A15" s="3">
        <v>18293865628</v>
      </c>
      <c r="B15" s="1" t="s">
        <v>172</v>
      </c>
      <c r="C15" s="1" t="s">
        <v>173</v>
      </c>
      <c r="D15" s="1" t="s">
        <v>174</v>
      </c>
      <c r="E15" s="1" t="s">
        <v>31</v>
      </c>
      <c r="F15" s="1" t="s">
        <v>175</v>
      </c>
      <c r="G15" s="1" t="s">
        <v>112</v>
      </c>
      <c r="H15" s="1" t="s">
        <v>113</v>
      </c>
      <c r="I15" s="1" t="s">
        <v>117</v>
      </c>
      <c r="J15" s="1" t="s">
        <v>115</v>
      </c>
      <c r="K15" s="1" t="s">
        <v>117</v>
      </c>
      <c r="L15" s="1" t="s">
        <v>117</v>
      </c>
      <c r="M15" s="1" t="s">
        <v>116</v>
      </c>
      <c r="N15" s="1" t="s">
        <v>116</v>
      </c>
      <c r="O15" s="1" t="s">
        <v>117</v>
      </c>
      <c r="P15" s="1" t="s">
        <v>118</v>
      </c>
      <c r="Q15" s="1" t="s">
        <v>119</v>
      </c>
      <c r="R15" s="1" t="s">
        <v>176</v>
      </c>
      <c r="S15" s="1" t="s">
        <v>121</v>
      </c>
      <c r="T15" s="1" t="s">
        <v>122</v>
      </c>
      <c r="U15" s="1" t="s">
        <v>123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2022-07-13T02:03:15Z</dcterms:created>
  <dcterms:modified xsi:type="dcterms:W3CDTF">2022-07-13T02:08:07Z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ED39EA40950F4A8C9B8401DA0E9A5FE0</vt:lpwstr>
  </property>
  <property fmtid="{D5CDD505-2E9C-101B-9397-08002B2CF9AE}" pid="3" name="KSOProductBuildVer">
    <vt:lpwstr>2052-11.1.0.11830</vt:lpwstr>
  </property>
</Properties>
</file>