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44525"/>
</workbook>
</file>

<file path=xl/sharedStrings.xml><?xml version="1.0" encoding="utf-8"?>
<sst xmlns="http://schemas.openxmlformats.org/spreadsheetml/2006/main" count="1196" uniqueCount="451">
  <si>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</si>
  <si>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</si>
  <si>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</si>
  <si>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</si>
  <si>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</si>
  <si>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</si>
  <si>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</si>
  <si>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</si>
  <si>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</si>
  <si>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</si>
  <si>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</si>
  <si>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</si>
  <si>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</si>
  <si>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</si>
  <si>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</si>
  <si>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</si>
  <si>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</si>
  <si>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</si>
  <si>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</si>
  <si>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</si>
  <si>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</si>
  <si>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</si>
  <si>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</si>
  <si>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</si>
  <si>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</si>
  <si>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17889725617	</t>
  </si>
  <si>
    <t>Ctrip</t>
  </si>
  <si>
    <t>正常</t>
  </si>
  <si>
    <t>[圣塞瓦斯蒂安]阿利马水疗酒店(Hotel Arima &amp; Spa)(55329421)</t>
  </si>
  <si>
    <t>标准房&lt;2人入住&gt;&lt;不退款&gt;</t>
  </si>
  <si>
    <t>HKD</t>
  </si>
  <si>
    <t>Coldeweijer/Annemarie</t>
  </si>
  <si>
    <t>CA13030220714HKD</t>
  </si>
  <si>
    <t>未提现</t>
  </si>
  <si>
    <t>携程开票</t>
  </si>
  <si>
    <t xml:space="preserve">	</t>
  </si>
  <si>
    <t xml:space="preserve">EXP-1936086978	</t>
  </si>
  <si>
    <t xml:space="preserve">17901345687	</t>
  </si>
  <si>
    <t>[克拉科夫]维也纳之家易享克拉特夫酒店(Vienna House Easy Cracow)(55426574)</t>
  </si>
  <si>
    <t>简易双床房&lt;2人入住&gt;&lt;不退款&gt;</t>
  </si>
  <si>
    <t>hwang/jinseop,han/sangwon</t>
  </si>
  <si>
    <t xml:space="preserve">2541028	</t>
  </si>
  <si>
    <t xml:space="preserve">17956353524	</t>
  </si>
  <si>
    <t>[Kabil]巴淡潘比尔住宅公寓酒店(Panbil Residence Apartment Batam)(92030991)</t>
  </si>
  <si>
    <t>家庭三卧套房&lt;2人入住&gt;&lt;不退款&gt;&lt;早餐&gt;</t>
  </si>
  <si>
    <t>Rini/Seprika</t>
  </si>
  <si>
    <t xml:space="preserve">24027	</t>
  </si>
  <si>
    <t xml:space="preserve">18001416031	</t>
  </si>
  <si>
    <t>[约克]皇家约克酒店(Principal York)(60480380)</t>
  </si>
  <si>
    <t>无障碍大床房&lt;2人入住&gt;&lt;不退款&gt;</t>
  </si>
  <si>
    <t>Watson/Nick,Gilbert/Susanne</t>
  </si>
  <si>
    <t xml:space="preserve">25814341	</t>
  </si>
  <si>
    <t xml:space="preserve">18052330189	</t>
  </si>
  <si>
    <t>[柏林]柏林施柏阁酒店(Steigenberger Hotel am Kanzleramt)(55822293)</t>
  </si>
  <si>
    <t>高级房&lt;2人入住&gt;&lt;不退款&gt;</t>
  </si>
  <si>
    <t>Theis/Alexander</t>
  </si>
  <si>
    <t xml:space="preserve">4637SE095417	</t>
  </si>
  <si>
    <t xml:space="preserve">18102573140	</t>
  </si>
  <si>
    <t>[柏林]柏林波茨坦广场斯堪迪克酒店(Scandic Berlin Potsdamer Platz)(55367588)</t>
  </si>
  <si>
    <t>标准双床房&lt;2人入住&gt;&lt;不退款&gt;&lt;早餐&gt;</t>
  </si>
  <si>
    <t>Howl/Lindsay</t>
  </si>
  <si>
    <t xml:space="preserve">EXP-1958360992	</t>
  </si>
  <si>
    <t xml:space="preserve">18104784515	</t>
  </si>
  <si>
    <t>[威斯敏斯特城]伦敦亚历山大酒店(Alexandra Hotel London)(55906966)</t>
  </si>
  <si>
    <t>客房（双人床）&lt;2人入住&gt;&lt;不退款&gt;&lt;早餐&gt;</t>
  </si>
  <si>
    <t>Carter/Geoffrey Howard,VALAREZO TORRES/MARIA GABRIELA</t>
  </si>
  <si>
    <t xml:space="preserve">18155006628	</t>
  </si>
  <si>
    <t>[斐济]苏瓦汽车旅馆(Suva Motor Inn)(90206010)</t>
  </si>
  <si>
    <t>套间房&lt;2人入住&gt;&lt;不退款&gt;</t>
  </si>
  <si>
    <t>Appanna/Deborah</t>
  </si>
  <si>
    <t xml:space="preserve">18214186008	</t>
  </si>
  <si>
    <t>[巴都丁宜]槟城硬石酒店(Hard Rock Hotel Penang)(55680205)</t>
  </si>
  <si>
    <t>海景豪华房（阳台）&lt;不退款&gt;&lt;2人入住&gt;</t>
  </si>
  <si>
    <t>CHNG/CHIN HOOI</t>
  </si>
  <si>
    <t xml:space="preserve">15640360	</t>
  </si>
  <si>
    <t xml:space="preserve">18215687802	</t>
  </si>
  <si>
    <t>[巴黎]巴黎意大利广场Hotel Inn 设计酒店(Hotel Inn Design Paris Place d'Italie)(55653081)</t>
  </si>
  <si>
    <t>标准客房&lt;不退款&gt;&lt;2人入住&gt;</t>
  </si>
  <si>
    <t>WU/RUOYANG</t>
  </si>
  <si>
    <t xml:space="preserve">acknowledge	</t>
  </si>
  <si>
    <t xml:space="preserve">18224681905	</t>
  </si>
  <si>
    <t>[斯德哥尔摩]斯德哥尔摩Ç酒店(Hotel C Stockholm)(55337452)</t>
  </si>
  <si>
    <t>标准双人房&lt;2人入住&gt;&lt;不退款&gt;&lt;早餐&gt;</t>
  </si>
  <si>
    <t>TIKKA/JANI JUHANI</t>
  </si>
  <si>
    <t xml:space="preserve">10622SE078963	</t>
  </si>
  <si>
    <t xml:space="preserve">18241601142	</t>
  </si>
  <si>
    <t>[塞维利亚]珀蒂帕拉斯圣克鲁斯酒店(Petit Palace Santa Cruz)(55519502)</t>
  </si>
  <si>
    <t>双人房&lt;2人入住&gt;&lt;不退款&gt;&lt;早餐&gt;</t>
  </si>
  <si>
    <t>Casimiro/Mafalda Sofia,Vicente/Helena Isabel</t>
  </si>
  <si>
    <t xml:space="preserve">63367729	</t>
  </si>
  <si>
    <t xml:space="preserve">18271872212	</t>
  </si>
  <si>
    <t>[新加坡]新加坡圣淘沙索菲特度假村及水疗中心 (Staycation Approved)(Sofitel Singapore Sentosa Resort &amp; Spa (Staycation Approved))(55439300)</t>
  </si>
  <si>
    <t>奢华房（特大床）&lt;早餐&gt;&lt;不退款&gt;&lt;2人入住&gt;</t>
  </si>
  <si>
    <t>Guo/Tao,Liu/Tianchi</t>
  </si>
  <si>
    <t xml:space="preserve">18283718668	</t>
  </si>
  <si>
    <t>[新加坡]新加坡宜必思快捷店-红宝(SG Clean) (Staycation Approved)(ibis budget Singapore Ruby(SG Clean) (Staycation Approved))(90362305)</t>
  </si>
  <si>
    <t>高级房（双人床或双床）&lt;2人入住&gt;&lt;不退款&gt;</t>
  </si>
  <si>
    <t>Kumar/Jagatheesh,Mathialagan/Kowselya</t>
  </si>
  <si>
    <t xml:space="preserve">报客人姓名办理入住	</t>
  </si>
  <si>
    <t xml:space="preserve">18284271062	</t>
  </si>
  <si>
    <t>[曼谷]曼谷素坤逸 15 瑞享饭店 (SHA Plus+)(Mövenpick Hotel Sukhumvit 15 Bangkok (SHA Plus+))(55666067)</t>
  </si>
  <si>
    <t>经典特大床房&lt;2人入住&gt;&lt;不退款&gt;</t>
  </si>
  <si>
    <t>Viloria/Mary Ann Mayoral</t>
  </si>
  <si>
    <t xml:space="preserve">657733	</t>
  </si>
  <si>
    <t xml:space="preserve">18302832214	</t>
  </si>
  <si>
    <t>[纽约]布赖恩特公园酒店(Bryant Park Hotel)(55290244)</t>
  </si>
  <si>
    <t>豪华大号床房&lt;不退款&gt;&lt;2人入住&gt;</t>
  </si>
  <si>
    <t>Zhang/Jie</t>
  </si>
  <si>
    <t xml:space="preserve">2013351	</t>
  </si>
  <si>
    <t xml:space="preserve">18313914756	</t>
  </si>
  <si>
    <t>[巴尔卡]巴塞罗穆萨纳度假村酒店(Barcelo Mussanah Resort)(55414245)</t>
  </si>
  <si>
    <t>豪华房&lt;2人入住&gt;&lt;不退款&gt;&lt;早餐&gt;</t>
  </si>
  <si>
    <t>PERINGOTT PURAYIL/MOHAMMED IMTHIYAS</t>
  </si>
  <si>
    <t xml:space="preserve">35872SE008817	</t>
  </si>
  <si>
    <t xml:space="preserve">18336493801	</t>
  </si>
  <si>
    <t>[巴黎]巴黎瑰丽酒店(Hotel de Crillon)(90353629)</t>
  </si>
  <si>
    <t>尊贵至尊房（1张特大床）&lt;2人入住&gt;&lt;不退款&gt;</t>
  </si>
  <si>
    <t>LUO/CHUAN</t>
  </si>
  <si>
    <t xml:space="preserve">75077SE055899	</t>
  </si>
  <si>
    <t xml:space="preserve">18336794905	</t>
  </si>
  <si>
    <t>cheng/daphne shuan yuen turone</t>
  </si>
  <si>
    <t xml:space="preserve">18340344984	</t>
  </si>
  <si>
    <t>[胡志明市]胡志明市百艺酒店(Bay Hotel Ho Chi Minh)(55478342)</t>
  </si>
  <si>
    <t>高级房(双床)&lt;2人入住&gt;&lt;不退款&gt;</t>
  </si>
  <si>
    <t>OU/ZHI HENG</t>
  </si>
  <si>
    <t xml:space="preserve">2615617	</t>
  </si>
  <si>
    <t xml:space="preserve">10081311	</t>
  </si>
  <si>
    <t xml:space="preserve">18342878594	</t>
  </si>
  <si>
    <t>[吉隆坡]铂尔曼吉隆坡孟沙酒店(Pullman Kuala Lumpur Bangsar)(55439350)</t>
  </si>
  <si>
    <t>豪华客房, 1 张特大床&lt;2人入住&gt;&lt;不退款&gt;&lt;早餐&gt;</t>
  </si>
  <si>
    <t>CHEW/PHEI PHEI</t>
  </si>
  <si>
    <t xml:space="preserve">7962WG9558;XM	</t>
  </si>
  <si>
    <t xml:space="preserve">18344168922	</t>
  </si>
  <si>
    <t>[河内]美的河内酒店(La Beaute de Hanoi Hotel)(55694648)</t>
  </si>
  <si>
    <t>豪华房(双人床或双床)&lt;2人入住&gt;&lt;不退款&gt;</t>
  </si>
  <si>
    <t>Thi Kim Chi/Cung,Thi Kim Chi/Cung</t>
  </si>
  <si>
    <t xml:space="preserve">1974028144	</t>
  </si>
  <si>
    <t xml:space="preserve">18348896581	</t>
  </si>
  <si>
    <t>[劳德代尔堡]劳德代尔堡W酒店(W Fort Lauderdale)(55491774)</t>
  </si>
  <si>
    <t>大型局部海景房（1张特大床，带阳台）&lt;2人入住&gt;&lt;不退款&gt;&lt;早餐&gt;</t>
  </si>
  <si>
    <t>Plaza/Richard</t>
  </si>
  <si>
    <t xml:space="preserve">85731549	</t>
  </si>
  <si>
    <t xml:space="preserve">18349133389	</t>
  </si>
  <si>
    <t>[Batu Sub-District]阿斯顿因巴图(ASTON Inn Batu)(55799305)</t>
  </si>
  <si>
    <t>高级房间&lt;不退款&gt;&lt;2人入住&gt;</t>
  </si>
  <si>
    <t>setya w/benny</t>
  </si>
  <si>
    <t xml:space="preserve">18349680646	</t>
  </si>
  <si>
    <t>[河内]河内灿烂之星格兰德酒店(Splendid Star Grand Hotel Hanoi)(55841720)</t>
  </si>
  <si>
    <t>双人房/双床房&lt;不退款&gt;&lt;2人入住&gt;</t>
  </si>
  <si>
    <t>kim/yeonggi</t>
  </si>
  <si>
    <t xml:space="preserve">1974369449	</t>
  </si>
  <si>
    <t xml:space="preserve">18349879485	</t>
  </si>
  <si>
    <t>[三宝垄]迪庞奈阁洛菲芙酒店(Favehotel Diponegoro)(55611729)</t>
  </si>
  <si>
    <t>致爱房&lt;2人入住&gt;&lt;不退款&gt;</t>
  </si>
  <si>
    <t>PURBASARI/DIAN</t>
  </si>
  <si>
    <t xml:space="preserve">18350083910	</t>
  </si>
  <si>
    <t>豪华间&lt;不退款&gt;&lt;2人入住&gt;</t>
  </si>
  <si>
    <t>SABILA/HAYYIN</t>
  </si>
  <si>
    <t xml:space="preserve">18350302170	</t>
  </si>
  <si>
    <t>[巴厘岛]巴厘岛库塔探索酒店(Quest Hotel Kuta Bali  by ASTON)(55414005)</t>
  </si>
  <si>
    <t>Firdaus/Rifky</t>
  </si>
  <si>
    <t xml:space="preserve">18350610495	</t>
  </si>
  <si>
    <t>azizah/kurnia siamatul</t>
  </si>
  <si>
    <t xml:space="preserve">18350823134	</t>
  </si>
  <si>
    <t>[西雅加达]阿斯顿卡蒂卡格罗酒店会议中心(ASTON Kartika Grogol Hotel &amp; Conference Center)(92030300)</t>
  </si>
  <si>
    <t>优质一室双床房&lt;2人入住&gt;&lt;不退款&gt;&lt;早餐&gt;</t>
  </si>
  <si>
    <t>dede/ibnu</t>
  </si>
  <si>
    <t xml:space="preserve">confirm by Ms. Mentin - Oprt	</t>
  </si>
  <si>
    <t xml:space="preserve">18351386590	</t>
  </si>
  <si>
    <t>[迪拜]迪拜 JW 万豪侯爵酒店(JW Marriott Marquis Hotel Dubai)(68026116)</t>
  </si>
  <si>
    <t>豪华转角套房&lt;2人入住&gt;&lt;不退款&gt;</t>
  </si>
  <si>
    <t>Lin/Hua</t>
  </si>
  <si>
    <t xml:space="preserve">86124240	</t>
  </si>
  <si>
    <t xml:space="preserve">18351627091	</t>
  </si>
  <si>
    <t>[巴生]巴生益马温德姆酒店(Wyndham Acmar Klang)(77366618)</t>
  </si>
  <si>
    <t>行政套房&lt;2人入住&gt;&lt;不退款&gt;</t>
  </si>
  <si>
    <t>NORAINI/RAMLI</t>
  </si>
  <si>
    <t xml:space="preserve">18351937505	</t>
  </si>
  <si>
    <t>[帕赛市]马尼拉金凤凰酒店(Golden Phoenix Hotel-Manila)(55841687)</t>
  </si>
  <si>
    <t>豪华房（双床）&lt;2人入住&gt;&lt;不退款&gt;&lt;早餐&gt;</t>
  </si>
  <si>
    <t>Yi/Fan</t>
  </si>
  <si>
    <t xml:space="preserve">2207100120	</t>
  </si>
  <si>
    <t xml:space="preserve">18355793798	</t>
  </si>
  <si>
    <t>[新加坡]新加坡柏伟诗酒店(Park Regis Singapore)(68031189)</t>
  </si>
  <si>
    <t>公园双人房&lt;2人入住&gt;&lt;不退款&gt;</t>
  </si>
  <si>
    <t>Hartono/Christopher</t>
  </si>
  <si>
    <t>取消</t>
  </si>
  <si>
    <t xml:space="preserve">18355899032	</t>
  </si>
  <si>
    <t>退单</t>
  </si>
  <si>
    <t>[null](55841687)</t>
  </si>
  <si>
    <t xml:space="preserve">18356342633	</t>
  </si>
  <si>
    <t>[西雅加达]雅加达MaxOne签名格洛多克酒店(MaxOne Signature Glodok Jakarta)(55299344)</t>
  </si>
  <si>
    <t>幸福房&lt;2人入住&gt;&lt;不退款&gt;</t>
  </si>
  <si>
    <t>Candra/Ricci</t>
  </si>
  <si>
    <t xml:space="preserve">-	</t>
  </si>
  <si>
    <t>，</t>
  </si>
  <si>
    <t xml:space="preserve"> 88473 HKD</t>
  </si>
  <si>
    <t>A220714101630481</t>
  </si>
  <si>
    <t>总计：88473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</si>
  <si>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</si>
  <si>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</si>
  <si>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</si>
  <si>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</si>
  <si>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</si>
  <si>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</si>
  <si>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</si>
  <si>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</si>
  <si>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</si>
  <si>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</si>
  <si>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</si>
  <si>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</si>
  <si>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</si>
  <si>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</si>
  <si>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</si>
  <si>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</si>
  <si>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</si>
  <si>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</si>
  <si>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2022-07-10</t>
  </si>
  <si>
    <t>2617071</t>
  </si>
  <si>
    <t>格洛杜克麦克斯万酒店</t>
  </si>
  <si>
    <t>Candra Ricci</t>
  </si>
  <si>
    <t>2022-07-11</t>
  </si>
  <si>
    <t>退房日周结</t>
  </si>
  <si>
    <t>117.96</t>
  </si>
  <si>
    <t>138.00</t>
  </si>
  <si>
    <t>0</t>
  </si>
  <si>
    <t>0.00</t>
  </si>
  <si>
    <t>携程汇智国际直连</t>
  </si>
  <si>
    <t>925</t>
  </si>
  <si>
    <t>2022-07-10 21:40:24</t>
  </si>
  <si>
    <t>否</t>
  </si>
  <si>
    <t>汇智国际旅游发展有限公司</t>
  </si>
  <si>
    <t>直连</t>
  </si>
  <si>
    <t>2616992</t>
  </si>
  <si>
    <t>新加坡柏伟诗酒店</t>
  </si>
  <si>
    <t>Hartono Christopher</t>
  </si>
  <si>
    <t>1581.38</t>
  </si>
  <si>
    <t>1850.00</t>
  </si>
  <si>
    <t>2022-07-10 19:58:46</t>
  </si>
  <si>
    <t>2616896</t>
  </si>
  <si>
    <t>马尼拉金凤凰酒店-隔离酒店</t>
  </si>
  <si>
    <t>Yi Fan</t>
  </si>
  <si>
    <t>417.14</t>
  </si>
  <si>
    <t>488.00</t>
  </si>
  <si>
    <t>2022-07-10 20:07:00</t>
  </si>
  <si>
    <t>直采</t>
  </si>
  <si>
    <t>2616853</t>
  </si>
  <si>
    <t>巴生益马温德姆酒店</t>
  </si>
  <si>
    <t>NORAINI RAMLI</t>
  </si>
  <si>
    <t>478.69</t>
  </si>
  <si>
    <t>560.00</t>
  </si>
  <si>
    <t>2022-07-10 16:58:20</t>
  </si>
  <si>
    <t>2616811</t>
  </si>
  <si>
    <t>迪拜 JW 万豪侯爵酒店</t>
  </si>
  <si>
    <t>Lin Hua</t>
  </si>
  <si>
    <t>1559.16</t>
  </si>
  <si>
    <t>1824.00</t>
  </si>
  <si>
    <t>2022-07-10 16:10:29</t>
  </si>
  <si>
    <t>2616720</t>
  </si>
  <si>
    <t>阿斯顿卡蒂卡格罗酒店会议中心</t>
  </si>
  <si>
    <t>dede ibnu</t>
  </si>
  <si>
    <t>320.55</t>
  </si>
  <si>
    <t>375.00</t>
  </si>
  <si>
    <t>2022-07-10 14:25:21</t>
  </si>
  <si>
    <t>2616692</t>
  </si>
  <si>
    <t>阿斯顿因巴图</t>
  </si>
  <si>
    <t>azizah kurnia siamatul</t>
  </si>
  <si>
    <t>528.27</t>
  </si>
  <si>
    <t>618.00</t>
  </si>
  <si>
    <t>2022-07-10 13:53:41</t>
  </si>
  <si>
    <t>2616645</t>
  </si>
  <si>
    <t>巴厘岛库塔探索酒店</t>
  </si>
  <si>
    <t>Firdaus Rifky</t>
  </si>
  <si>
    <t>92.32</t>
  </si>
  <si>
    <t>108.00</t>
  </si>
  <si>
    <t>2022-07-10 12:54:57</t>
  </si>
  <si>
    <t>2616624</t>
  </si>
  <si>
    <t>SABILA HAYYIN</t>
  </si>
  <si>
    <t>730.00</t>
  </si>
  <si>
    <t>854.00</t>
  </si>
  <si>
    <t>2022-07-10 12:18:44</t>
  </si>
  <si>
    <t>2616597</t>
  </si>
  <si>
    <t>迪庞奈阁洛菲芙酒店</t>
  </si>
  <si>
    <t>PURBASARI DIAN</t>
  </si>
  <si>
    <t>100.87</t>
  </si>
  <si>
    <t>118.00</t>
  </si>
  <si>
    <t>2022-07-10 11:48:36</t>
  </si>
  <si>
    <t>2616557</t>
  </si>
  <si>
    <t>河内灿烂之星格兰德酒店</t>
  </si>
  <si>
    <t>kim yeonggi</t>
  </si>
  <si>
    <t>165.83</t>
  </si>
  <si>
    <t>194.00</t>
  </si>
  <si>
    <t>2022-07-10 11:12:06</t>
  </si>
  <si>
    <t>2616483</t>
  </si>
  <si>
    <t>setya w benny</t>
  </si>
  <si>
    <t>264.13</t>
  </si>
  <si>
    <t>309.00</t>
  </si>
  <si>
    <t>2022-07-10 09:12:13</t>
  </si>
  <si>
    <t>2616440</t>
  </si>
  <si>
    <t>劳德代尔堡W酒店</t>
  </si>
  <si>
    <t>Plaza Richard</t>
  </si>
  <si>
    <t>4310.76</t>
  </si>
  <si>
    <t>5043.00</t>
  </si>
  <si>
    <t>2022-07-10 07:45:56</t>
  </si>
  <si>
    <t>2022-07-09</t>
  </si>
  <si>
    <t>2616165</t>
  </si>
  <si>
    <t>美的河内酒店</t>
  </si>
  <si>
    <t>Thi Kim Chi Cung,Thi Kim Chi Cung</t>
  </si>
  <si>
    <t>129.07</t>
  </si>
  <si>
    <t>151.00</t>
  </si>
  <si>
    <t>2022-07-09 21:06:50</t>
  </si>
  <si>
    <t>2615989</t>
  </si>
  <si>
    <t>吉隆坡孟沙铂尔曼酒店</t>
  </si>
  <si>
    <t>CHEW PHEI PHEI</t>
  </si>
  <si>
    <t>452.19</t>
  </si>
  <si>
    <t>529.00</t>
  </si>
  <si>
    <t>2022-07-09 17:33:05</t>
  </si>
  <si>
    <t>2615617</t>
  </si>
  <si>
    <t>胡志明市百艺酒店</t>
  </si>
  <si>
    <t>OU ZHI HENG</t>
  </si>
  <si>
    <t>514.59</t>
  </si>
  <si>
    <t>602.00</t>
  </si>
  <si>
    <t>2022-07-09 10:57:27</t>
  </si>
  <si>
    <t>2615536</t>
  </si>
  <si>
    <t>新加坡圣淘沙索菲特度假村及水疗中心 (Staycation Approved)</t>
  </si>
  <si>
    <t>cheng daphne shuan yuen turone</t>
  </si>
  <si>
    <t>2381.47</t>
  </si>
  <si>
    <t>2786.00</t>
  </si>
  <si>
    <t>2022-07-09 09:12:54</t>
  </si>
  <si>
    <t>2615469</t>
  </si>
  <si>
    <t>巴黎瑰丽酒店</t>
  </si>
  <si>
    <t>LUO CHUAN</t>
  </si>
  <si>
    <t>28926.43</t>
  </si>
  <si>
    <t>33840.00</t>
  </si>
  <si>
    <t>2022-07-09 07:19:09</t>
  </si>
  <si>
    <t>2022-07-07</t>
  </si>
  <si>
    <t>2613406</t>
  </si>
  <si>
    <t>穆萨纳度假村千禧国际酒店</t>
  </si>
  <si>
    <t>PERINGOTT PURAYIL MOHAMMED IMTHIYAS</t>
  </si>
  <si>
    <t>926.84</t>
  </si>
  <si>
    <t>1082.00</t>
  </si>
  <si>
    <t>2022-07-07 03:28:19</t>
  </si>
  <si>
    <t>2022-06-12</t>
  </si>
  <si>
    <t>2588291</t>
  </si>
  <si>
    <t>亚历山大酒店</t>
  </si>
  <si>
    <t>Carter Geoffrey Howard,VALAREZO TORRES MARIA GABRIELA</t>
  </si>
  <si>
    <t>589.92</t>
  </si>
  <si>
    <t>689.00</t>
  </si>
  <si>
    <t>2022-06-12 23:36:06</t>
  </si>
  <si>
    <t>2022-05-07</t>
  </si>
  <si>
    <t>2541028</t>
  </si>
  <si>
    <t>维也纳之家易享克拉特夫酒店</t>
  </si>
  <si>
    <t>hwang jinseop,han sangwon</t>
  </si>
  <si>
    <t>279.91</t>
  </si>
  <si>
    <t>329.00</t>
  </si>
  <si>
    <t>2022-05-07 11:52:59</t>
  </si>
  <si>
    <t>2022-06-04</t>
  </si>
  <si>
    <t>2576593</t>
  </si>
  <si>
    <t>施泰根贝格尔酒店</t>
  </si>
  <si>
    <t>Theis Alexander</t>
  </si>
  <si>
    <t>1930.01</t>
  </si>
  <si>
    <t>2269.00</t>
  </si>
  <si>
    <t>2022-06-04 16:27:03</t>
  </si>
  <si>
    <t>2022-06-26</t>
  </si>
  <si>
    <t>2603994</t>
  </si>
  <si>
    <t>巴黎意大利广场Hotel Inn 设计酒店</t>
  </si>
  <si>
    <t>WU RUOYANG</t>
  </si>
  <si>
    <t>2022-07-08</t>
  </si>
  <si>
    <t>2059.85</t>
  </si>
  <si>
    <t>2412.00</t>
  </si>
  <si>
    <t>2022-06-26 23:15:35</t>
  </si>
  <si>
    <t>2022-06-19</t>
  </si>
  <si>
    <t>2596521</t>
  </si>
  <si>
    <t>苏瓦汽车旅馆</t>
  </si>
  <si>
    <t>Appanna Deborah</t>
  </si>
  <si>
    <t>2022-07-06</t>
  </si>
  <si>
    <t>3056.27</t>
  </si>
  <si>
    <t>3565.00</t>
  </si>
  <si>
    <t>2022-06-19 14:30:16</t>
  </si>
  <si>
    <t>2603727</t>
  </si>
  <si>
    <t>槟城硬石酒店</t>
  </si>
  <si>
    <t>CHNG CHIN HOOI</t>
  </si>
  <si>
    <t>761.77</t>
  </si>
  <si>
    <t>892.00</t>
  </si>
  <si>
    <t>2022-06-26 17:41:05</t>
  </si>
  <si>
    <t>2022-07-03</t>
  </si>
  <si>
    <t>2609833</t>
  </si>
  <si>
    <t>Guo Tao,Liu Tianchi</t>
  </si>
  <si>
    <t>4453.25</t>
  </si>
  <si>
    <t>5203.00</t>
  </si>
  <si>
    <t>2022-07-03 12:25:25</t>
  </si>
  <si>
    <t>2022-07-04</t>
  </si>
  <si>
    <t>2610707</t>
  </si>
  <si>
    <t>飞龙酒店-红宝</t>
  </si>
  <si>
    <t>Kumar Jagatheesh,Mathialagan Kowselya</t>
  </si>
  <si>
    <t>756.62</t>
  </si>
  <si>
    <t>884.00</t>
  </si>
  <si>
    <t>2022-07-04 12:36:00</t>
  </si>
  <si>
    <t>2610780</t>
  </si>
  <si>
    <t>曼谷素坤逸瑞享酒店</t>
  </si>
  <si>
    <t>Viloria Mary Ann Mayoral</t>
  </si>
  <si>
    <t>1626.21</t>
  </si>
  <si>
    <t>1900.00</t>
  </si>
  <si>
    <t>2022-07-04 13:54:03</t>
  </si>
  <si>
    <t>2612288</t>
  </si>
  <si>
    <t>纽约市布莱恩公园酒店</t>
  </si>
  <si>
    <t>Zhang Jie</t>
  </si>
  <si>
    <t>1771.95</t>
  </si>
  <si>
    <t>2071.00</t>
  </si>
  <si>
    <t>2022-07-06 00:32:45</t>
  </si>
  <si>
    <t>2022-06-28</t>
  </si>
  <si>
    <t>2604982</t>
  </si>
  <si>
    <t>斯德哥尔摩?酒店</t>
  </si>
  <si>
    <t>TIKKA JANI JUHANI</t>
  </si>
  <si>
    <t>765.90</t>
  </si>
  <si>
    <t>896.00</t>
  </si>
  <si>
    <t>2022-06-28 05:05:20</t>
  </si>
  <si>
    <t>2022-06-30</t>
  </si>
  <si>
    <t>2606950</t>
  </si>
  <si>
    <t>珀蒂帕拉斯圣克鲁斯酒店</t>
  </si>
  <si>
    <t>Casimiro Mafalda Sofia,Vicente Helena Isabel</t>
  </si>
  <si>
    <t>1514.41</t>
  </si>
  <si>
    <t>1770.00</t>
  </si>
  <si>
    <t>2022-06-30 02:40:10</t>
  </si>
  <si>
    <t>2587650</t>
  </si>
  <si>
    <t>柏林波茨坦广场斯堪迪克酒店</t>
  </si>
  <si>
    <t>Howl Lindsay</t>
  </si>
  <si>
    <t>4026.71</t>
  </si>
  <si>
    <t>4703.00</t>
  </si>
  <si>
    <t>2022-06-12 14:03:52</t>
  </si>
  <si>
    <t>2022-05-27</t>
  </si>
  <si>
    <t>2564882</t>
  </si>
  <si>
    <t>皇家约克酒店</t>
  </si>
  <si>
    <t>Watson Nick,Gilbert Susanne</t>
  </si>
  <si>
    <t>3269.24</t>
  </si>
  <si>
    <t>3801.00</t>
  </si>
  <si>
    <t>2022-05-27 01:36:00</t>
  </si>
  <si>
    <t>2022-05-19</t>
  </si>
  <si>
    <t>2556128</t>
  </si>
  <si>
    <t>巴淡潘比尔住宅公寓酒店</t>
  </si>
  <si>
    <t>Rini Seprika</t>
  </si>
  <si>
    <t>2075.21</t>
  </si>
  <si>
    <t>2408.00</t>
  </si>
  <si>
    <t>2022-05-19 11:37:28</t>
  </si>
  <si>
    <t>2022-05-04</t>
  </si>
  <si>
    <t>2536067</t>
  </si>
  <si>
    <t>阿里马酒店</t>
  </si>
  <si>
    <t>Coldeweijer Annemarie</t>
  </si>
  <si>
    <t>3121.69</t>
  </si>
  <si>
    <t>3700.00</t>
  </si>
  <si>
    <t>2022-05-04 05:38:07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</si>
</sst>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44751</v>
      </c>
      <c r="G2" s="6">
        <v>44753</v>
      </c>
      <c r="H2" s="4">
        <v>1</v>
      </c>
      <c r="I2" s="4">
        <v>2</v>
      </c>
      <c r="J2" s="4">
        <v>2</v>
      </c>
      <c r="K2" s="4" t="s">
        <v>30</v>
      </c>
      <c r="L2" s="4">
        <v>3700</v>
      </c>
      <c r="M2" s="4">
        <v>3700</v>
      </c>
      <c r="N2" s="4" t="s">
        <v>31</v>
      </c>
      <c r="O2" s="4" t="s">
        <v>32</v>
      </c>
      <c r="P2" s="4" t="s">
        <v>33</v>
      </c>
      <c r="Q2" s="4">
        <v>0</v>
      </c>
      <c r="R2" s="7">
        <v>44685</v>
      </c>
      <c r="S2" s="6">
        <v>44756</v>
      </c>
      <c r="T2" s="4" t="s">
        <v>34</v>
      </c>
      <c r="U2" s="4">
        <v>3700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44752</v>
      </c>
      <c r="G3" s="6">
        <v>44753</v>
      </c>
      <c r="H3" s="4">
        <v>1</v>
      </c>
      <c r="I3" s="4">
        <v>1</v>
      </c>
      <c r="J3" s="4">
        <v>1</v>
      </c>
      <c r="K3" s="4" t="s">
        <v>30</v>
      </c>
      <c r="L3" s="4">
        <v>329</v>
      </c>
      <c r="M3" s="4">
        <v>329</v>
      </c>
      <c r="N3" s="4" t="s">
        <v>40</v>
      </c>
      <c r="O3" s="4" t="s">
        <v>32</v>
      </c>
      <c r="P3" s="4" t="s">
        <v>33</v>
      </c>
      <c r="Q3" s="4">
        <v>0</v>
      </c>
      <c r="R3" s="7">
        <v>44688</v>
      </c>
      <c r="S3" s="6">
        <v>44756</v>
      </c>
      <c r="T3" s="4" t="s">
        <v>34</v>
      </c>
      <c r="U3" s="4">
        <v>329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44751</v>
      </c>
      <c r="G4" s="6">
        <v>44753</v>
      </c>
      <c r="H4" s="4">
        <v>1</v>
      </c>
      <c r="I4" s="4">
        <v>2</v>
      </c>
      <c r="J4" s="4">
        <v>2</v>
      </c>
      <c r="K4" s="4" t="s">
        <v>30</v>
      </c>
      <c r="L4" s="4">
        <v>2408</v>
      </c>
      <c r="M4" s="4">
        <v>2408</v>
      </c>
      <c r="N4" s="4" t="s">
        <v>45</v>
      </c>
      <c r="O4" s="4" t="s">
        <v>32</v>
      </c>
      <c r="P4" s="4" t="s">
        <v>33</v>
      </c>
      <c r="Q4" s="4">
        <v>0</v>
      </c>
      <c r="R4" s="7">
        <v>44700</v>
      </c>
      <c r="S4" s="6">
        <v>44756</v>
      </c>
      <c r="T4" s="4" t="s">
        <v>34</v>
      </c>
      <c r="U4" s="4">
        <v>2408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44751</v>
      </c>
      <c r="G5" s="6">
        <v>44753</v>
      </c>
      <c r="H5" s="4">
        <v>1</v>
      </c>
      <c r="I5" s="4">
        <v>2</v>
      </c>
      <c r="J5" s="4">
        <v>2</v>
      </c>
      <c r="K5" s="4" t="s">
        <v>30</v>
      </c>
      <c r="L5" s="4">
        <v>3801</v>
      </c>
      <c r="M5" s="4">
        <v>3801</v>
      </c>
      <c r="N5" s="4" t="s">
        <v>50</v>
      </c>
      <c r="O5" s="4" t="s">
        <v>32</v>
      </c>
      <c r="P5" s="4" t="s">
        <v>33</v>
      </c>
      <c r="Q5" s="4">
        <v>0</v>
      </c>
      <c r="R5" s="7">
        <v>44708</v>
      </c>
      <c r="S5" s="6">
        <v>44756</v>
      </c>
      <c r="T5" s="4" t="s">
        <v>34</v>
      </c>
      <c r="U5" s="4">
        <v>3801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44751</v>
      </c>
      <c r="G6" s="6">
        <v>44753</v>
      </c>
      <c r="H6" s="4">
        <v>1</v>
      </c>
      <c r="I6" s="4">
        <v>2</v>
      </c>
      <c r="J6" s="4">
        <v>2</v>
      </c>
      <c r="K6" s="4" t="s">
        <v>30</v>
      </c>
      <c r="L6" s="4">
        <v>2269</v>
      </c>
      <c r="M6" s="4">
        <v>2269</v>
      </c>
      <c r="N6" s="4" t="s">
        <v>55</v>
      </c>
      <c r="O6" s="4" t="s">
        <v>32</v>
      </c>
      <c r="P6" s="4" t="s">
        <v>33</v>
      </c>
      <c r="Q6" s="4">
        <v>0</v>
      </c>
      <c r="R6" s="7">
        <v>44716</v>
      </c>
      <c r="S6" s="6">
        <v>44756</v>
      </c>
      <c r="T6" s="4" t="s">
        <v>34</v>
      </c>
      <c r="U6" s="4">
        <v>2269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44749</v>
      </c>
      <c r="G7" s="6">
        <v>44753</v>
      </c>
      <c r="H7" s="4">
        <v>1</v>
      </c>
      <c r="I7" s="4">
        <v>4</v>
      </c>
      <c r="J7" s="4">
        <v>4</v>
      </c>
      <c r="K7" s="4" t="s">
        <v>30</v>
      </c>
      <c r="L7" s="4">
        <v>4703</v>
      </c>
      <c r="M7" s="4">
        <v>4703</v>
      </c>
      <c r="N7" s="4" t="s">
        <v>60</v>
      </c>
      <c r="O7" s="4" t="s">
        <v>32</v>
      </c>
      <c r="P7" s="4" t="s">
        <v>33</v>
      </c>
      <c r="Q7" s="4">
        <v>0</v>
      </c>
      <c r="R7" s="7">
        <v>44724</v>
      </c>
      <c r="S7" s="6">
        <v>44756</v>
      </c>
      <c r="T7" s="4" t="s">
        <v>34</v>
      </c>
      <c r="U7" s="4">
        <v>4703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44752</v>
      </c>
      <c r="G8" s="6">
        <v>44753</v>
      </c>
      <c r="H8" s="4">
        <v>1</v>
      </c>
      <c r="I8" s="4">
        <v>1</v>
      </c>
      <c r="J8" s="4">
        <v>1</v>
      </c>
      <c r="K8" s="4" t="s">
        <v>30</v>
      </c>
      <c r="L8" s="4">
        <v>689</v>
      </c>
      <c r="M8" s="4">
        <v>689</v>
      </c>
      <c r="N8" s="4" t="s">
        <v>65</v>
      </c>
      <c r="O8" s="4" t="s">
        <v>32</v>
      </c>
      <c r="P8" s="4" t="s">
        <v>33</v>
      </c>
      <c r="Q8" s="4">
        <v>0</v>
      </c>
      <c r="R8" s="7">
        <v>44724</v>
      </c>
      <c r="S8" s="6">
        <v>44756</v>
      </c>
      <c r="T8" s="4" t="s">
        <v>34</v>
      </c>
      <c r="U8" s="4">
        <v>689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44748</v>
      </c>
      <c r="G9" s="6">
        <v>44753</v>
      </c>
      <c r="H9" s="4">
        <v>1</v>
      </c>
      <c r="I9" s="4">
        <v>5</v>
      </c>
      <c r="J9" s="4">
        <v>5</v>
      </c>
      <c r="K9" s="4" t="s">
        <v>30</v>
      </c>
      <c r="L9" s="4">
        <v>3565</v>
      </c>
      <c r="M9" s="4">
        <v>3565</v>
      </c>
      <c r="N9" s="4" t="s">
        <v>69</v>
      </c>
      <c r="O9" s="4" t="s">
        <v>32</v>
      </c>
      <c r="P9" s="4" t="s">
        <v>33</v>
      </c>
      <c r="Q9" s="4">
        <v>0</v>
      </c>
      <c r="R9" s="7">
        <v>44731</v>
      </c>
      <c r="S9" s="6">
        <v>44756</v>
      </c>
      <c r="T9" s="4" t="s">
        <v>34</v>
      </c>
      <c r="U9" s="4">
        <v>3565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44752</v>
      </c>
      <c r="G10" s="6">
        <v>44753</v>
      </c>
      <c r="H10" s="4">
        <v>1</v>
      </c>
      <c r="I10" s="4">
        <v>1</v>
      </c>
      <c r="J10" s="4">
        <v>1</v>
      </c>
      <c r="K10" s="4" t="s">
        <v>30</v>
      </c>
      <c r="L10" s="4">
        <v>892</v>
      </c>
      <c r="M10" s="4">
        <v>892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44738</v>
      </c>
      <c r="S10" s="6">
        <v>44756</v>
      </c>
      <c r="T10" s="4" t="s">
        <v>34</v>
      </c>
      <c r="U10" s="4">
        <v>892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44750</v>
      </c>
      <c r="G11" s="6">
        <v>44753</v>
      </c>
      <c r="H11" s="4">
        <v>1</v>
      </c>
      <c r="I11" s="4">
        <v>3</v>
      </c>
      <c r="J11" s="4">
        <v>3</v>
      </c>
      <c r="K11" s="4" t="s">
        <v>30</v>
      </c>
      <c r="L11" s="4">
        <v>2412</v>
      </c>
      <c r="M11" s="4">
        <v>2412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44738</v>
      </c>
      <c r="S11" s="6">
        <v>44756</v>
      </c>
      <c r="T11" s="4" t="s">
        <v>34</v>
      </c>
      <c r="U11" s="4">
        <v>2412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44752</v>
      </c>
      <c r="G12" s="6">
        <v>44753</v>
      </c>
      <c r="H12" s="4">
        <v>1</v>
      </c>
      <c r="I12" s="4">
        <v>1</v>
      </c>
      <c r="J12" s="4">
        <v>1</v>
      </c>
      <c r="K12" s="4" t="s">
        <v>30</v>
      </c>
      <c r="L12" s="4">
        <v>896</v>
      </c>
      <c r="M12" s="4">
        <v>896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44740</v>
      </c>
      <c r="S12" s="6">
        <v>44756</v>
      </c>
      <c r="T12" s="4" t="s">
        <v>34</v>
      </c>
      <c r="U12" s="4">
        <v>896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44750</v>
      </c>
      <c r="G13" s="6">
        <v>44753</v>
      </c>
      <c r="H13" s="4">
        <v>1</v>
      </c>
      <c r="I13" s="4">
        <v>3</v>
      </c>
      <c r="J13" s="4">
        <v>3</v>
      </c>
      <c r="K13" s="4" t="s">
        <v>30</v>
      </c>
      <c r="L13" s="4">
        <v>1770</v>
      </c>
      <c r="M13" s="4">
        <v>1770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44742</v>
      </c>
      <c r="S13" s="6">
        <v>44756</v>
      </c>
      <c r="T13" s="4" t="s">
        <v>34</v>
      </c>
      <c r="U13" s="4">
        <v>1770</v>
      </c>
      <c r="V13" s="4">
        <v>0</v>
      </c>
      <c r="W13" s="4">
        <v>0</v>
      </c>
      <c r="X13" s="4" t="s">
        <v>35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44751</v>
      </c>
      <c r="G14" s="6">
        <v>44753</v>
      </c>
      <c r="H14" s="4">
        <v>1</v>
      </c>
      <c r="I14" s="4">
        <v>2</v>
      </c>
      <c r="J14" s="4">
        <v>2</v>
      </c>
      <c r="K14" s="4" t="s">
        <v>30</v>
      </c>
      <c r="L14" s="4">
        <v>5203</v>
      </c>
      <c r="M14" s="4">
        <v>5203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44745</v>
      </c>
      <c r="S14" s="6">
        <v>44756</v>
      </c>
      <c r="T14" s="4" t="s">
        <v>34</v>
      </c>
      <c r="U14" s="4">
        <v>5203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44751</v>
      </c>
      <c r="G15" s="6">
        <v>44753</v>
      </c>
      <c r="H15" s="4">
        <v>1</v>
      </c>
      <c r="I15" s="4">
        <v>2</v>
      </c>
      <c r="J15" s="4">
        <v>2</v>
      </c>
      <c r="K15" s="4" t="s">
        <v>30</v>
      </c>
      <c r="L15" s="4">
        <v>884</v>
      </c>
      <c r="M15" s="4">
        <v>884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44746</v>
      </c>
      <c r="S15" s="6">
        <v>44756</v>
      </c>
      <c r="T15" s="4" t="s">
        <v>34</v>
      </c>
      <c r="U15" s="4">
        <v>884</v>
      </c>
      <c r="V15" s="4">
        <v>0</v>
      </c>
      <c r="W15" s="4">
        <v>0</v>
      </c>
      <c r="X15" s="4" t="s">
        <v>35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44749</v>
      </c>
      <c r="G16" s="6">
        <v>44753</v>
      </c>
      <c r="H16" s="4">
        <v>1</v>
      </c>
      <c r="I16" s="4">
        <v>4</v>
      </c>
      <c r="J16" s="4">
        <v>4</v>
      </c>
      <c r="K16" s="4" t="s">
        <v>30</v>
      </c>
      <c r="L16" s="4">
        <v>1900</v>
      </c>
      <c r="M16" s="4">
        <v>1900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44746</v>
      </c>
      <c r="S16" s="6">
        <v>44756</v>
      </c>
      <c r="T16" s="4" t="s">
        <v>34</v>
      </c>
      <c r="U16" s="4">
        <v>1900</v>
      </c>
      <c r="V16" s="4">
        <v>0</v>
      </c>
      <c r="W16" s="4">
        <v>0</v>
      </c>
      <c r="X16" s="4" t="s">
        <v>35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44752</v>
      </c>
      <c r="G17" s="6">
        <v>44753</v>
      </c>
      <c r="H17" s="4">
        <v>1</v>
      </c>
      <c r="I17" s="4">
        <v>1</v>
      </c>
      <c r="J17" s="4">
        <v>1</v>
      </c>
      <c r="K17" s="4" t="s">
        <v>30</v>
      </c>
      <c r="L17" s="4">
        <v>2071</v>
      </c>
      <c r="M17" s="4">
        <v>2071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44748</v>
      </c>
      <c r="S17" s="6">
        <v>44756</v>
      </c>
      <c r="T17" s="4" t="s">
        <v>34</v>
      </c>
      <c r="U17" s="4">
        <v>2071</v>
      </c>
      <c r="V17" s="4">
        <v>0</v>
      </c>
      <c r="W17" s="4">
        <v>0</v>
      </c>
      <c r="X17" s="4" t="s">
        <v>35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44752</v>
      </c>
      <c r="G18" s="6">
        <v>44753</v>
      </c>
      <c r="H18" s="4">
        <v>1</v>
      </c>
      <c r="I18" s="4">
        <v>1</v>
      </c>
      <c r="J18" s="4">
        <v>1</v>
      </c>
      <c r="K18" s="4" t="s">
        <v>30</v>
      </c>
      <c r="L18" s="4">
        <v>1082</v>
      </c>
      <c r="M18" s="4">
        <v>1082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44749</v>
      </c>
      <c r="S18" s="6">
        <v>44756</v>
      </c>
      <c r="T18" s="4" t="s">
        <v>34</v>
      </c>
      <c r="U18" s="4">
        <v>1082</v>
      </c>
      <c r="V18" s="4">
        <v>0</v>
      </c>
      <c r="W18" s="4">
        <v>0</v>
      </c>
      <c r="X18" s="4" t="s">
        <v>35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44751</v>
      </c>
      <c r="G19" s="6">
        <v>44753</v>
      </c>
      <c r="H19" s="4">
        <v>1</v>
      </c>
      <c r="I19" s="4">
        <v>2</v>
      </c>
      <c r="J19" s="4">
        <v>2</v>
      </c>
      <c r="K19" s="4" t="s">
        <v>30</v>
      </c>
      <c r="L19" s="4">
        <v>33840</v>
      </c>
      <c r="M19" s="4">
        <v>33840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44751</v>
      </c>
      <c r="S19" s="6">
        <v>44756</v>
      </c>
      <c r="T19" s="4" t="s">
        <v>34</v>
      </c>
      <c r="U19" s="4">
        <v>33840</v>
      </c>
      <c r="V19" s="4">
        <v>0</v>
      </c>
      <c r="W19" s="4">
        <v>0</v>
      </c>
      <c r="X19" s="4" t="s">
        <v>35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91</v>
      </c>
      <c r="E20" s="4" t="s">
        <v>92</v>
      </c>
      <c r="F20" s="6">
        <v>44752</v>
      </c>
      <c r="G20" s="6">
        <v>44753</v>
      </c>
      <c r="H20" s="4">
        <v>1</v>
      </c>
      <c r="I20" s="4">
        <v>1</v>
      </c>
      <c r="J20" s="4">
        <v>1</v>
      </c>
      <c r="K20" s="4" t="s">
        <v>30</v>
      </c>
      <c r="L20" s="4">
        <v>2786</v>
      </c>
      <c r="M20" s="4">
        <v>2786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44751</v>
      </c>
      <c r="S20" s="6">
        <v>44756</v>
      </c>
      <c r="T20" s="4" t="s">
        <v>34</v>
      </c>
      <c r="U20" s="4">
        <v>2786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44751</v>
      </c>
      <c r="G21" s="6">
        <v>44753</v>
      </c>
      <c r="H21" s="4">
        <v>1</v>
      </c>
      <c r="I21" s="4">
        <v>2</v>
      </c>
      <c r="J21" s="4">
        <v>2</v>
      </c>
      <c r="K21" s="4" t="s">
        <v>30</v>
      </c>
      <c r="L21" s="4">
        <v>602</v>
      </c>
      <c r="M21" s="4">
        <v>602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44751</v>
      </c>
      <c r="S21" s="6">
        <v>44756</v>
      </c>
      <c r="T21" s="4" t="s">
        <v>34</v>
      </c>
      <c r="U21" s="4">
        <v>602</v>
      </c>
      <c r="V21" s="4">
        <v>0</v>
      </c>
      <c r="W21" s="4">
        <v>0</v>
      </c>
      <c r="X21" s="4" t="s">
        <v>125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44752</v>
      </c>
      <c r="G22" s="6">
        <v>44753</v>
      </c>
      <c r="H22" s="4">
        <v>1</v>
      </c>
      <c r="I22" s="4">
        <v>1</v>
      </c>
      <c r="J22" s="4">
        <v>1</v>
      </c>
      <c r="K22" s="4" t="s">
        <v>30</v>
      </c>
      <c r="L22" s="4">
        <v>529</v>
      </c>
      <c r="M22" s="4">
        <v>529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44751</v>
      </c>
      <c r="S22" s="6">
        <v>44756</v>
      </c>
      <c r="T22" s="4" t="s">
        <v>34</v>
      </c>
      <c r="U22" s="4">
        <v>529</v>
      </c>
      <c r="V22" s="4">
        <v>0</v>
      </c>
      <c r="W22" s="4">
        <v>0</v>
      </c>
      <c r="X22" s="4" t="s">
        <v>35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44752</v>
      </c>
      <c r="G23" s="6">
        <v>44753</v>
      </c>
      <c r="H23" s="4">
        <v>1</v>
      </c>
      <c r="I23" s="4">
        <v>1</v>
      </c>
      <c r="J23" s="4">
        <v>1</v>
      </c>
      <c r="K23" s="4" t="s">
        <v>30</v>
      </c>
      <c r="L23" s="4">
        <v>151</v>
      </c>
      <c r="M23" s="4">
        <v>151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44751</v>
      </c>
      <c r="S23" s="6">
        <v>44756</v>
      </c>
      <c r="T23" s="4" t="s">
        <v>34</v>
      </c>
      <c r="U23" s="4">
        <v>151</v>
      </c>
      <c r="V23" s="4">
        <v>0</v>
      </c>
      <c r="W23" s="4">
        <v>0</v>
      </c>
      <c r="X23" s="4" t="s">
        <v>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44752</v>
      </c>
      <c r="G24" s="6">
        <v>44753</v>
      </c>
      <c r="H24" s="4">
        <v>1</v>
      </c>
      <c r="I24" s="4">
        <v>1</v>
      </c>
      <c r="J24" s="4">
        <v>1</v>
      </c>
      <c r="K24" s="4" t="s">
        <v>30</v>
      </c>
      <c r="L24" s="4">
        <v>5043</v>
      </c>
      <c r="M24" s="4">
        <v>5043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44752</v>
      </c>
      <c r="S24" s="6">
        <v>44756</v>
      </c>
      <c r="T24" s="4" t="s">
        <v>34</v>
      </c>
      <c r="U24" s="4">
        <v>5043</v>
      </c>
      <c r="V24" s="4">
        <v>0</v>
      </c>
      <c r="W24" s="4">
        <v>0</v>
      </c>
      <c r="X24" s="4" t="s">
        <v>35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44752</v>
      </c>
      <c r="G25" s="6">
        <v>44753</v>
      </c>
      <c r="H25" s="4">
        <v>1</v>
      </c>
      <c r="I25" s="4">
        <v>1</v>
      </c>
      <c r="J25" s="4">
        <v>1</v>
      </c>
      <c r="K25" s="4" t="s">
        <v>30</v>
      </c>
      <c r="L25" s="4">
        <v>309</v>
      </c>
      <c r="M25" s="4">
        <v>309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44752</v>
      </c>
      <c r="S25" s="6">
        <v>44756</v>
      </c>
      <c r="T25" s="4" t="s">
        <v>34</v>
      </c>
      <c r="U25" s="4">
        <v>309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44752</v>
      </c>
      <c r="G26" s="6">
        <v>44753</v>
      </c>
      <c r="H26" s="4">
        <v>1</v>
      </c>
      <c r="I26" s="4">
        <v>1</v>
      </c>
      <c r="J26" s="4">
        <v>1</v>
      </c>
      <c r="K26" s="4" t="s">
        <v>30</v>
      </c>
      <c r="L26" s="4">
        <v>194</v>
      </c>
      <c r="M26" s="4">
        <v>194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44752</v>
      </c>
      <c r="S26" s="6">
        <v>44756</v>
      </c>
      <c r="T26" s="4" t="s">
        <v>34</v>
      </c>
      <c r="U26" s="4">
        <v>194</v>
      </c>
      <c r="V26" s="4">
        <v>0</v>
      </c>
      <c r="W26" s="4">
        <v>0</v>
      </c>
      <c r="X26" s="4" t="s">
        <v>35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44752</v>
      </c>
      <c r="G27" s="6">
        <v>44753</v>
      </c>
      <c r="H27" s="4">
        <v>1</v>
      </c>
      <c r="I27" s="4">
        <v>1</v>
      </c>
      <c r="J27" s="4">
        <v>1</v>
      </c>
      <c r="K27" s="4" t="s">
        <v>30</v>
      </c>
      <c r="L27" s="4">
        <v>118</v>
      </c>
      <c r="M27" s="4">
        <v>118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44752</v>
      </c>
      <c r="S27" s="6">
        <v>44756</v>
      </c>
      <c r="T27" s="4" t="s">
        <v>34</v>
      </c>
      <c r="U27" s="4">
        <v>118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143</v>
      </c>
      <c r="E28" s="4" t="s">
        <v>156</v>
      </c>
      <c r="F28" s="6">
        <v>44752</v>
      </c>
      <c r="G28" s="6">
        <v>44753</v>
      </c>
      <c r="H28" s="4">
        <v>2</v>
      </c>
      <c r="I28" s="4">
        <v>1</v>
      </c>
      <c r="J28" s="4">
        <v>2</v>
      </c>
      <c r="K28" s="4" t="s">
        <v>30</v>
      </c>
      <c r="L28" s="4">
        <v>854</v>
      </c>
      <c r="M28" s="4">
        <v>854</v>
      </c>
      <c r="N28" s="4" t="s">
        <v>157</v>
      </c>
      <c r="O28" s="4" t="s">
        <v>32</v>
      </c>
      <c r="P28" s="4" t="s">
        <v>33</v>
      </c>
      <c r="Q28" s="4">
        <v>0</v>
      </c>
      <c r="R28" s="7">
        <v>44752</v>
      </c>
      <c r="S28" s="6">
        <v>44756</v>
      </c>
      <c r="T28" s="4" t="s">
        <v>34</v>
      </c>
      <c r="U28" s="4">
        <v>854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54</v>
      </c>
      <c r="F29" s="6">
        <v>44752</v>
      </c>
      <c r="G29" s="6">
        <v>44753</v>
      </c>
      <c r="H29" s="4">
        <v>1</v>
      </c>
      <c r="I29" s="4">
        <v>1</v>
      </c>
      <c r="J29" s="4">
        <v>1</v>
      </c>
      <c r="K29" s="4" t="s">
        <v>30</v>
      </c>
      <c r="L29" s="4">
        <v>108</v>
      </c>
      <c r="M29" s="4">
        <v>108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44752</v>
      </c>
      <c r="S29" s="6">
        <v>44756</v>
      </c>
      <c r="T29" s="4" t="s">
        <v>34</v>
      </c>
      <c r="U29" s="4">
        <v>108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143</v>
      </c>
      <c r="E30" s="4" t="s">
        <v>144</v>
      </c>
      <c r="F30" s="6">
        <v>44752</v>
      </c>
      <c r="G30" s="6">
        <v>44753</v>
      </c>
      <c r="H30" s="4">
        <v>2</v>
      </c>
      <c r="I30" s="4">
        <v>1</v>
      </c>
      <c r="J30" s="4">
        <v>2</v>
      </c>
      <c r="K30" s="4" t="s">
        <v>30</v>
      </c>
      <c r="L30" s="4">
        <v>618</v>
      </c>
      <c r="M30" s="4">
        <v>618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44752</v>
      </c>
      <c r="S30" s="6">
        <v>44756</v>
      </c>
      <c r="T30" s="4" t="s">
        <v>34</v>
      </c>
      <c r="U30" s="4">
        <v>618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44752</v>
      </c>
      <c r="G31" s="6">
        <v>44753</v>
      </c>
      <c r="H31" s="4">
        <v>1</v>
      </c>
      <c r="I31" s="4">
        <v>1</v>
      </c>
      <c r="J31" s="4">
        <v>1</v>
      </c>
      <c r="K31" s="4" t="s">
        <v>30</v>
      </c>
      <c r="L31" s="4">
        <v>375</v>
      </c>
      <c r="M31" s="4">
        <v>375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44752</v>
      </c>
      <c r="S31" s="6">
        <v>44756</v>
      </c>
      <c r="T31" s="4" t="s">
        <v>34</v>
      </c>
      <c r="U31" s="4">
        <v>375</v>
      </c>
      <c r="V31" s="4">
        <v>0</v>
      </c>
      <c r="W31" s="4">
        <v>0</v>
      </c>
      <c r="X31" s="4" t="s">
        <v>35</v>
      </c>
      <c r="Y31" s="4" t="s">
        <v>167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44752</v>
      </c>
      <c r="G32" s="6">
        <v>44753</v>
      </c>
      <c r="H32" s="4">
        <v>1</v>
      </c>
      <c r="I32" s="4">
        <v>1</v>
      </c>
      <c r="J32" s="4">
        <v>1</v>
      </c>
      <c r="K32" s="4" t="s">
        <v>30</v>
      </c>
      <c r="L32" s="4">
        <v>1824</v>
      </c>
      <c r="M32" s="4">
        <v>1824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44752</v>
      </c>
      <c r="S32" s="6">
        <v>44756</v>
      </c>
      <c r="T32" s="4" t="s">
        <v>34</v>
      </c>
      <c r="U32" s="4">
        <v>1824</v>
      </c>
      <c r="V32" s="4">
        <v>0</v>
      </c>
      <c r="W32" s="4">
        <v>0</v>
      </c>
      <c r="X32" s="4" t="s">
        <v>35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44752</v>
      </c>
      <c r="G33" s="6">
        <v>44753</v>
      </c>
      <c r="H33" s="4">
        <v>1</v>
      </c>
      <c r="I33" s="4">
        <v>1</v>
      </c>
      <c r="J33" s="4">
        <v>1</v>
      </c>
      <c r="K33" s="4" t="s">
        <v>30</v>
      </c>
      <c r="L33" s="4">
        <v>560</v>
      </c>
      <c r="M33" s="4">
        <v>560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44752</v>
      </c>
      <c r="S33" s="6">
        <v>44756</v>
      </c>
      <c r="T33" s="4" t="s">
        <v>34</v>
      </c>
      <c r="U33" s="4">
        <v>560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44752</v>
      </c>
      <c r="G34" s="6">
        <v>44753</v>
      </c>
      <c r="H34" s="4">
        <v>1</v>
      </c>
      <c r="I34" s="4">
        <v>1</v>
      </c>
      <c r="J34" s="4">
        <v>1</v>
      </c>
      <c r="K34" s="4" t="s">
        <v>30</v>
      </c>
      <c r="L34" s="4">
        <v>488</v>
      </c>
      <c r="M34" s="4">
        <v>488</v>
      </c>
      <c r="N34" s="4" t="s">
        <v>180</v>
      </c>
      <c r="O34" s="4" t="s">
        <v>32</v>
      </c>
      <c r="P34" s="4" t="s">
        <v>33</v>
      </c>
      <c r="Q34" s="4">
        <v>0</v>
      </c>
      <c r="R34" s="7">
        <v>44752</v>
      </c>
      <c r="S34" s="6">
        <v>44756</v>
      </c>
      <c r="T34" s="4" t="s">
        <v>34</v>
      </c>
      <c r="U34" s="4">
        <v>488</v>
      </c>
      <c r="V34" s="4">
        <v>0</v>
      </c>
      <c r="W34" s="4">
        <v>0</v>
      </c>
      <c r="X34" s="4" t="s">
        <v>35</v>
      </c>
      <c r="Y34" s="4" t="s">
        <v>181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44752</v>
      </c>
      <c r="G35" s="6">
        <v>44753</v>
      </c>
      <c r="H35" s="4">
        <v>1</v>
      </c>
      <c r="I35" s="4">
        <v>1</v>
      </c>
      <c r="J35" s="4">
        <v>1</v>
      </c>
      <c r="K35" s="4" t="s">
        <v>30</v>
      </c>
      <c r="L35" s="4">
        <v>1850</v>
      </c>
      <c r="M35" s="4">
        <v>1850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44752</v>
      </c>
      <c r="S35" s="6">
        <v>44756</v>
      </c>
      <c r="T35" s="4" t="s">
        <v>34</v>
      </c>
      <c r="U35" s="4">
        <v>1850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177</v>
      </c>
      <c r="B36" s="4" t="s">
        <v>26</v>
      </c>
      <c r="C36" s="4" t="s">
        <v>186</v>
      </c>
      <c r="D36" s="4" t="s">
        <v>178</v>
      </c>
      <c r="E36" s="4" t="s">
        <v>179</v>
      </c>
      <c r="F36" s="6">
        <v>44752</v>
      </c>
      <c r="G36" s="6">
        <v>44753</v>
      </c>
      <c r="H36" s="4">
        <v>1</v>
      </c>
      <c r="I36" s="4">
        <v>1</v>
      </c>
      <c r="J36" s="4">
        <v>1</v>
      </c>
      <c r="K36" s="4" t="s">
        <v>30</v>
      </c>
      <c r="L36" s="4">
        <v>-488</v>
      </c>
      <c r="M36" s="4">
        <v>-488</v>
      </c>
      <c r="N36" s="4" t="s">
        <v>180</v>
      </c>
      <c r="O36" s="4" t="s">
        <v>32</v>
      </c>
      <c r="P36" s="4" t="s">
        <v>33</v>
      </c>
      <c r="Q36" s="4">
        <v>0</v>
      </c>
      <c r="R36" s="7">
        <v>44752</v>
      </c>
      <c r="S36" s="6">
        <v>44756</v>
      </c>
      <c r="T36" s="4" t="s">
        <v>34</v>
      </c>
      <c r="U36" s="4">
        <v>-488</v>
      </c>
      <c r="V36" s="4">
        <v>0</v>
      </c>
      <c r="W36" s="4">
        <v>0</v>
      </c>
      <c r="X36" s="4" t="s">
        <v>35</v>
      </c>
      <c r="Y36" s="4" t="s">
        <v>181</v>
      </c>
    </row>
    <row r="37" s="4" customFormat="1" spans="1:25">
      <c r="A37" s="4" t="s">
        <v>187</v>
      </c>
      <c r="B37" s="4" t="s">
        <v>26</v>
      </c>
      <c r="C37" s="4" t="s">
        <v>188</v>
      </c>
      <c r="D37" s="4" t="s">
        <v>189</v>
      </c>
      <c r="E37" s="4"/>
      <c r="F37" s="6">
        <v>44752</v>
      </c>
      <c r="G37" s="6">
        <v>44753</v>
      </c>
      <c r="H37" s="4">
        <v>0</v>
      </c>
      <c r="I37" s="4">
        <v>1</v>
      </c>
      <c r="J37" s="4">
        <v>0</v>
      </c>
      <c r="K37" s="4" t="s">
        <v>30</v>
      </c>
      <c r="L37" s="4">
        <v>0</v>
      </c>
      <c r="M37" s="4">
        <v>0</v>
      </c>
      <c r="N37" s="4"/>
      <c r="O37" s="4" t="s">
        <v>32</v>
      </c>
      <c r="P37" s="4" t="s">
        <v>33</v>
      </c>
      <c r="Q37" s="4">
        <v>0</v>
      </c>
      <c r="R37" s="7">
        <v>44752</v>
      </c>
      <c r="S37" s="6">
        <v>44756</v>
      </c>
      <c r="T37" s="4" t="s">
        <v>34</v>
      </c>
      <c r="U37" s="4">
        <v>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190</v>
      </c>
      <c r="B38" s="4" t="s">
        <v>26</v>
      </c>
      <c r="C38" s="4" t="s">
        <v>27</v>
      </c>
      <c r="D38" s="4" t="s">
        <v>191</v>
      </c>
      <c r="E38" s="4" t="s">
        <v>192</v>
      </c>
      <c r="F38" s="6">
        <v>44752</v>
      </c>
      <c r="G38" s="6">
        <v>44753</v>
      </c>
      <c r="H38" s="4">
        <v>1</v>
      </c>
      <c r="I38" s="4">
        <v>1</v>
      </c>
      <c r="J38" s="4">
        <v>1</v>
      </c>
      <c r="K38" s="4" t="s">
        <v>30</v>
      </c>
      <c r="L38" s="4">
        <v>138</v>
      </c>
      <c r="M38" s="4">
        <v>138</v>
      </c>
      <c r="N38" s="4" t="s">
        <v>193</v>
      </c>
      <c r="O38" s="4" t="s">
        <v>32</v>
      </c>
      <c r="P38" s="4" t="s">
        <v>33</v>
      </c>
      <c r="Q38" s="4">
        <v>0</v>
      </c>
      <c r="R38" s="7">
        <v>44752</v>
      </c>
      <c r="S38" s="6">
        <v>44756</v>
      </c>
      <c r="T38" s="4" t="s">
        <v>34</v>
      </c>
      <c r="U38" s="4">
        <v>138</v>
      </c>
      <c r="V38" s="4">
        <v>0</v>
      </c>
      <c r="W38" s="4">
        <v>0</v>
      </c>
      <c r="X38" s="4" t="s">
        <v>35</v>
      </c>
      <c r="Y38" s="4" t="s">
        <v>194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5"/>
  <sheetViews>
    <sheetView tabSelected="1" topLeftCell="A16" workbookViewId="0">
      <selection activeCell="A44" sqref="A44:A4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195</v>
      </c>
    </row>
    <row r="2" s="4" customFormat="1" spans="1:9">
      <c r="A2" s="5">
        <v>17889725617</v>
      </c>
      <c r="B2" s="6">
        <v>44751</v>
      </c>
      <c r="C2" s="6">
        <v>44753</v>
      </c>
      <c r="D2" s="4">
        <v>3700</v>
      </c>
      <c r="E2" s="4" t="str">
        <f>VLOOKUP(A2,HOP!A:L,12,0)</f>
        <v>3700.00</v>
      </c>
      <c r="F2" s="4" t="str">
        <f>VLOOKUP(A2,HOP!A:C,3,0)</f>
        <v>2536067</v>
      </c>
      <c r="G2" s="4">
        <f>D2-E2</f>
        <v>0</v>
      </c>
      <c r="H2" s="4" t="str">
        <f>$H$1&amp;F2</f>
        <v>，2536067</v>
      </c>
      <c r="I2" s="4" t="str">
        <f>VLOOKUP(A2,HOP!A:U,21,0)</f>
        <v>直连</v>
      </c>
    </row>
    <row r="3" s="4" customFormat="1" spans="1:9">
      <c r="A3" s="5">
        <v>17901345687</v>
      </c>
      <c r="B3" s="6">
        <v>44752</v>
      </c>
      <c r="C3" s="6">
        <v>44753</v>
      </c>
      <c r="D3" s="4">
        <v>329</v>
      </c>
      <c r="E3" s="4" t="str">
        <f>VLOOKUP(A3,HOP!A:L,12,0)</f>
        <v>329.00</v>
      </c>
      <c r="F3" s="4" t="str">
        <f>VLOOKUP(A3,HOP!A:C,3,0)</f>
        <v>2541028</v>
      </c>
      <c r="G3" s="4">
        <f t="shared" ref="G3:G37" si="0">D3-E3</f>
        <v>0</v>
      </c>
      <c r="H3" s="4" t="str">
        <f t="shared" ref="H3:H37" si="1">$H$1&amp;F3</f>
        <v>，2541028</v>
      </c>
      <c r="I3" s="4" t="str">
        <f>VLOOKUP(A3,HOP!A:U,21,0)</f>
        <v>直连</v>
      </c>
    </row>
    <row r="4" s="4" customFormat="1" spans="1:9">
      <c r="A4" s="5">
        <v>17956353524</v>
      </c>
      <c r="B4" s="6">
        <v>44751</v>
      </c>
      <c r="C4" s="6">
        <v>44753</v>
      </c>
      <c r="D4" s="4">
        <v>2408</v>
      </c>
      <c r="E4" s="4" t="str">
        <f>VLOOKUP(A4,HOP!A:L,12,0)</f>
        <v>2408.00</v>
      </c>
      <c r="F4" s="4" t="str">
        <f>VLOOKUP(A4,HOP!A:C,3,0)</f>
        <v>2556128</v>
      </c>
      <c r="G4" s="4">
        <f t="shared" si="0"/>
        <v>0</v>
      </c>
      <c r="H4" s="4" t="str">
        <f t="shared" si="1"/>
        <v>，2556128</v>
      </c>
      <c r="I4" s="4" t="str">
        <f>VLOOKUP(A4,HOP!A:U,21,0)</f>
        <v>直连</v>
      </c>
    </row>
    <row r="5" s="4" customFormat="1" spans="1:9">
      <c r="A5" s="5">
        <v>18001416031</v>
      </c>
      <c r="B5" s="6">
        <v>44751</v>
      </c>
      <c r="C5" s="6">
        <v>44753</v>
      </c>
      <c r="D5" s="4">
        <v>3801</v>
      </c>
      <c r="E5" s="4" t="str">
        <f>VLOOKUP(A5,HOP!A:L,12,0)</f>
        <v>3801.00</v>
      </c>
      <c r="F5" s="4" t="str">
        <f>VLOOKUP(A5,HOP!A:C,3,0)</f>
        <v>2564882</v>
      </c>
      <c r="G5" s="4">
        <f t="shared" si="0"/>
        <v>0</v>
      </c>
      <c r="H5" s="4" t="str">
        <f t="shared" si="1"/>
        <v>，2564882</v>
      </c>
      <c r="I5" s="4" t="str">
        <f>VLOOKUP(A5,HOP!A:U,21,0)</f>
        <v>直连</v>
      </c>
    </row>
    <row r="6" s="4" customFormat="1" spans="1:9">
      <c r="A6" s="5">
        <v>18052330189</v>
      </c>
      <c r="B6" s="6">
        <v>44751</v>
      </c>
      <c r="C6" s="6">
        <v>44753</v>
      </c>
      <c r="D6" s="4">
        <v>2269</v>
      </c>
      <c r="E6" s="4" t="str">
        <f>VLOOKUP(A6,HOP!A:L,12,0)</f>
        <v>2269.00</v>
      </c>
      <c r="F6" s="4" t="str">
        <f>VLOOKUP(A6,HOP!A:C,3,0)</f>
        <v>2576593</v>
      </c>
      <c r="G6" s="4">
        <f t="shared" si="0"/>
        <v>0</v>
      </c>
      <c r="H6" s="4" t="str">
        <f t="shared" si="1"/>
        <v>，2576593</v>
      </c>
      <c r="I6" s="4" t="str">
        <f>VLOOKUP(A6,HOP!A:U,21,0)</f>
        <v>直连</v>
      </c>
    </row>
    <row r="7" s="4" customFormat="1" spans="1:9">
      <c r="A7" s="5">
        <v>18102573140</v>
      </c>
      <c r="B7" s="6">
        <v>44749</v>
      </c>
      <c r="C7" s="6">
        <v>44753</v>
      </c>
      <c r="D7" s="4">
        <v>4703</v>
      </c>
      <c r="E7" s="4" t="str">
        <f>VLOOKUP(A7,HOP!A:L,12,0)</f>
        <v>4703.00</v>
      </c>
      <c r="F7" s="4" t="str">
        <f>VLOOKUP(A7,HOP!A:C,3,0)</f>
        <v>2587650</v>
      </c>
      <c r="G7" s="4">
        <f t="shared" si="0"/>
        <v>0</v>
      </c>
      <c r="H7" s="4" t="str">
        <f t="shared" si="1"/>
        <v>，2587650</v>
      </c>
      <c r="I7" s="4" t="str">
        <f>VLOOKUP(A7,HOP!A:U,21,0)</f>
        <v>直连</v>
      </c>
    </row>
    <row r="8" s="4" customFormat="1" spans="1:9">
      <c r="A8" s="5">
        <v>18104784515</v>
      </c>
      <c r="B8" s="6">
        <v>44752</v>
      </c>
      <c r="C8" s="6">
        <v>44753</v>
      </c>
      <c r="D8" s="4">
        <v>689</v>
      </c>
      <c r="E8" s="4" t="str">
        <f>VLOOKUP(A8,HOP!A:L,12,0)</f>
        <v>689.00</v>
      </c>
      <c r="F8" s="4" t="str">
        <f>VLOOKUP(A8,HOP!A:C,3,0)</f>
        <v>2588291</v>
      </c>
      <c r="G8" s="4">
        <f t="shared" si="0"/>
        <v>0</v>
      </c>
      <c r="H8" s="4" t="str">
        <f t="shared" si="1"/>
        <v>，2588291</v>
      </c>
      <c r="I8" s="4" t="str">
        <f>VLOOKUP(A8,HOP!A:U,21,0)</f>
        <v>直连</v>
      </c>
    </row>
    <row r="9" s="4" customFormat="1" spans="1:9">
      <c r="A9" s="5">
        <v>18155006628</v>
      </c>
      <c r="B9" s="6">
        <v>44748</v>
      </c>
      <c r="C9" s="6">
        <v>44753</v>
      </c>
      <c r="D9" s="4">
        <v>3565</v>
      </c>
      <c r="E9" s="4" t="str">
        <f>VLOOKUP(A9,HOP!A:L,12,0)</f>
        <v>3565.00</v>
      </c>
      <c r="F9" s="4" t="str">
        <f>VLOOKUP(A9,HOP!A:C,3,0)</f>
        <v>2596521</v>
      </c>
      <c r="G9" s="4">
        <f t="shared" si="0"/>
        <v>0</v>
      </c>
      <c r="H9" s="4" t="str">
        <f t="shared" si="1"/>
        <v>，2596521</v>
      </c>
      <c r="I9" s="4" t="str">
        <f>VLOOKUP(A9,HOP!A:U,21,0)</f>
        <v>直连</v>
      </c>
    </row>
    <row r="10" s="4" customFormat="1" spans="1:9">
      <c r="A10" s="5">
        <v>18214186008</v>
      </c>
      <c r="B10" s="6">
        <v>44752</v>
      </c>
      <c r="C10" s="6">
        <v>44753</v>
      </c>
      <c r="D10" s="4">
        <v>892</v>
      </c>
      <c r="E10" s="4" t="str">
        <f>VLOOKUP(A10,HOP!A:L,12,0)</f>
        <v>892.00</v>
      </c>
      <c r="F10" s="4" t="str">
        <f>VLOOKUP(A10,HOP!A:C,3,0)</f>
        <v>2603727</v>
      </c>
      <c r="G10" s="4">
        <f t="shared" si="0"/>
        <v>0</v>
      </c>
      <c r="H10" s="4" t="str">
        <f t="shared" si="1"/>
        <v>，2603727</v>
      </c>
      <c r="I10" s="4" t="str">
        <f>VLOOKUP(A10,HOP!A:U,21,0)</f>
        <v>直连</v>
      </c>
    </row>
    <row r="11" s="4" customFormat="1" spans="1:9">
      <c r="A11" s="5">
        <v>18215687802</v>
      </c>
      <c r="B11" s="6">
        <v>44750</v>
      </c>
      <c r="C11" s="6">
        <v>44753</v>
      </c>
      <c r="D11" s="4">
        <v>2412</v>
      </c>
      <c r="E11" s="4" t="str">
        <f>VLOOKUP(A11,HOP!A:L,12,0)</f>
        <v>2412.00</v>
      </c>
      <c r="F11" s="4" t="str">
        <f>VLOOKUP(A11,HOP!A:C,3,0)</f>
        <v>2603994</v>
      </c>
      <c r="G11" s="4">
        <f t="shared" si="0"/>
        <v>0</v>
      </c>
      <c r="H11" s="4" t="str">
        <f t="shared" si="1"/>
        <v>，2603994</v>
      </c>
      <c r="I11" s="4" t="str">
        <f>VLOOKUP(A11,HOP!A:U,21,0)</f>
        <v>直连</v>
      </c>
    </row>
    <row r="12" s="4" customFormat="1" spans="1:9">
      <c r="A12" s="5">
        <v>18224681905</v>
      </c>
      <c r="B12" s="6">
        <v>44752</v>
      </c>
      <c r="C12" s="6">
        <v>44753</v>
      </c>
      <c r="D12" s="4">
        <v>896</v>
      </c>
      <c r="E12" s="4" t="str">
        <f>VLOOKUP(A12,HOP!A:L,12,0)</f>
        <v>896.00</v>
      </c>
      <c r="F12" s="4" t="str">
        <f>VLOOKUP(A12,HOP!A:C,3,0)</f>
        <v>2604982</v>
      </c>
      <c r="G12" s="4">
        <f t="shared" si="0"/>
        <v>0</v>
      </c>
      <c r="H12" s="4" t="str">
        <f t="shared" si="1"/>
        <v>，2604982</v>
      </c>
      <c r="I12" s="4" t="str">
        <f>VLOOKUP(A12,HOP!A:U,21,0)</f>
        <v>直连</v>
      </c>
    </row>
    <row r="13" s="4" customFormat="1" spans="1:9">
      <c r="A13" s="5">
        <v>18241601142</v>
      </c>
      <c r="B13" s="6">
        <v>44750</v>
      </c>
      <c r="C13" s="6">
        <v>44753</v>
      </c>
      <c r="D13" s="4">
        <v>1770</v>
      </c>
      <c r="E13" s="4" t="str">
        <f>VLOOKUP(A13,HOP!A:L,12,0)</f>
        <v>1770.00</v>
      </c>
      <c r="F13" s="4" t="str">
        <f>VLOOKUP(A13,HOP!A:C,3,0)</f>
        <v>2606950</v>
      </c>
      <c r="G13" s="4">
        <f t="shared" si="0"/>
        <v>0</v>
      </c>
      <c r="H13" s="4" t="str">
        <f t="shared" si="1"/>
        <v>，2606950</v>
      </c>
      <c r="I13" s="4" t="str">
        <f>VLOOKUP(A13,HOP!A:U,21,0)</f>
        <v>直连</v>
      </c>
    </row>
    <row r="14" s="4" customFormat="1" spans="1:9">
      <c r="A14" s="5">
        <v>18271872212</v>
      </c>
      <c r="B14" s="6">
        <v>44751</v>
      </c>
      <c r="C14" s="6">
        <v>44753</v>
      </c>
      <c r="D14" s="4">
        <v>5203</v>
      </c>
      <c r="E14" s="4" t="str">
        <f>VLOOKUP(A14,HOP!A:L,12,0)</f>
        <v>5203.00</v>
      </c>
      <c r="F14" s="4" t="str">
        <f>VLOOKUP(A14,HOP!A:C,3,0)</f>
        <v>2609833</v>
      </c>
      <c r="G14" s="4">
        <f t="shared" si="0"/>
        <v>0</v>
      </c>
      <c r="H14" s="4" t="str">
        <f t="shared" si="1"/>
        <v>，2609833</v>
      </c>
      <c r="I14" s="4" t="str">
        <f>VLOOKUP(A14,HOP!A:U,21,0)</f>
        <v>直连</v>
      </c>
    </row>
    <row r="15" s="4" customFormat="1" spans="1:9">
      <c r="A15" s="5">
        <v>18283718668</v>
      </c>
      <c r="B15" s="6">
        <v>44751</v>
      </c>
      <c r="C15" s="6">
        <v>44753</v>
      </c>
      <c r="D15" s="4">
        <v>884</v>
      </c>
      <c r="E15" s="4" t="str">
        <f>VLOOKUP(A15,HOP!A:L,12,0)</f>
        <v>884.00</v>
      </c>
      <c r="F15" s="4" t="str">
        <f>VLOOKUP(A15,HOP!A:C,3,0)</f>
        <v>2610707</v>
      </c>
      <c r="G15" s="4">
        <f t="shared" si="0"/>
        <v>0</v>
      </c>
      <c r="H15" s="4" t="str">
        <f t="shared" si="1"/>
        <v>，2610707</v>
      </c>
      <c r="I15" s="4" t="str">
        <f>VLOOKUP(A15,HOP!A:U,21,0)</f>
        <v>直连</v>
      </c>
    </row>
    <row r="16" s="4" customFormat="1" spans="1:9">
      <c r="A16" s="5">
        <v>18284271062</v>
      </c>
      <c r="B16" s="6">
        <v>44749</v>
      </c>
      <c r="C16" s="6">
        <v>44753</v>
      </c>
      <c r="D16" s="4">
        <v>1900</v>
      </c>
      <c r="E16" s="4" t="str">
        <f>VLOOKUP(A16,HOP!A:L,12,0)</f>
        <v>1900.00</v>
      </c>
      <c r="F16" s="4" t="str">
        <f>VLOOKUP(A16,HOP!A:C,3,0)</f>
        <v>2610780</v>
      </c>
      <c r="G16" s="4">
        <f t="shared" si="0"/>
        <v>0</v>
      </c>
      <c r="H16" s="4" t="str">
        <f t="shared" si="1"/>
        <v>，2610780</v>
      </c>
      <c r="I16" s="4" t="str">
        <f>VLOOKUP(A16,HOP!A:U,21,0)</f>
        <v>直连</v>
      </c>
    </row>
    <row r="17" s="4" customFormat="1" spans="1:9">
      <c r="A17" s="5">
        <v>18302832214</v>
      </c>
      <c r="B17" s="6">
        <v>44752</v>
      </c>
      <c r="C17" s="6">
        <v>44753</v>
      </c>
      <c r="D17" s="4">
        <v>2071</v>
      </c>
      <c r="E17" s="4" t="str">
        <f>VLOOKUP(A17,HOP!A:L,12,0)</f>
        <v>2071.00</v>
      </c>
      <c r="F17" s="4" t="str">
        <f>VLOOKUP(A17,HOP!A:C,3,0)</f>
        <v>2612288</v>
      </c>
      <c r="G17" s="4">
        <f t="shared" si="0"/>
        <v>0</v>
      </c>
      <c r="H17" s="4" t="str">
        <f t="shared" si="1"/>
        <v>，2612288</v>
      </c>
      <c r="I17" s="4" t="str">
        <f>VLOOKUP(A17,HOP!A:U,21,0)</f>
        <v>直连</v>
      </c>
    </row>
    <row r="18" s="4" customFormat="1" spans="1:9">
      <c r="A18" s="5">
        <v>18313914756</v>
      </c>
      <c r="B18" s="6">
        <v>44752</v>
      </c>
      <c r="C18" s="6">
        <v>44753</v>
      </c>
      <c r="D18" s="4">
        <v>1082</v>
      </c>
      <c r="E18" s="4" t="str">
        <f>VLOOKUP(A18,HOP!A:L,12,0)</f>
        <v>1082.00</v>
      </c>
      <c r="F18" s="4" t="str">
        <f>VLOOKUP(A18,HOP!A:C,3,0)</f>
        <v>2613406</v>
      </c>
      <c r="G18" s="4">
        <f t="shared" si="0"/>
        <v>0</v>
      </c>
      <c r="H18" s="4" t="str">
        <f t="shared" si="1"/>
        <v>，2613406</v>
      </c>
      <c r="I18" s="4" t="str">
        <f>VLOOKUP(A18,HOP!A:U,21,0)</f>
        <v>直连</v>
      </c>
    </row>
    <row r="19" s="4" customFormat="1" spans="1:9">
      <c r="A19" s="5">
        <v>18336493801</v>
      </c>
      <c r="B19" s="6">
        <v>44751</v>
      </c>
      <c r="C19" s="6">
        <v>44753</v>
      </c>
      <c r="D19" s="4">
        <v>33840</v>
      </c>
      <c r="E19" s="4" t="str">
        <f>VLOOKUP(A19,HOP!A:L,12,0)</f>
        <v>33840.00</v>
      </c>
      <c r="F19" s="4" t="str">
        <f>VLOOKUP(A19,HOP!A:C,3,0)</f>
        <v>2615469</v>
      </c>
      <c r="G19" s="4">
        <f t="shared" si="0"/>
        <v>0</v>
      </c>
      <c r="H19" s="4" t="str">
        <f t="shared" si="1"/>
        <v>，2615469</v>
      </c>
      <c r="I19" s="4" t="str">
        <f>VLOOKUP(A19,HOP!A:U,21,0)</f>
        <v>直连</v>
      </c>
    </row>
    <row r="20" s="4" customFormat="1" spans="1:9">
      <c r="A20" s="5">
        <v>18336794905</v>
      </c>
      <c r="B20" s="6">
        <v>44752</v>
      </c>
      <c r="C20" s="6">
        <v>44753</v>
      </c>
      <c r="D20" s="4">
        <v>2786</v>
      </c>
      <c r="E20" s="4" t="str">
        <f>VLOOKUP(A20,HOP!A:L,12,0)</f>
        <v>2786.00</v>
      </c>
      <c r="F20" s="4" t="str">
        <f>VLOOKUP(A20,HOP!A:C,3,0)</f>
        <v>2615536</v>
      </c>
      <c r="G20" s="4">
        <f t="shared" si="0"/>
        <v>0</v>
      </c>
      <c r="H20" s="4" t="str">
        <f t="shared" si="1"/>
        <v>，2615536</v>
      </c>
      <c r="I20" s="4" t="str">
        <f>VLOOKUP(A20,HOP!A:U,21,0)</f>
        <v>直连</v>
      </c>
    </row>
    <row r="21" s="4" customFormat="1" spans="1:9">
      <c r="A21" s="5">
        <v>18340344984</v>
      </c>
      <c r="B21" s="6">
        <v>44751</v>
      </c>
      <c r="C21" s="6">
        <v>44753</v>
      </c>
      <c r="D21" s="4">
        <v>602</v>
      </c>
      <c r="E21" s="4" t="str">
        <f>VLOOKUP(A21,HOP!A:L,12,0)</f>
        <v>602.00</v>
      </c>
      <c r="F21" s="4" t="str">
        <f>VLOOKUP(A21,HOP!A:C,3,0)</f>
        <v>2615617</v>
      </c>
      <c r="G21" s="4">
        <f t="shared" si="0"/>
        <v>0</v>
      </c>
      <c r="H21" s="4" t="str">
        <f t="shared" si="1"/>
        <v>，2615617</v>
      </c>
      <c r="I21" s="4" t="str">
        <f>VLOOKUP(A21,HOP!A:U,21,0)</f>
        <v>直连</v>
      </c>
    </row>
    <row r="22" s="4" customFormat="1" spans="1:9">
      <c r="A22" s="5">
        <v>18342878594</v>
      </c>
      <c r="B22" s="6">
        <v>44752</v>
      </c>
      <c r="C22" s="6">
        <v>44753</v>
      </c>
      <c r="D22" s="4">
        <v>529</v>
      </c>
      <c r="E22" s="4" t="str">
        <f>VLOOKUP(A22,HOP!A:L,12,0)</f>
        <v>529.00</v>
      </c>
      <c r="F22" s="4" t="str">
        <f>VLOOKUP(A22,HOP!A:C,3,0)</f>
        <v>2615989</v>
      </c>
      <c r="G22" s="4">
        <f t="shared" si="0"/>
        <v>0</v>
      </c>
      <c r="H22" s="4" t="str">
        <f t="shared" si="1"/>
        <v>，2615989</v>
      </c>
      <c r="I22" s="4" t="str">
        <f>VLOOKUP(A22,HOP!A:U,21,0)</f>
        <v>直连</v>
      </c>
    </row>
    <row r="23" s="4" customFormat="1" spans="1:9">
      <c r="A23" s="5">
        <v>18344168922</v>
      </c>
      <c r="B23" s="6">
        <v>44752</v>
      </c>
      <c r="C23" s="6">
        <v>44753</v>
      </c>
      <c r="D23" s="4">
        <v>151</v>
      </c>
      <c r="E23" s="4" t="str">
        <f>VLOOKUP(A23,HOP!A:L,12,0)</f>
        <v>151.00</v>
      </c>
      <c r="F23" s="4" t="str">
        <f>VLOOKUP(A23,HOP!A:C,3,0)</f>
        <v>2616165</v>
      </c>
      <c r="G23" s="4">
        <f t="shared" si="0"/>
        <v>0</v>
      </c>
      <c r="H23" s="4" t="str">
        <f t="shared" si="1"/>
        <v>，2616165</v>
      </c>
      <c r="I23" s="4" t="str">
        <f>VLOOKUP(A23,HOP!A:U,21,0)</f>
        <v>直连</v>
      </c>
    </row>
    <row r="24" s="4" customFormat="1" spans="1:9">
      <c r="A24" s="5">
        <v>18348896581</v>
      </c>
      <c r="B24" s="6">
        <v>44752</v>
      </c>
      <c r="C24" s="6">
        <v>44753</v>
      </c>
      <c r="D24" s="4">
        <v>5043</v>
      </c>
      <c r="E24" s="4" t="str">
        <f>VLOOKUP(A24,HOP!A:L,12,0)</f>
        <v>5043.00</v>
      </c>
      <c r="F24" s="4" t="str">
        <f>VLOOKUP(A24,HOP!A:C,3,0)</f>
        <v>2616440</v>
      </c>
      <c r="G24" s="4">
        <f t="shared" si="0"/>
        <v>0</v>
      </c>
      <c r="H24" s="4" t="str">
        <f t="shared" si="1"/>
        <v>，2616440</v>
      </c>
      <c r="I24" s="4" t="str">
        <f>VLOOKUP(A24,HOP!A:U,21,0)</f>
        <v>直连</v>
      </c>
    </row>
    <row r="25" s="4" customFormat="1" spans="1:9">
      <c r="A25" s="5">
        <v>18349133389</v>
      </c>
      <c r="B25" s="6">
        <v>44752</v>
      </c>
      <c r="C25" s="6">
        <v>44753</v>
      </c>
      <c r="D25" s="4">
        <v>309</v>
      </c>
      <c r="E25" s="4" t="str">
        <f>VLOOKUP(A25,HOP!A:L,12,0)</f>
        <v>309.00</v>
      </c>
      <c r="F25" s="4" t="str">
        <f>VLOOKUP(A25,HOP!A:C,3,0)</f>
        <v>2616483</v>
      </c>
      <c r="G25" s="4">
        <f t="shared" si="0"/>
        <v>0</v>
      </c>
      <c r="H25" s="4" t="str">
        <f t="shared" si="1"/>
        <v>，2616483</v>
      </c>
      <c r="I25" s="4" t="str">
        <f>VLOOKUP(A25,HOP!A:U,21,0)</f>
        <v>直连</v>
      </c>
    </row>
    <row r="26" s="4" customFormat="1" spans="1:9">
      <c r="A26" s="5">
        <v>18349680646</v>
      </c>
      <c r="B26" s="6">
        <v>44752</v>
      </c>
      <c r="C26" s="6">
        <v>44753</v>
      </c>
      <c r="D26" s="4">
        <v>194</v>
      </c>
      <c r="E26" s="4" t="str">
        <f>VLOOKUP(A26,HOP!A:L,12,0)</f>
        <v>194.00</v>
      </c>
      <c r="F26" s="4" t="str">
        <f>VLOOKUP(A26,HOP!A:C,3,0)</f>
        <v>2616557</v>
      </c>
      <c r="G26" s="4">
        <f t="shared" si="0"/>
        <v>0</v>
      </c>
      <c r="H26" s="4" t="str">
        <f t="shared" si="1"/>
        <v>，2616557</v>
      </c>
      <c r="I26" s="4" t="str">
        <f>VLOOKUP(A26,HOP!A:U,21,0)</f>
        <v>直连</v>
      </c>
    </row>
    <row r="27" s="4" customFormat="1" spans="1:9">
      <c r="A27" s="5">
        <v>18349879485</v>
      </c>
      <c r="B27" s="6">
        <v>44752</v>
      </c>
      <c r="C27" s="6">
        <v>44753</v>
      </c>
      <c r="D27" s="4">
        <v>118</v>
      </c>
      <c r="E27" s="4" t="str">
        <f>VLOOKUP(A27,HOP!A:L,12,0)</f>
        <v>118.00</v>
      </c>
      <c r="F27" s="4" t="str">
        <f>VLOOKUP(A27,HOP!A:C,3,0)</f>
        <v>2616597</v>
      </c>
      <c r="G27" s="4">
        <f t="shared" si="0"/>
        <v>0</v>
      </c>
      <c r="H27" s="4" t="str">
        <f t="shared" si="1"/>
        <v>，2616597</v>
      </c>
      <c r="I27" s="4" t="str">
        <f>VLOOKUP(A27,HOP!A:U,21,0)</f>
        <v>直连</v>
      </c>
    </row>
    <row r="28" s="4" customFormat="1" spans="1:9">
      <c r="A28" s="5">
        <v>18350083910</v>
      </c>
      <c r="B28" s="6">
        <v>44752</v>
      </c>
      <c r="C28" s="6">
        <v>44753</v>
      </c>
      <c r="D28" s="4">
        <v>854</v>
      </c>
      <c r="E28" s="4" t="str">
        <f>VLOOKUP(A28,HOP!A:L,12,0)</f>
        <v>854.00</v>
      </c>
      <c r="F28" s="4" t="str">
        <f>VLOOKUP(A28,HOP!A:C,3,0)</f>
        <v>2616624</v>
      </c>
      <c r="G28" s="4">
        <f t="shared" si="0"/>
        <v>0</v>
      </c>
      <c r="H28" s="4" t="str">
        <f t="shared" si="1"/>
        <v>，2616624</v>
      </c>
      <c r="I28" s="4" t="str">
        <f>VLOOKUP(A28,HOP!A:U,21,0)</f>
        <v>直连</v>
      </c>
    </row>
    <row r="29" s="4" customFormat="1" spans="1:9">
      <c r="A29" s="5">
        <v>18350302170</v>
      </c>
      <c r="B29" s="6">
        <v>44752</v>
      </c>
      <c r="C29" s="6">
        <v>44753</v>
      </c>
      <c r="D29" s="4">
        <v>108</v>
      </c>
      <c r="E29" s="4" t="str">
        <f>VLOOKUP(A29,HOP!A:L,12,0)</f>
        <v>108.00</v>
      </c>
      <c r="F29" s="4" t="str">
        <f>VLOOKUP(A29,HOP!A:C,3,0)</f>
        <v>2616645</v>
      </c>
      <c r="G29" s="4">
        <f t="shared" si="0"/>
        <v>0</v>
      </c>
      <c r="H29" s="4" t="str">
        <f t="shared" si="1"/>
        <v>，2616645</v>
      </c>
      <c r="I29" s="4" t="str">
        <f>VLOOKUP(A29,HOP!A:U,21,0)</f>
        <v>直连</v>
      </c>
    </row>
    <row r="30" s="4" customFormat="1" spans="1:9">
      <c r="A30" s="5">
        <v>18350610495</v>
      </c>
      <c r="B30" s="6">
        <v>44752</v>
      </c>
      <c r="C30" s="6">
        <v>44753</v>
      </c>
      <c r="D30" s="4">
        <v>618</v>
      </c>
      <c r="E30" s="4" t="str">
        <f>VLOOKUP(A30,HOP!A:L,12,0)</f>
        <v>618.00</v>
      </c>
      <c r="F30" s="4" t="str">
        <f>VLOOKUP(A30,HOP!A:C,3,0)</f>
        <v>2616692</v>
      </c>
      <c r="G30" s="4">
        <f t="shared" si="0"/>
        <v>0</v>
      </c>
      <c r="H30" s="4" t="str">
        <f t="shared" si="1"/>
        <v>，2616692</v>
      </c>
      <c r="I30" s="4" t="str">
        <f>VLOOKUP(A30,HOP!A:U,21,0)</f>
        <v>直连</v>
      </c>
    </row>
    <row r="31" s="4" customFormat="1" spans="1:9">
      <c r="A31" s="5">
        <v>18350823134</v>
      </c>
      <c r="B31" s="6">
        <v>44752</v>
      </c>
      <c r="C31" s="6">
        <v>44753</v>
      </c>
      <c r="D31" s="4">
        <v>375</v>
      </c>
      <c r="E31" s="4" t="str">
        <f>VLOOKUP(A31,HOP!A:L,12,0)</f>
        <v>375.00</v>
      </c>
      <c r="F31" s="4" t="str">
        <f>VLOOKUP(A31,HOP!A:C,3,0)</f>
        <v>2616720</v>
      </c>
      <c r="G31" s="4">
        <f t="shared" si="0"/>
        <v>0</v>
      </c>
      <c r="H31" s="4" t="str">
        <f t="shared" si="1"/>
        <v>，2616720</v>
      </c>
      <c r="I31" s="4" t="str">
        <f>VLOOKUP(A31,HOP!A:U,21,0)</f>
        <v>直连</v>
      </c>
    </row>
    <row r="32" s="4" customFormat="1" spans="1:9">
      <c r="A32" s="5">
        <v>18351386590</v>
      </c>
      <c r="B32" s="6">
        <v>44752</v>
      </c>
      <c r="C32" s="6">
        <v>44753</v>
      </c>
      <c r="D32" s="4">
        <v>1824</v>
      </c>
      <c r="E32" s="4" t="str">
        <f>VLOOKUP(A32,HOP!A:L,12,0)</f>
        <v>1824.00</v>
      </c>
      <c r="F32" s="4" t="str">
        <f>VLOOKUP(A32,HOP!A:C,3,0)</f>
        <v>2616811</v>
      </c>
      <c r="G32" s="4">
        <f t="shared" si="0"/>
        <v>0</v>
      </c>
      <c r="H32" s="4" t="str">
        <f t="shared" si="1"/>
        <v>，2616811</v>
      </c>
      <c r="I32" s="4" t="str">
        <f>VLOOKUP(A32,HOP!A:U,21,0)</f>
        <v>直连</v>
      </c>
    </row>
    <row r="33" s="4" customFormat="1" spans="1:9">
      <c r="A33" s="5">
        <v>18351627091</v>
      </c>
      <c r="B33" s="6">
        <v>44752</v>
      </c>
      <c r="C33" s="6">
        <v>44753</v>
      </c>
      <c r="D33" s="4">
        <v>560</v>
      </c>
      <c r="E33" s="4" t="str">
        <f>VLOOKUP(A33,HOP!A:L,12,0)</f>
        <v>560.00</v>
      </c>
      <c r="F33" s="4" t="str">
        <f>VLOOKUP(A33,HOP!A:C,3,0)</f>
        <v>2616853</v>
      </c>
      <c r="G33" s="4">
        <f t="shared" si="0"/>
        <v>0</v>
      </c>
      <c r="H33" s="4" t="str">
        <f t="shared" si="1"/>
        <v>，2616853</v>
      </c>
      <c r="I33" s="4" t="str">
        <f>VLOOKUP(A33,HOP!A:U,21,0)</f>
        <v>直连</v>
      </c>
    </row>
    <row r="34" s="4" customFormat="1" hidden="1" spans="1:9">
      <c r="A34" s="5">
        <v>18351937505</v>
      </c>
      <c r="B34" s="6">
        <v>44752</v>
      </c>
      <c r="C34" s="6">
        <v>44753</v>
      </c>
      <c r="D34" s="4">
        <v>0</v>
      </c>
      <c r="E34" s="4" t="str">
        <f>VLOOKUP(A34,HOP!A:L,12,0)</f>
        <v>488.00</v>
      </c>
      <c r="F34" s="4" t="str">
        <f>VLOOKUP(A34,HOP!A:C,3,0)</f>
        <v>2616896</v>
      </c>
      <c r="G34" s="4">
        <f t="shared" si="0"/>
        <v>-488</v>
      </c>
      <c r="H34" s="4" t="str">
        <f t="shared" si="1"/>
        <v>，2616896</v>
      </c>
      <c r="I34" s="4" t="str">
        <f>VLOOKUP(A34,HOP!A:U,21,0)</f>
        <v>直采</v>
      </c>
    </row>
    <row r="35" s="4" customFormat="1" spans="1:9">
      <c r="A35" s="5">
        <v>18355793798</v>
      </c>
      <c r="B35" s="6">
        <v>44752</v>
      </c>
      <c r="C35" s="6">
        <v>44753</v>
      </c>
      <c r="D35" s="4">
        <v>1850</v>
      </c>
      <c r="E35" s="4" t="str">
        <f>VLOOKUP(A35,HOP!A:L,12,0)</f>
        <v>1850.00</v>
      </c>
      <c r="F35" s="4" t="str">
        <f>VLOOKUP(A35,HOP!A:C,3,0)</f>
        <v>2616992</v>
      </c>
      <c r="G35" s="4">
        <f t="shared" si="0"/>
        <v>0</v>
      </c>
      <c r="H35" s="4" t="str">
        <f t="shared" si="1"/>
        <v>，2616992</v>
      </c>
      <c r="I35" s="4" t="str">
        <f>VLOOKUP(A35,HOP!A:U,21,0)</f>
        <v>直连</v>
      </c>
    </row>
    <row r="36" s="4" customFormat="1" hidden="1" spans="1:9">
      <c r="A36" s="5">
        <v>18355899032</v>
      </c>
      <c r="B36" s="6">
        <v>44752</v>
      </c>
      <c r="C36" s="6">
        <v>44753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spans="1:9">
      <c r="A37" s="5">
        <v>18356342633</v>
      </c>
      <c r="B37" s="6">
        <v>44752</v>
      </c>
      <c r="C37" s="6">
        <v>44753</v>
      </c>
      <c r="D37" s="4">
        <v>138</v>
      </c>
      <c r="E37" s="4" t="str">
        <f>VLOOKUP(A37,HOP!A:L,12,0)</f>
        <v>138.00</v>
      </c>
      <c r="F37" s="4" t="str">
        <f>VLOOKUP(A37,HOP!A:C,3,0)</f>
        <v>2617071</v>
      </c>
      <c r="G37" s="4">
        <f t="shared" si="0"/>
        <v>0</v>
      </c>
      <c r="H37" s="4" t="str">
        <f t="shared" si="1"/>
        <v>，2617071</v>
      </c>
      <c r="I37" s="4" t="str">
        <f>VLOOKUP(A37,HOP!A:U,21,0)</f>
        <v>直连</v>
      </c>
    </row>
    <row r="39" spans="4:4">
      <c r="D39" s="4">
        <f>SUM(D2:D38)</f>
        <v>88473</v>
      </c>
    </row>
    <row r="40" spans="4:4">
      <c r="D40" s="4" t="s">
        <v>196</v>
      </c>
    </row>
    <row r="44" spans="1:1">
      <c r="A44" s="4" t="s">
        <v>197</v>
      </c>
    </row>
    <row r="45" spans="1:1">
      <c r="A45" s="4" t="s">
        <v>198</v>
      </c>
    </row>
  </sheetData>
  <autoFilter ref="A1:XFD40">
    <filterColumn colId="3">
      <filters blank="1">
        <filter val="1850"/>
        <filter val="151"/>
        <filter val="892"/>
        <filter val="2412"/>
        <filter val="194"/>
        <filter val="854"/>
        <filter val="88473 HKD"/>
        <filter val="896"/>
        <filter val="118"/>
        <filter val="618"/>
        <filter val="560"/>
        <filter val="1824"/>
        <filter val="3565"/>
        <filter val="329"/>
        <filter val="529"/>
        <filter val="2269"/>
        <filter val="1770"/>
        <filter val="2071"/>
        <filter val="88473"/>
        <filter val="375"/>
        <filter val="138"/>
        <filter val="1900"/>
        <filter val="3700"/>
        <filter val="33840"/>
        <filter val="3801"/>
        <filter val="602"/>
        <filter val="1082"/>
        <filter val="4703"/>
        <filter val="5043"/>
        <filter val="5203"/>
        <filter val="884"/>
        <filter val="2786"/>
        <filter val="108"/>
        <filter val="2408"/>
        <filter val="309"/>
        <filter val="6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199</v>
      </c>
      <c r="B1" s="2" t="s">
        <v>200</v>
      </c>
      <c r="C1" s="2" t="s">
        <v>201</v>
      </c>
      <c r="D1" s="2" t="s">
        <v>202</v>
      </c>
      <c r="E1" s="2" t="s">
        <v>13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  <c r="K1" s="2" t="s">
        <v>206</v>
      </c>
      <c r="L1" s="2" t="s">
        <v>207</v>
      </c>
      <c r="M1" s="2" t="s">
        <v>208</v>
      </c>
      <c r="N1" s="2" t="s">
        <v>209</v>
      </c>
      <c r="O1" s="2" t="s">
        <v>210</v>
      </c>
      <c r="P1" s="2" t="s">
        <v>211</v>
      </c>
      <c r="Q1" s="2" t="s">
        <v>212</v>
      </c>
      <c r="R1" s="2" t="s">
        <v>213</v>
      </c>
      <c r="S1" s="2" t="s">
        <v>214</v>
      </c>
      <c r="T1" s="2" t="s">
        <v>215</v>
      </c>
      <c r="U1" s="2" t="s">
        <v>216</v>
      </c>
    </row>
    <row r="2" s="1" customFormat="1" spans="1:21">
      <c r="A2" s="3">
        <v>18356342633</v>
      </c>
      <c r="B2" s="1" t="s">
        <v>217</v>
      </c>
      <c r="C2" s="1" t="s">
        <v>218</v>
      </c>
      <c r="D2" s="1" t="s">
        <v>219</v>
      </c>
      <c r="E2" s="1" t="s">
        <v>220</v>
      </c>
      <c r="F2" s="1" t="s">
        <v>217</v>
      </c>
      <c r="G2" s="1" t="s">
        <v>221</v>
      </c>
      <c r="H2" s="1" t="s">
        <v>222</v>
      </c>
      <c r="I2" s="1" t="s">
        <v>223</v>
      </c>
      <c r="J2" s="1" t="s">
        <v>30</v>
      </c>
      <c r="K2" s="1" t="s">
        <v>224</v>
      </c>
      <c r="L2" s="1" t="s">
        <v>224</v>
      </c>
      <c r="M2" s="1" t="s">
        <v>225</v>
      </c>
      <c r="N2" s="1" t="s">
        <v>225</v>
      </c>
      <c r="O2" s="1" t="s">
        <v>226</v>
      </c>
      <c r="P2" s="1" t="s">
        <v>227</v>
      </c>
      <c r="Q2" s="1" t="s">
        <v>228</v>
      </c>
      <c r="R2" s="1" t="s">
        <v>229</v>
      </c>
      <c r="S2" s="1" t="s">
        <v>230</v>
      </c>
      <c r="T2" s="1" t="s">
        <v>231</v>
      </c>
      <c r="U2" s="1" t="s">
        <v>232</v>
      </c>
    </row>
    <row r="3" s="1" customFormat="1" spans="1:21">
      <c r="A3" s="3">
        <v>18355793798</v>
      </c>
      <c r="B3" s="1" t="s">
        <v>217</v>
      </c>
      <c r="C3" s="1" t="s">
        <v>233</v>
      </c>
      <c r="D3" s="1" t="s">
        <v>234</v>
      </c>
      <c r="E3" s="1" t="s">
        <v>235</v>
      </c>
      <c r="F3" s="1" t="s">
        <v>217</v>
      </c>
      <c r="G3" s="1" t="s">
        <v>221</v>
      </c>
      <c r="H3" s="1" t="s">
        <v>222</v>
      </c>
      <c r="I3" s="1" t="s">
        <v>236</v>
      </c>
      <c r="J3" s="1" t="s">
        <v>30</v>
      </c>
      <c r="K3" s="1" t="s">
        <v>237</v>
      </c>
      <c r="L3" s="1" t="s">
        <v>237</v>
      </c>
      <c r="M3" s="1" t="s">
        <v>225</v>
      </c>
      <c r="N3" s="1" t="s">
        <v>225</v>
      </c>
      <c r="O3" s="1" t="s">
        <v>226</v>
      </c>
      <c r="P3" s="1" t="s">
        <v>227</v>
      </c>
      <c r="Q3" s="1" t="s">
        <v>228</v>
      </c>
      <c r="R3" s="1" t="s">
        <v>238</v>
      </c>
      <c r="S3" s="1" t="s">
        <v>230</v>
      </c>
      <c r="T3" s="1" t="s">
        <v>231</v>
      </c>
      <c r="U3" s="1" t="s">
        <v>232</v>
      </c>
    </row>
    <row r="4" s="1" customFormat="1" spans="1:21">
      <c r="A4" s="3">
        <v>18351937505</v>
      </c>
      <c r="B4" s="1" t="s">
        <v>217</v>
      </c>
      <c r="C4" s="1" t="s">
        <v>239</v>
      </c>
      <c r="D4" s="1" t="s">
        <v>240</v>
      </c>
      <c r="E4" s="1" t="s">
        <v>241</v>
      </c>
      <c r="F4" s="1" t="s">
        <v>217</v>
      </c>
      <c r="G4" s="1" t="s">
        <v>221</v>
      </c>
      <c r="H4" s="1" t="s">
        <v>222</v>
      </c>
      <c r="I4" s="1" t="s">
        <v>242</v>
      </c>
      <c r="J4" s="1" t="s">
        <v>30</v>
      </c>
      <c r="K4" s="1" t="s">
        <v>243</v>
      </c>
      <c r="L4" s="1" t="s">
        <v>243</v>
      </c>
      <c r="M4" s="1" t="s">
        <v>225</v>
      </c>
      <c r="N4" s="1" t="s">
        <v>225</v>
      </c>
      <c r="O4" s="1" t="s">
        <v>226</v>
      </c>
      <c r="P4" s="1" t="s">
        <v>227</v>
      </c>
      <c r="Q4" s="1" t="s">
        <v>228</v>
      </c>
      <c r="R4" s="1" t="s">
        <v>244</v>
      </c>
      <c r="S4" s="1" t="s">
        <v>230</v>
      </c>
      <c r="T4" s="1" t="s">
        <v>231</v>
      </c>
      <c r="U4" s="1" t="s">
        <v>245</v>
      </c>
    </row>
    <row r="5" s="1" customFormat="1" spans="1:21">
      <c r="A5" s="3">
        <v>18351627091</v>
      </c>
      <c r="B5" s="1" t="s">
        <v>217</v>
      </c>
      <c r="C5" s="1" t="s">
        <v>246</v>
      </c>
      <c r="D5" s="1" t="s">
        <v>247</v>
      </c>
      <c r="E5" s="1" t="s">
        <v>248</v>
      </c>
      <c r="F5" s="1" t="s">
        <v>217</v>
      </c>
      <c r="G5" s="1" t="s">
        <v>221</v>
      </c>
      <c r="H5" s="1" t="s">
        <v>222</v>
      </c>
      <c r="I5" s="1" t="s">
        <v>249</v>
      </c>
      <c r="J5" s="1" t="s">
        <v>30</v>
      </c>
      <c r="K5" s="1" t="s">
        <v>250</v>
      </c>
      <c r="L5" s="1" t="s">
        <v>250</v>
      </c>
      <c r="M5" s="1" t="s">
        <v>225</v>
      </c>
      <c r="N5" s="1" t="s">
        <v>225</v>
      </c>
      <c r="O5" s="1" t="s">
        <v>226</v>
      </c>
      <c r="P5" s="1" t="s">
        <v>227</v>
      </c>
      <c r="Q5" s="1" t="s">
        <v>228</v>
      </c>
      <c r="R5" s="1" t="s">
        <v>251</v>
      </c>
      <c r="S5" s="1" t="s">
        <v>230</v>
      </c>
      <c r="T5" s="1" t="s">
        <v>231</v>
      </c>
      <c r="U5" s="1" t="s">
        <v>232</v>
      </c>
    </row>
    <row r="6" s="1" customFormat="1" spans="1:21">
      <c r="A6" s="3">
        <v>18351386590</v>
      </c>
      <c r="B6" s="1" t="s">
        <v>217</v>
      </c>
      <c r="C6" s="1" t="s">
        <v>252</v>
      </c>
      <c r="D6" s="1" t="s">
        <v>253</v>
      </c>
      <c r="E6" s="1" t="s">
        <v>254</v>
      </c>
      <c r="F6" s="1" t="s">
        <v>217</v>
      </c>
      <c r="G6" s="1" t="s">
        <v>221</v>
      </c>
      <c r="H6" s="1" t="s">
        <v>222</v>
      </c>
      <c r="I6" s="1" t="s">
        <v>255</v>
      </c>
      <c r="J6" s="1" t="s">
        <v>30</v>
      </c>
      <c r="K6" s="1" t="s">
        <v>256</v>
      </c>
      <c r="L6" s="1" t="s">
        <v>256</v>
      </c>
      <c r="M6" s="1" t="s">
        <v>225</v>
      </c>
      <c r="N6" s="1" t="s">
        <v>225</v>
      </c>
      <c r="O6" s="1" t="s">
        <v>226</v>
      </c>
      <c r="P6" s="1" t="s">
        <v>227</v>
      </c>
      <c r="Q6" s="1" t="s">
        <v>228</v>
      </c>
      <c r="R6" s="1" t="s">
        <v>257</v>
      </c>
      <c r="S6" s="1" t="s">
        <v>230</v>
      </c>
      <c r="T6" s="1" t="s">
        <v>231</v>
      </c>
      <c r="U6" s="1" t="s">
        <v>232</v>
      </c>
    </row>
    <row r="7" s="1" customFormat="1" spans="1:21">
      <c r="A7" s="3">
        <v>18350823134</v>
      </c>
      <c r="B7" s="1" t="s">
        <v>217</v>
      </c>
      <c r="C7" s="1" t="s">
        <v>258</v>
      </c>
      <c r="D7" s="1" t="s">
        <v>259</v>
      </c>
      <c r="E7" s="1" t="s">
        <v>260</v>
      </c>
      <c r="F7" s="1" t="s">
        <v>217</v>
      </c>
      <c r="G7" s="1" t="s">
        <v>221</v>
      </c>
      <c r="H7" s="1" t="s">
        <v>222</v>
      </c>
      <c r="I7" s="1" t="s">
        <v>261</v>
      </c>
      <c r="J7" s="1" t="s">
        <v>30</v>
      </c>
      <c r="K7" s="1" t="s">
        <v>262</v>
      </c>
      <c r="L7" s="1" t="s">
        <v>262</v>
      </c>
      <c r="M7" s="1" t="s">
        <v>225</v>
      </c>
      <c r="N7" s="1" t="s">
        <v>225</v>
      </c>
      <c r="O7" s="1" t="s">
        <v>226</v>
      </c>
      <c r="P7" s="1" t="s">
        <v>227</v>
      </c>
      <c r="Q7" s="1" t="s">
        <v>228</v>
      </c>
      <c r="R7" s="1" t="s">
        <v>263</v>
      </c>
      <c r="S7" s="1" t="s">
        <v>230</v>
      </c>
      <c r="T7" s="1" t="s">
        <v>231</v>
      </c>
      <c r="U7" s="1" t="s">
        <v>232</v>
      </c>
    </row>
    <row r="8" s="1" customFormat="1" spans="1:21">
      <c r="A8" s="3">
        <v>18350610495</v>
      </c>
      <c r="B8" s="1" t="s">
        <v>217</v>
      </c>
      <c r="C8" s="1" t="s">
        <v>264</v>
      </c>
      <c r="D8" s="1" t="s">
        <v>265</v>
      </c>
      <c r="E8" s="1" t="s">
        <v>266</v>
      </c>
      <c r="F8" s="1" t="s">
        <v>217</v>
      </c>
      <c r="G8" s="1" t="s">
        <v>221</v>
      </c>
      <c r="H8" s="1" t="s">
        <v>222</v>
      </c>
      <c r="I8" s="1" t="s">
        <v>267</v>
      </c>
      <c r="J8" s="1" t="s">
        <v>30</v>
      </c>
      <c r="K8" s="1" t="s">
        <v>268</v>
      </c>
      <c r="L8" s="1" t="s">
        <v>268</v>
      </c>
      <c r="M8" s="1" t="s">
        <v>225</v>
      </c>
      <c r="N8" s="1" t="s">
        <v>225</v>
      </c>
      <c r="O8" s="1" t="s">
        <v>226</v>
      </c>
      <c r="P8" s="1" t="s">
        <v>227</v>
      </c>
      <c r="Q8" s="1" t="s">
        <v>228</v>
      </c>
      <c r="R8" s="1" t="s">
        <v>269</v>
      </c>
      <c r="S8" s="1" t="s">
        <v>230</v>
      </c>
      <c r="T8" s="1" t="s">
        <v>231</v>
      </c>
      <c r="U8" s="1" t="s">
        <v>232</v>
      </c>
    </row>
    <row r="9" s="1" customFormat="1" spans="1:21">
      <c r="A9" s="3">
        <v>18350302170</v>
      </c>
      <c r="B9" s="1" t="s">
        <v>217</v>
      </c>
      <c r="C9" s="1" t="s">
        <v>270</v>
      </c>
      <c r="D9" s="1" t="s">
        <v>271</v>
      </c>
      <c r="E9" s="1" t="s">
        <v>272</v>
      </c>
      <c r="F9" s="1" t="s">
        <v>217</v>
      </c>
      <c r="G9" s="1" t="s">
        <v>221</v>
      </c>
      <c r="H9" s="1" t="s">
        <v>222</v>
      </c>
      <c r="I9" s="1" t="s">
        <v>273</v>
      </c>
      <c r="J9" s="1" t="s">
        <v>30</v>
      </c>
      <c r="K9" s="1" t="s">
        <v>274</v>
      </c>
      <c r="L9" s="1" t="s">
        <v>274</v>
      </c>
      <c r="M9" s="1" t="s">
        <v>225</v>
      </c>
      <c r="N9" s="1" t="s">
        <v>225</v>
      </c>
      <c r="O9" s="1" t="s">
        <v>226</v>
      </c>
      <c r="P9" s="1" t="s">
        <v>227</v>
      </c>
      <c r="Q9" s="1" t="s">
        <v>228</v>
      </c>
      <c r="R9" s="1" t="s">
        <v>275</v>
      </c>
      <c r="S9" s="1" t="s">
        <v>230</v>
      </c>
      <c r="T9" s="1" t="s">
        <v>231</v>
      </c>
      <c r="U9" s="1" t="s">
        <v>232</v>
      </c>
    </row>
    <row r="10" s="1" customFormat="1" spans="1:21">
      <c r="A10" s="3">
        <v>18350083910</v>
      </c>
      <c r="B10" s="1" t="s">
        <v>217</v>
      </c>
      <c r="C10" s="1" t="s">
        <v>276</v>
      </c>
      <c r="D10" s="1" t="s">
        <v>265</v>
      </c>
      <c r="E10" s="1" t="s">
        <v>277</v>
      </c>
      <c r="F10" s="1" t="s">
        <v>217</v>
      </c>
      <c r="G10" s="1" t="s">
        <v>221</v>
      </c>
      <c r="H10" s="1" t="s">
        <v>222</v>
      </c>
      <c r="I10" s="1" t="s">
        <v>278</v>
      </c>
      <c r="J10" s="1" t="s">
        <v>30</v>
      </c>
      <c r="K10" s="1" t="s">
        <v>279</v>
      </c>
      <c r="L10" s="1" t="s">
        <v>279</v>
      </c>
      <c r="M10" s="1" t="s">
        <v>225</v>
      </c>
      <c r="N10" s="1" t="s">
        <v>225</v>
      </c>
      <c r="O10" s="1" t="s">
        <v>226</v>
      </c>
      <c r="P10" s="1" t="s">
        <v>227</v>
      </c>
      <c r="Q10" s="1" t="s">
        <v>228</v>
      </c>
      <c r="R10" s="1" t="s">
        <v>280</v>
      </c>
      <c r="S10" s="1" t="s">
        <v>230</v>
      </c>
      <c r="T10" s="1" t="s">
        <v>231</v>
      </c>
      <c r="U10" s="1" t="s">
        <v>232</v>
      </c>
    </row>
    <row r="11" s="1" customFormat="1" spans="1:21">
      <c r="A11" s="3">
        <v>18349879485</v>
      </c>
      <c r="B11" s="1" t="s">
        <v>217</v>
      </c>
      <c r="C11" s="1" t="s">
        <v>281</v>
      </c>
      <c r="D11" s="1" t="s">
        <v>282</v>
      </c>
      <c r="E11" s="1" t="s">
        <v>283</v>
      </c>
      <c r="F11" s="1" t="s">
        <v>217</v>
      </c>
      <c r="G11" s="1" t="s">
        <v>221</v>
      </c>
      <c r="H11" s="1" t="s">
        <v>222</v>
      </c>
      <c r="I11" s="1" t="s">
        <v>284</v>
      </c>
      <c r="J11" s="1" t="s">
        <v>30</v>
      </c>
      <c r="K11" s="1" t="s">
        <v>285</v>
      </c>
      <c r="L11" s="1" t="s">
        <v>285</v>
      </c>
      <c r="M11" s="1" t="s">
        <v>225</v>
      </c>
      <c r="N11" s="1" t="s">
        <v>225</v>
      </c>
      <c r="O11" s="1" t="s">
        <v>226</v>
      </c>
      <c r="P11" s="1" t="s">
        <v>227</v>
      </c>
      <c r="Q11" s="1" t="s">
        <v>228</v>
      </c>
      <c r="R11" s="1" t="s">
        <v>286</v>
      </c>
      <c r="S11" s="1" t="s">
        <v>230</v>
      </c>
      <c r="T11" s="1" t="s">
        <v>231</v>
      </c>
      <c r="U11" s="1" t="s">
        <v>232</v>
      </c>
    </row>
    <row r="12" s="1" customFormat="1" spans="1:21">
      <c r="A12" s="3">
        <v>18349680646</v>
      </c>
      <c r="B12" s="1" t="s">
        <v>217</v>
      </c>
      <c r="C12" s="1" t="s">
        <v>287</v>
      </c>
      <c r="D12" s="1" t="s">
        <v>288</v>
      </c>
      <c r="E12" s="1" t="s">
        <v>289</v>
      </c>
      <c r="F12" s="1" t="s">
        <v>217</v>
      </c>
      <c r="G12" s="1" t="s">
        <v>221</v>
      </c>
      <c r="H12" s="1" t="s">
        <v>222</v>
      </c>
      <c r="I12" s="1" t="s">
        <v>290</v>
      </c>
      <c r="J12" s="1" t="s">
        <v>30</v>
      </c>
      <c r="K12" s="1" t="s">
        <v>291</v>
      </c>
      <c r="L12" s="1" t="s">
        <v>291</v>
      </c>
      <c r="M12" s="1" t="s">
        <v>225</v>
      </c>
      <c r="N12" s="1" t="s">
        <v>225</v>
      </c>
      <c r="O12" s="1" t="s">
        <v>226</v>
      </c>
      <c r="P12" s="1" t="s">
        <v>227</v>
      </c>
      <c r="Q12" s="1" t="s">
        <v>228</v>
      </c>
      <c r="R12" s="1" t="s">
        <v>292</v>
      </c>
      <c r="S12" s="1" t="s">
        <v>230</v>
      </c>
      <c r="T12" s="1" t="s">
        <v>231</v>
      </c>
      <c r="U12" s="1" t="s">
        <v>232</v>
      </c>
    </row>
    <row r="13" s="1" customFormat="1" spans="1:21">
      <c r="A13" s="3">
        <v>18349133389</v>
      </c>
      <c r="B13" s="1" t="s">
        <v>217</v>
      </c>
      <c r="C13" s="1" t="s">
        <v>293</v>
      </c>
      <c r="D13" s="1" t="s">
        <v>265</v>
      </c>
      <c r="E13" s="1" t="s">
        <v>294</v>
      </c>
      <c r="F13" s="1" t="s">
        <v>217</v>
      </c>
      <c r="G13" s="1" t="s">
        <v>221</v>
      </c>
      <c r="H13" s="1" t="s">
        <v>222</v>
      </c>
      <c r="I13" s="1" t="s">
        <v>295</v>
      </c>
      <c r="J13" s="1" t="s">
        <v>30</v>
      </c>
      <c r="K13" s="1" t="s">
        <v>296</v>
      </c>
      <c r="L13" s="1" t="s">
        <v>296</v>
      </c>
      <c r="M13" s="1" t="s">
        <v>225</v>
      </c>
      <c r="N13" s="1" t="s">
        <v>225</v>
      </c>
      <c r="O13" s="1" t="s">
        <v>226</v>
      </c>
      <c r="P13" s="1" t="s">
        <v>227</v>
      </c>
      <c r="Q13" s="1" t="s">
        <v>228</v>
      </c>
      <c r="R13" s="1" t="s">
        <v>297</v>
      </c>
      <c r="S13" s="1" t="s">
        <v>230</v>
      </c>
      <c r="T13" s="1" t="s">
        <v>231</v>
      </c>
      <c r="U13" s="1" t="s">
        <v>232</v>
      </c>
    </row>
    <row r="14" s="1" customFormat="1" spans="1:21">
      <c r="A14" s="3">
        <v>18348896581</v>
      </c>
      <c r="B14" s="1" t="s">
        <v>217</v>
      </c>
      <c r="C14" s="1" t="s">
        <v>298</v>
      </c>
      <c r="D14" s="1" t="s">
        <v>299</v>
      </c>
      <c r="E14" s="1" t="s">
        <v>300</v>
      </c>
      <c r="F14" s="1" t="s">
        <v>217</v>
      </c>
      <c r="G14" s="1" t="s">
        <v>221</v>
      </c>
      <c r="H14" s="1" t="s">
        <v>222</v>
      </c>
      <c r="I14" s="1" t="s">
        <v>301</v>
      </c>
      <c r="J14" s="1" t="s">
        <v>30</v>
      </c>
      <c r="K14" s="1" t="s">
        <v>302</v>
      </c>
      <c r="L14" s="1" t="s">
        <v>302</v>
      </c>
      <c r="M14" s="1" t="s">
        <v>225</v>
      </c>
      <c r="N14" s="1" t="s">
        <v>225</v>
      </c>
      <c r="O14" s="1" t="s">
        <v>226</v>
      </c>
      <c r="P14" s="1" t="s">
        <v>227</v>
      </c>
      <c r="Q14" s="1" t="s">
        <v>228</v>
      </c>
      <c r="R14" s="1" t="s">
        <v>303</v>
      </c>
      <c r="S14" s="1" t="s">
        <v>230</v>
      </c>
      <c r="T14" s="1" t="s">
        <v>231</v>
      </c>
      <c r="U14" s="1" t="s">
        <v>232</v>
      </c>
    </row>
    <row r="15" s="1" customFormat="1" spans="1:21">
      <c r="A15" s="3">
        <v>18344168922</v>
      </c>
      <c r="B15" s="1" t="s">
        <v>304</v>
      </c>
      <c r="C15" s="1" t="s">
        <v>305</v>
      </c>
      <c r="D15" s="1" t="s">
        <v>306</v>
      </c>
      <c r="E15" s="1" t="s">
        <v>307</v>
      </c>
      <c r="F15" s="1" t="s">
        <v>217</v>
      </c>
      <c r="G15" s="1" t="s">
        <v>221</v>
      </c>
      <c r="H15" s="1" t="s">
        <v>222</v>
      </c>
      <c r="I15" s="1" t="s">
        <v>308</v>
      </c>
      <c r="J15" s="1" t="s">
        <v>30</v>
      </c>
      <c r="K15" s="1" t="s">
        <v>309</v>
      </c>
      <c r="L15" s="1" t="s">
        <v>309</v>
      </c>
      <c r="M15" s="1" t="s">
        <v>225</v>
      </c>
      <c r="N15" s="1" t="s">
        <v>225</v>
      </c>
      <c r="O15" s="1" t="s">
        <v>226</v>
      </c>
      <c r="P15" s="1" t="s">
        <v>227</v>
      </c>
      <c r="Q15" s="1" t="s">
        <v>228</v>
      </c>
      <c r="R15" s="1" t="s">
        <v>310</v>
      </c>
      <c r="S15" s="1" t="s">
        <v>230</v>
      </c>
      <c r="T15" s="1" t="s">
        <v>231</v>
      </c>
      <c r="U15" s="1" t="s">
        <v>232</v>
      </c>
    </row>
    <row r="16" s="1" customFormat="1" spans="1:21">
      <c r="A16" s="3">
        <v>18342878594</v>
      </c>
      <c r="B16" s="1" t="s">
        <v>304</v>
      </c>
      <c r="C16" s="1" t="s">
        <v>311</v>
      </c>
      <c r="D16" s="1" t="s">
        <v>312</v>
      </c>
      <c r="E16" s="1" t="s">
        <v>313</v>
      </c>
      <c r="F16" s="1" t="s">
        <v>217</v>
      </c>
      <c r="G16" s="1" t="s">
        <v>221</v>
      </c>
      <c r="H16" s="1" t="s">
        <v>222</v>
      </c>
      <c r="I16" s="1" t="s">
        <v>314</v>
      </c>
      <c r="J16" s="1" t="s">
        <v>30</v>
      </c>
      <c r="K16" s="1" t="s">
        <v>315</v>
      </c>
      <c r="L16" s="1" t="s">
        <v>315</v>
      </c>
      <c r="M16" s="1" t="s">
        <v>225</v>
      </c>
      <c r="N16" s="1" t="s">
        <v>225</v>
      </c>
      <c r="O16" s="1" t="s">
        <v>226</v>
      </c>
      <c r="P16" s="1" t="s">
        <v>227</v>
      </c>
      <c r="Q16" s="1" t="s">
        <v>228</v>
      </c>
      <c r="R16" s="1" t="s">
        <v>316</v>
      </c>
      <c r="S16" s="1" t="s">
        <v>230</v>
      </c>
      <c r="T16" s="1" t="s">
        <v>231</v>
      </c>
      <c r="U16" s="1" t="s">
        <v>232</v>
      </c>
    </row>
    <row r="17" s="1" customFormat="1" spans="1:21">
      <c r="A17" s="3">
        <v>18340344984</v>
      </c>
      <c r="B17" s="1" t="s">
        <v>304</v>
      </c>
      <c r="C17" s="1" t="s">
        <v>317</v>
      </c>
      <c r="D17" s="1" t="s">
        <v>318</v>
      </c>
      <c r="E17" s="1" t="s">
        <v>319</v>
      </c>
      <c r="F17" s="1" t="s">
        <v>304</v>
      </c>
      <c r="G17" s="1" t="s">
        <v>221</v>
      </c>
      <c r="H17" s="1" t="s">
        <v>222</v>
      </c>
      <c r="I17" s="1" t="s">
        <v>320</v>
      </c>
      <c r="J17" s="1" t="s">
        <v>30</v>
      </c>
      <c r="K17" s="1" t="s">
        <v>321</v>
      </c>
      <c r="L17" s="1" t="s">
        <v>321</v>
      </c>
      <c r="M17" s="1" t="s">
        <v>225</v>
      </c>
      <c r="N17" s="1" t="s">
        <v>225</v>
      </c>
      <c r="O17" s="1" t="s">
        <v>226</v>
      </c>
      <c r="P17" s="1" t="s">
        <v>227</v>
      </c>
      <c r="Q17" s="1" t="s">
        <v>228</v>
      </c>
      <c r="R17" s="1" t="s">
        <v>322</v>
      </c>
      <c r="S17" s="1" t="s">
        <v>230</v>
      </c>
      <c r="T17" s="1" t="s">
        <v>231</v>
      </c>
      <c r="U17" s="1" t="s">
        <v>232</v>
      </c>
    </row>
    <row r="18" s="1" customFormat="1" spans="1:21">
      <c r="A18" s="3">
        <v>18336794905</v>
      </c>
      <c r="B18" s="1" t="s">
        <v>304</v>
      </c>
      <c r="C18" s="1" t="s">
        <v>323</v>
      </c>
      <c r="D18" s="1" t="s">
        <v>324</v>
      </c>
      <c r="E18" s="1" t="s">
        <v>325</v>
      </c>
      <c r="F18" s="1" t="s">
        <v>217</v>
      </c>
      <c r="G18" s="1" t="s">
        <v>221</v>
      </c>
      <c r="H18" s="1" t="s">
        <v>222</v>
      </c>
      <c r="I18" s="1" t="s">
        <v>326</v>
      </c>
      <c r="J18" s="1" t="s">
        <v>30</v>
      </c>
      <c r="K18" s="1" t="s">
        <v>327</v>
      </c>
      <c r="L18" s="1" t="s">
        <v>327</v>
      </c>
      <c r="M18" s="1" t="s">
        <v>225</v>
      </c>
      <c r="N18" s="1" t="s">
        <v>225</v>
      </c>
      <c r="O18" s="1" t="s">
        <v>226</v>
      </c>
      <c r="P18" s="1" t="s">
        <v>227</v>
      </c>
      <c r="Q18" s="1" t="s">
        <v>228</v>
      </c>
      <c r="R18" s="1" t="s">
        <v>328</v>
      </c>
      <c r="S18" s="1" t="s">
        <v>230</v>
      </c>
      <c r="T18" s="1" t="s">
        <v>231</v>
      </c>
      <c r="U18" s="1" t="s">
        <v>232</v>
      </c>
    </row>
    <row r="19" s="1" customFormat="1" spans="1:21">
      <c r="A19" s="3">
        <v>18336493801</v>
      </c>
      <c r="B19" s="1" t="s">
        <v>304</v>
      </c>
      <c r="C19" s="1" t="s">
        <v>329</v>
      </c>
      <c r="D19" s="1" t="s">
        <v>330</v>
      </c>
      <c r="E19" s="1" t="s">
        <v>331</v>
      </c>
      <c r="F19" s="1" t="s">
        <v>304</v>
      </c>
      <c r="G19" s="1" t="s">
        <v>221</v>
      </c>
      <c r="H19" s="1" t="s">
        <v>222</v>
      </c>
      <c r="I19" s="1" t="s">
        <v>332</v>
      </c>
      <c r="J19" s="1" t="s">
        <v>30</v>
      </c>
      <c r="K19" s="1" t="s">
        <v>333</v>
      </c>
      <c r="L19" s="1" t="s">
        <v>333</v>
      </c>
      <c r="M19" s="1" t="s">
        <v>225</v>
      </c>
      <c r="N19" s="1" t="s">
        <v>225</v>
      </c>
      <c r="O19" s="1" t="s">
        <v>226</v>
      </c>
      <c r="P19" s="1" t="s">
        <v>227</v>
      </c>
      <c r="Q19" s="1" t="s">
        <v>228</v>
      </c>
      <c r="R19" s="1" t="s">
        <v>334</v>
      </c>
      <c r="S19" s="1" t="s">
        <v>230</v>
      </c>
      <c r="T19" s="1" t="s">
        <v>231</v>
      </c>
      <c r="U19" s="1" t="s">
        <v>232</v>
      </c>
    </row>
    <row r="20" s="1" customFormat="1" spans="1:21">
      <c r="A20" s="3">
        <v>18313914756</v>
      </c>
      <c r="B20" s="1" t="s">
        <v>335</v>
      </c>
      <c r="C20" s="1" t="s">
        <v>336</v>
      </c>
      <c r="D20" s="1" t="s">
        <v>337</v>
      </c>
      <c r="E20" s="1" t="s">
        <v>338</v>
      </c>
      <c r="F20" s="1" t="s">
        <v>217</v>
      </c>
      <c r="G20" s="1" t="s">
        <v>221</v>
      </c>
      <c r="H20" s="1" t="s">
        <v>222</v>
      </c>
      <c r="I20" s="1" t="s">
        <v>339</v>
      </c>
      <c r="J20" s="1" t="s">
        <v>30</v>
      </c>
      <c r="K20" s="1" t="s">
        <v>340</v>
      </c>
      <c r="L20" s="1" t="s">
        <v>340</v>
      </c>
      <c r="M20" s="1" t="s">
        <v>225</v>
      </c>
      <c r="N20" s="1" t="s">
        <v>225</v>
      </c>
      <c r="O20" s="1" t="s">
        <v>226</v>
      </c>
      <c r="P20" s="1" t="s">
        <v>227</v>
      </c>
      <c r="Q20" s="1" t="s">
        <v>228</v>
      </c>
      <c r="R20" s="1" t="s">
        <v>341</v>
      </c>
      <c r="S20" s="1" t="s">
        <v>230</v>
      </c>
      <c r="T20" s="1" t="s">
        <v>231</v>
      </c>
      <c r="U20" s="1" t="s">
        <v>232</v>
      </c>
    </row>
    <row r="21" s="1" customFormat="1" spans="1:21">
      <c r="A21" s="3">
        <v>18104784515</v>
      </c>
      <c r="B21" s="1" t="s">
        <v>342</v>
      </c>
      <c r="C21" s="1" t="s">
        <v>343</v>
      </c>
      <c r="D21" s="1" t="s">
        <v>344</v>
      </c>
      <c r="E21" s="1" t="s">
        <v>345</v>
      </c>
      <c r="F21" s="1" t="s">
        <v>217</v>
      </c>
      <c r="G21" s="1" t="s">
        <v>221</v>
      </c>
      <c r="H21" s="1" t="s">
        <v>222</v>
      </c>
      <c r="I21" s="1" t="s">
        <v>346</v>
      </c>
      <c r="J21" s="1" t="s">
        <v>30</v>
      </c>
      <c r="K21" s="1" t="s">
        <v>347</v>
      </c>
      <c r="L21" s="1" t="s">
        <v>347</v>
      </c>
      <c r="M21" s="1" t="s">
        <v>225</v>
      </c>
      <c r="N21" s="1" t="s">
        <v>225</v>
      </c>
      <c r="O21" s="1" t="s">
        <v>226</v>
      </c>
      <c r="P21" s="1" t="s">
        <v>227</v>
      </c>
      <c r="Q21" s="1" t="s">
        <v>228</v>
      </c>
      <c r="R21" s="1" t="s">
        <v>348</v>
      </c>
      <c r="S21" s="1" t="s">
        <v>230</v>
      </c>
      <c r="T21" s="1" t="s">
        <v>231</v>
      </c>
      <c r="U21" s="1" t="s">
        <v>232</v>
      </c>
    </row>
    <row r="22" s="1" customFormat="1" spans="1:21">
      <c r="A22" s="3">
        <v>17901345687</v>
      </c>
      <c r="B22" s="1" t="s">
        <v>349</v>
      </c>
      <c r="C22" s="1" t="s">
        <v>350</v>
      </c>
      <c r="D22" s="1" t="s">
        <v>351</v>
      </c>
      <c r="E22" s="1" t="s">
        <v>352</v>
      </c>
      <c r="F22" s="1" t="s">
        <v>217</v>
      </c>
      <c r="G22" s="1" t="s">
        <v>221</v>
      </c>
      <c r="H22" s="1" t="s">
        <v>222</v>
      </c>
      <c r="I22" s="1" t="s">
        <v>353</v>
      </c>
      <c r="J22" s="1" t="s">
        <v>30</v>
      </c>
      <c r="K22" s="1" t="s">
        <v>354</v>
      </c>
      <c r="L22" s="1" t="s">
        <v>354</v>
      </c>
      <c r="M22" s="1" t="s">
        <v>225</v>
      </c>
      <c r="N22" s="1" t="s">
        <v>225</v>
      </c>
      <c r="O22" s="1" t="s">
        <v>226</v>
      </c>
      <c r="P22" s="1" t="s">
        <v>227</v>
      </c>
      <c r="Q22" s="1" t="s">
        <v>228</v>
      </c>
      <c r="R22" s="1" t="s">
        <v>355</v>
      </c>
      <c r="S22" s="1" t="s">
        <v>230</v>
      </c>
      <c r="T22" s="1" t="s">
        <v>231</v>
      </c>
      <c r="U22" s="1" t="s">
        <v>232</v>
      </c>
    </row>
    <row r="23" s="1" customFormat="1" spans="1:21">
      <c r="A23" s="3">
        <v>18052330189</v>
      </c>
      <c r="B23" s="1" t="s">
        <v>356</v>
      </c>
      <c r="C23" s="1" t="s">
        <v>357</v>
      </c>
      <c r="D23" s="1" t="s">
        <v>358</v>
      </c>
      <c r="E23" s="1" t="s">
        <v>359</v>
      </c>
      <c r="F23" s="1" t="s">
        <v>304</v>
      </c>
      <c r="G23" s="1" t="s">
        <v>221</v>
      </c>
      <c r="H23" s="1" t="s">
        <v>222</v>
      </c>
      <c r="I23" s="1" t="s">
        <v>360</v>
      </c>
      <c r="J23" s="1" t="s">
        <v>30</v>
      </c>
      <c r="K23" s="1" t="s">
        <v>361</v>
      </c>
      <c r="L23" s="1" t="s">
        <v>361</v>
      </c>
      <c r="M23" s="1" t="s">
        <v>225</v>
      </c>
      <c r="N23" s="1" t="s">
        <v>225</v>
      </c>
      <c r="O23" s="1" t="s">
        <v>226</v>
      </c>
      <c r="P23" s="1" t="s">
        <v>227</v>
      </c>
      <c r="Q23" s="1" t="s">
        <v>228</v>
      </c>
      <c r="R23" s="1" t="s">
        <v>362</v>
      </c>
      <c r="S23" s="1" t="s">
        <v>230</v>
      </c>
      <c r="T23" s="1" t="s">
        <v>231</v>
      </c>
      <c r="U23" s="1" t="s">
        <v>232</v>
      </c>
    </row>
    <row r="24" s="1" customFormat="1" spans="1:21">
      <c r="A24" s="3">
        <v>18215687802</v>
      </c>
      <c r="B24" s="1" t="s">
        <v>363</v>
      </c>
      <c r="C24" s="1" t="s">
        <v>364</v>
      </c>
      <c r="D24" s="1" t="s">
        <v>365</v>
      </c>
      <c r="E24" s="1" t="s">
        <v>366</v>
      </c>
      <c r="F24" s="1" t="s">
        <v>367</v>
      </c>
      <c r="G24" s="1" t="s">
        <v>221</v>
      </c>
      <c r="H24" s="1" t="s">
        <v>222</v>
      </c>
      <c r="I24" s="1" t="s">
        <v>368</v>
      </c>
      <c r="J24" s="1" t="s">
        <v>30</v>
      </c>
      <c r="K24" s="1" t="s">
        <v>369</v>
      </c>
      <c r="L24" s="1" t="s">
        <v>369</v>
      </c>
      <c r="M24" s="1" t="s">
        <v>225</v>
      </c>
      <c r="N24" s="1" t="s">
        <v>225</v>
      </c>
      <c r="O24" s="1" t="s">
        <v>226</v>
      </c>
      <c r="P24" s="1" t="s">
        <v>227</v>
      </c>
      <c r="Q24" s="1" t="s">
        <v>228</v>
      </c>
      <c r="R24" s="1" t="s">
        <v>370</v>
      </c>
      <c r="S24" s="1" t="s">
        <v>230</v>
      </c>
      <c r="T24" s="1" t="s">
        <v>231</v>
      </c>
      <c r="U24" s="1" t="s">
        <v>232</v>
      </c>
    </row>
    <row r="25" s="1" customFormat="1" spans="1:21">
      <c r="A25" s="3">
        <v>18155006628</v>
      </c>
      <c r="B25" s="1" t="s">
        <v>371</v>
      </c>
      <c r="C25" s="1" t="s">
        <v>372</v>
      </c>
      <c r="D25" s="1" t="s">
        <v>373</v>
      </c>
      <c r="E25" s="1" t="s">
        <v>374</v>
      </c>
      <c r="F25" s="1" t="s">
        <v>375</v>
      </c>
      <c r="G25" s="1" t="s">
        <v>221</v>
      </c>
      <c r="H25" s="1" t="s">
        <v>222</v>
      </c>
      <c r="I25" s="1" t="s">
        <v>376</v>
      </c>
      <c r="J25" s="1" t="s">
        <v>30</v>
      </c>
      <c r="K25" s="1" t="s">
        <v>377</v>
      </c>
      <c r="L25" s="1" t="s">
        <v>377</v>
      </c>
      <c r="M25" s="1" t="s">
        <v>225</v>
      </c>
      <c r="N25" s="1" t="s">
        <v>225</v>
      </c>
      <c r="O25" s="1" t="s">
        <v>226</v>
      </c>
      <c r="P25" s="1" t="s">
        <v>227</v>
      </c>
      <c r="Q25" s="1" t="s">
        <v>228</v>
      </c>
      <c r="R25" s="1" t="s">
        <v>378</v>
      </c>
      <c r="S25" s="1" t="s">
        <v>230</v>
      </c>
      <c r="T25" s="1" t="s">
        <v>231</v>
      </c>
      <c r="U25" s="1" t="s">
        <v>232</v>
      </c>
    </row>
    <row r="26" s="1" customFormat="1" spans="1:21">
      <c r="A26" s="3">
        <v>18214186008</v>
      </c>
      <c r="B26" s="1" t="s">
        <v>363</v>
      </c>
      <c r="C26" s="1" t="s">
        <v>379</v>
      </c>
      <c r="D26" s="1" t="s">
        <v>380</v>
      </c>
      <c r="E26" s="1" t="s">
        <v>381</v>
      </c>
      <c r="F26" s="1" t="s">
        <v>217</v>
      </c>
      <c r="G26" s="1" t="s">
        <v>221</v>
      </c>
      <c r="H26" s="1" t="s">
        <v>222</v>
      </c>
      <c r="I26" s="1" t="s">
        <v>382</v>
      </c>
      <c r="J26" s="1" t="s">
        <v>30</v>
      </c>
      <c r="K26" s="1" t="s">
        <v>383</v>
      </c>
      <c r="L26" s="1" t="s">
        <v>383</v>
      </c>
      <c r="M26" s="1" t="s">
        <v>225</v>
      </c>
      <c r="N26" s="1" t="s">
        <v>225</v>
      </c>
      <c r="O26" s="1" t="s">
        <v>226</v>
      </c>
      <c r="P26" s="1" t="s">
        <v>227</v>
      </c>
      <c r="Q26" s="1" t="s">
        <v>228</v>
      </c>
      <c r="R26" s="1" t="s">
        <v>384</v>
      </c>
      <c r="S26" s="1" t="s">
        <v>230</v>
      </c>
      <c r="T26" s="1" t="s">
        <v>231</v>
      </c>
      <c r="U26" s="1" t="s">
        <v>232</v>
      </c>
    </row>
    <row r="27" s="1" customFormat="1" spans="1:21">
      <c r="A27" s="3">
        <v>18271872212</v>
      </c>
      <c r="B27" s="1" t="s">
        <v>385</v>
      </c>
      <c r="C27" s="1" t="s">
        <v>386</v>
      </c>
      <c r="D27" s="1" t="s">
        <v>324</v>
      </c>
      <c r="E27" s="1" t="s">
        <v>387</v>
      </c>
      <c r="F27" s="1" t="s">
        <v>304</v>
      </c>
      <c r="G27" s="1" t="s">
        <v>221</v>
      </c>
      <c r="H27" s="1" t="s">
        <v>222</v>
      </c>
      <c r="I27" s="1" t="s">
        <v>388</v>
      </c>
      <c r="J27" s="1" t="s">
        <v>30</v>
      </c>
      <c r="K27" s="1" t="s">
        <v>389</v>
      </c>
      <c r="L27" s="1" t="s">
        <v>389</v>
      </c>
      <c r="M27" s="1" t="s">
        <v>225</v>
      </c>
      <c r="N27" s="1" t="s">
        <v>225</v>
      </c>
      <c r="O27" s="1" t="s">
        <v>226</v>
      </c>
      <c r="P27" s="1" t="s">
        <v>227</v>
      </c>
      <c r="Q27" s="1" t="s">
        <v>228</v>
      </c>
      <c r="R27" s="1" t="s">
        <v>390</v>
      </c>
      <c r="S27" s="1" t="s">
        <v>230</v>
      </c>
      <c r="T27" s="1" t="s">
        <v>231</v>
      </c>
      <c r="U27" s="1" t="s">
        <v>232</v>
      </c>
    </row>
    <row r="28" s="1" customFormat="1" spans="1:21">
      <c r="A28" s="3">
        <v>18283718668</v>
      </c>
      <c r="B28" s="1" t="s">
        <v>391</v>
      </c>
      <c r="C28" s="1" t="s">
        <v>392</v>
      </c>
      <c r="D28" s="1" t="s">
        <v>393</v>
      </c>
      <c r="E28" s="1" t="s">
        <v>394</v>
      </c>
      <c r="F28" s="1" t="s">
        <v>304</v>
      </c>
      <c r="G28" s="1" t="s">
        <v>221</v>
      </c>
      <c r="H28" s="1" t="s">
        <v>222</v>
      </c>
      <c r="I28" s="1" t="s">
        <v>395</v>
      </c>
      <c r="J28" s="1" t="s">
        <v>30</v>
      </c>
      <c r="K28" s="1" t="s">
        <v>396</v>
      </c>
      <c r="L28" s="1" t="s">
        <v>396</v>
      </c>
      <c r="M28" s="1" t="s">
        <v>225</v>
      </c>
      <c r="N28" s="1" t="s">
        <v>225</v>
      </c>
      <c r="O28" s="1" t="s">
        <v>226</v>
      </c>
      <c r="P28" s="1" t="s">
        <v>227</v>
      </c>
      <c r="Q28" s="1" t="s">
        <v>228</v>
      </c>
      <c r="R28" s="1" t="s">
        <v>397</v>
      </c>
      <c r="S28" s="1" t="s">
        <v>230</v>
      </c>
      <c r="T28" s="1" t="s">
        <v>231</v>
      </c>
      <c r="U28" s="1" t="s">
        <v>232</v>
      </c>
    </row>
    <row r="29" s="1" customFormat="1" spans="1:21">
      <c r="A29" s="3">
        <v>18284271062</v>
      </c>
      <c r="B29" s="1" t="s">
        <v>391</v>
      </c>
      <c r="C29" s="1" t="s">
        <v>398</v>
      </c>
      <c r="D29" s="1" t="s">
        <v>399</v>
      </c>
      <c r="E29" s="1" t="s">
        <v>400</v>
      </c>
      <c r="F29" s="1" t="s">
        <v>335</v>
      </c>
      <c r="G29" s="1" t="s">
        <v>221</v>
      </c>
      <c r="H29" s="1" t="s">
        <v>222</v>
      </c>
      <c r="I29" s="1" t="s">
        <v>401</v>
      </c>
      <c r="J29" s="1" t="s">
        <v>30</v>
      </c>
      <c r="K29" s="1" t="s">
        <v>402</v>
      </c>
      <c r="L29" s="1" t="s">
        <v>402</v>
      </c>
      <c r="M29" s="1" t="s">
        <v>225</v>
      </c>
      <c r="N29" s="1" t="s">
        <v>225</v>
      </c>
      <c r="O29" s="1" t="s">
        <v>226</v>
      </c>
      <c r="P29" s="1" t="s">
        <v>227</v>
      </c>
      <c r="Q29" s="1" t="s">
        <v>228</v>
      </c>
      <c r="R29" s="1" t="s">
        <v>403</v>
      </c>
      <c r="S29" s="1" t="s">
        <v>230</v>
      </c>
      <c r="T29" s="1" t="s">
        <v>231</v>
      </c>
      <c r="U29" s="1" t="s">
        <v>232</v>
      </c>
    </row>
    <row r="30" s="1" customFormat="1" spans="1:21">
      <c r="A30" s="3">
        <v>18302832214</v>
      </c>
      <c r="B30" s="1" t="s">
        <v>375</v>
      </c>
      <c r="C30" s="1" t="s">
        <v>404</v>
      </c>
      <c r="D30" s="1" t="s">
        <v>405</v>
      </c>
      <c r="E30" s="1" t="s">
        <v>406</v>
      </c>
      <c r="F30" s="1" t="s">
        <v>217</v>
      </c>
      <c r="G30" s="1" t="s">
        <v>221</v>
      </c>
      <c r="H30" s="1" t="s">
        <v>222</v>
      </c>
      <c r="I30" s="1" t="s">
        <v>407</v>
      </c>
      <c r="J30" s="1" t="s">
        <v>30</v>
      </c>
      <c r="K30" s="1" t="s">
        <v>408</v>
      </c>
      <c r="L30" s="1" t="s">
        <v>408</v>
      </c>
      <c r="M30" s="1" t="s">
        <v>225</v>
      </c>
      <c r="N30" s="1" t="s">
        <v>225</v>
      </c>
      <c r="O30" s="1" t="s">
        <v>226</v>
      </c>
      <c r="P30" s="1" t="s">
        <v>227</v>
      </c>
      <c r="Q30" s="1" t="s">
        <v>228</v>
      </c>
      <c r="R30" s="1" t="s">
        <v>409</v>
      </c>
      <c r="S30" s="1" t="s">
        <v>230</v>
      </c>
      <c r="T30" s="1" t="s">
        <v>231</v>
      </c>
      <c r="U30" s="1" t="s">
        <v>232</v>
      </c>
    </row>
    <row r="31" s="1" customFormat="1" spans="1:21">
      <c r="A31" s="3">
        <v>18224681905</v>
      </c>
      <c r="B31" s="1" t="s">
        <v>410</v>
      </c>
      <c r="C31" s="1" t="s">
        <v>411</v>
      </c>
      <c r="D31" s="1" t="s">
        <v>412</v>
      </c>
      <c r="E31" s="1" t="s">
        <v>413</v>
      </c>
      <c r="F31" s="1" t="s">
        <v>217</v>
      </c>
      <c r="G31" s="1" t="s">
        <v>221</v>
      </c>
      <c r="H31" s="1" t="s">
        <v>222</v>
      </c>
      <c r="I31" s="1" t="s">
        <v>414</v>
      </c>
      <c r="J31" s="1" t="s">
        <v>30</v>
      </c>
      <c r="K31" s="1" t="s">
        <v>415</v>
      </c>
      <c r="L31" s="1" t="s">
        <v>415</v>
      </c>
      <c r="M31" s="1" t="s">
        <v>225</v>
      </c>
      <c r="N31" s="1" t="s">
        <v>225</v>
      </c>
      <c r="O31" s="1" t="s">
        <v>226</v>
      </c>
      <c r="P31" s="1" t="s">
        <v>227</v>
      </c>
      <c r="Q31" s="1" t="s">
        <v>228</v>
      </c>
      <c r="R31" s="1" t="s">
        <v>416</v>
      </c>
      <c r="S31" s="1" t="s">
        <v>230</v>
      </c>
      <c r="T31" s="1" t="s">
        <v>231</v>
      </c>
      <c r="U31" s="1" t="s">
        <v>232</v>
      </c>
    </row>
    <row r="32" s="1" customFormat="1" spans="1:21">
      <c r="A32" s="3">
        <v>18241601142</v>
      </c>
      <c r="B32" s="1" t="s">
        <v>417</v>
      </c>
      <c r="C32" s="1" t="s">
        <v>418</v>
      </c>
      <c r="D32" s="1" t="s">
        <v>419</v>
      </c>
      <c r="E32" s="1" t="s">
        <v>420</v>
      </c>
      <c r="F32" s="1" t="s">
        <v>367</v>
      </c>
      <c r="G32" s="1" t="s">
        <v>221</v>
      </c>
      <c r="H32" s="1" t="s">
        <v>222</v>
      </c>
      <c r="I32" s="1" t="s">
        <v>421</v>
      </c>
      <c r="J32" s="1" t="s">
        <v>30</v>
      </c>
      <c r="K32" s="1" t="s">
        <v>422</v>
      </c>
      <c r="L32" s="1" t="s">
        <v>422</v>
      </c>
      <c r="M32" s="1" t="s">
        <v>225</v>
      </c>
      <c r="N32" s="1" t="s">
        <v>225</v>
      </c>
      <c r="O32" s="1" t="s">
        <v>226</v>
      </c>
      <c r="P32" s="1" t="s">
        <v>227</v>
      </c>
      <c r="Q32" s="1" t="s">
        <v>228</v>
      </c>
      <c r="R32" s="1" t="s">
        <v>423</v>
      </c>
      <c r="S32" s="1" t="s">
        <v>230</v>
      </c>
      <c r="T32" s="1" t="s">
        <v>231</v>
      </c>
      <c r="U32" s="1" t="s">
        <v>232</v>
      </c>
    </row>
    <row r="33" s="1" customFormat="1" spans="1:21">
      <c r="A33" s="3">
        <v>18102573140</v>
      </c>
      <c r="B33" s="1" t="s">
        <v>342</v>
      </c>
      <c r="C33" s="1" t="s">
        <v>424</v>
      </c>
      <c r="D33" s="1" t="s">
        <v>425</v>
      </c>
      <c r="E33" s="1" t="s">
        <v>426</v>
      </c>
      <c r="F33" s="1" t="s">
        <v>335</v>
      </c>
      <c r="G33" s="1" t="s">
        <v>221</v>
      </c>
      <c r="H33" s="1" t="s">
        <v>222</v>
      </c>
      <c r="I33" s="1" t="s">
        <v>427</v>
      </c>
      <c r="J33" s="1" t="s">
        <v>30</v>
      </c>
      <c r="K33" s="1" t="s">
        <v>428</v>
      </c>
      <c r="L33" s="1" t="s">
        <v>428</v>
      </c>
      <c r="M33" s="1" t="s">
        <v>225</v>
      </c>
      <c r="N33" s="1" t="s">
        <v>225</v>
      </c>
      <c r="O33" s="1" t="s">
        <v>226</v>
      </c>
      <c r="P33" s="1" t="s">
        <v>227</v>
      </c>
      <c r="Q33" s="1" t="s">
        <v>228</v>
      </c>
      <c r="R33" s="1" t="s">
        <v>429</v>
      </c>
      <c r="S33" s="1" t="s">
        <v>230</v>
      </c>
      <c r="T33" s="1" t="s">
        <v>231</v>
      </c>
      <c r="U33" s="1" t="s">
        <v>232</v>
      </c>
    </row>
    <row r="34" s="1" customFormat="1" spans="1:21">
      <c r="A34" s="3">
        <v>18001416031</v>
      </c>
      <c r="B34" s="1" t="s">
        <v>430</v>
      </c>
      <c r="C34" s="1" t="s">
        <v>431</v>
      </c>
      <c r="D34" s="1" t="s">
        <v>432</v>
      </c>
      <c r="E34" s="1" t="s">
        <v>433</v>
      </c>
      <c r="F34" s="1" t="s">
        <v>304</v>
      </c>
      <c r="G34" s="1" t="s">
        <v>221</v>
      </c>
      <c r="H34" s="1" t="s">
        <v>222</v>
      </c>
      <c r="I34" s="1" t="s">
        <v>434</v>
      </c>
      <c r="J34" s="1" t="s">
        <v>30</v>
      </c>
      <c r="K34" s="1" t="s">
        <v>435</v>
      </c>
      <c r="L34" s="1" t="s">
        <v>435</v>
      </c>
      <c r="M34" s="1" t="s">
        <v>225</v>
      </c>
      <c r="N34" s="1" t="s">
        <v>225</v>
      </c>
      <c r="O34" s="1" t="s">
        <v>226</v>
      </c>
      <c r="P34" s="1" t="s">
        <v>227</v>
      </c>
      <c r="Q34" s="1" t="s">
        <v>228</v>
      </c>
      <c r="R34" s="1" t="s">
        <v>436</v>
      </c>
      <c r="S34" s="1" t="s">
        <v>230</v>
      </c>
      <c r="T34" s="1" t="s">
        <v>231</v>
      </c>
      <c r="U34" s="1" t="s">
        <v>232</v>
      </c>
    </row>
    <row r="35" s="1" customFormat="1" spans="1:21">
      <c r="A35" s="3">
        <v>17956353524</v>
      </c>
      <c r="B35" s="1" t="s">
        <v>437</v>
      </c>
      <c r="C35" s="1" t="s">
        <v>438</v>
      </c>
      <c r="D35" s="1" t="s">
        <v>439</v>
      </c>
      <c r="E35" s="1" t="s">
        <v>440</v>
      </c>
      <c r="F35" s="1" t="s">
        <v>304</v>
      </c>
      <c r="G35" s="1" t="s">
        <v>221</v>
      </c>
      <c r="H35" s="1" t="s">
        <v>222</v>
      </c>
      <c r="I35" s="1" t="s">
        <v>441</v>
      </c>
      <c r="J35" s="1" t="s">
        <v>30</v>
      </c>
      <c r="K35" s="1" t="s">
        <v>442</v>
      </c>
      <c r="L35" s="1" t="s">
        <v>442</v>
      </c>
      <c r="M35" s="1" t="s">
        <v>225</v>
      </c>
      <c r="N35" s="1" t="s">
        <v>225</v>
      </c>
      <c r="O35" s="1" t="s">
        <v>226</v>
      </c>
      <c r="P35" s="1" t="s">
        <v>227</v>
      </c>
      <c r="Q35" s="1" t="s">
        <v>228</v>
      </c>
      <c r="R35" s="1" t="s">
        <v>443</v>
      </c>
      <c r="S35" s="1" t="s">
        <v>230</v>
      </c>
      <c r="T35" s="1" t="s">
        <v>231</v>
      </c>
      <c r="U35" s="1" t="s">
        <v>232</v>
      </c>
    </row>
    <row r="36" s="1" customFormat="1" spans="1:21">
      <c r="A36" s="3">
        <v>17889725617</v>
      </c>
      <c r="B36" s="1" t="s">
        <v>444</v>
      </c>
      <c r="C36" s="1" t="s">
        <v>445</v>
      </c>
      <c r="D36" s="1" t="s">
        <v>446</v>
      </c>
      <c r="E36" s="1" t="s">
        <v>447</v>
      </c>
      <c r="F36" s="1" t="s">
        <v>304</v>
      </c>
      <c r="G36" s="1" t="s">
        <v>221</v>
      </c>
      <c r="H36" s="1" t="s">
        <v>222</v>
      </c>
      <c r="I36" s="1" t="s">
        <v>448</v>
      </c>
      <c r="J36" s="1" t="s">
        <v>30</v>
      </c>
      <c r="K36" s="1" t="s">
        <v>449</v>
      </c>
      <c r="L36" s="1" t="s">
        <v>449</v>
      </c>
      <c r="M36" s="1" t="s">
        <v>225</v>
      </c>
      <c r="N36" s="1" t="s">
        <v>225</v>
      </c>
      <c r="O36" s="1" t="s">
        <v>226</v>
      </c>
      <c r="P36" s="1" t="s">
        <v>227</v>
      </c>
      <c r="Q36" s="1" t="s">
        <v>228</v>
      </c>
      <c r="R36" s="1" t="s">
        <v>450</v>
      </c>
      <c r="S36" s="1" t="s">
        <v>230</v>
      </c>
      <c r="T36" s="1" t="s">
        <v>231</v>
      </c>
      <c r="U36" s="1" t="s">
        <v>232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2022-07-14T02:07:49Z</dcterms:created>
  <dcterms:modified xsi:type="dcterms:W3CDTF">2022-07-14T02:18:39Z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234C64AADDF844FBA40A55908FAD6D37</vt:lpwstr>
  </property>
  <property fmtid="{D5CDD505-2E9C-101B-9397-08002B2CF9AE}" pid="3" name="KSOProductBuildVer">
    <vt:lpwstr>2052-11.1.0.11830</vt:lpwstr>
  </property>
</Properties>
</file>