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<sst xmlns="http://schemas.openxmlformats.org/spreadsheetml/2006/main" count="282" uniqueCount="119">
  <si>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</si>
  <si>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</si>
  <si>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</si>
  <si>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</si>
  <si>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</si>
  <si>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</si>
  <si>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</si>
  <si>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</si>
  <si>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</si>
  <si>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</si>
  <si>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</si>
  <si>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</si>
  <si>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</si>
  <si>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</si>
  <si>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</si>
  <si>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</si>
  <si>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</si>
  <si>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</si>
  <si>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</si>
  <si>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</si>
  <si>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</si>
  <si>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</si>
  <si>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</si>
  <si>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</si>
  <si>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</si>
  <si>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18314295122	</t>
  </si>
  <si>
    <t>Ctrip</t>
  </si>
  <si>
    <t>正常</t>
  </si>
  <si>
    <t>[南京]锦江之星品尚(南京汉中门店)(60983744)</t>
  </si>
  <si>
    <t>商务标准房C&lt;双人入住&gt;&lt;内宾&gt;&lt;预付&gt;&lt;双早&gt;</t>
  </si>
  <si>
    <t>CNY</t>
  </si>
  <si>
    <t>张梦滢</t>
  </si>
  <si>
    <t>CA11323220714CNY</t>
  </si>
  <si>
    <t>未提现</t>
  </si>
  <si>
    <t>携程开票</t>
  </si>
  <si>
    <t xml:space="preserve">	</t>
  </si>
  <si>
    <t>取消</t>
  </si>
  <si>
    <t xml:space="preserve">18328143160	</t>
  </si>
  <si>
    <t>[海口]宜尚酒店(海口国兴大润发省政府店)(83841186)</t>
  </si>
  <si>
    <t>智能双床房（智能小度）&lt;双人入住&gt;&lt;内宾&gt;&lt;预付&gt;&lt;无早&gt;</t>
  </si>
  <si>
    <t>钮惠芬</t>
  </si>
  <si>
    <t xml:space="preserve">18328727078	</t>
  </si>
  <si>
    <t>[赤峰]维也纳酒店(赤峰赤锡路店)(83833086)</t>
  </si>
  <si>
    <t>商务大床房&lt;双人入住&gt;&lt;内宾&gt;&lt;预付&gt;&lt;双早&gt;</t>
  </si>
  <si>
    <t>黄娜</t>
  </si>
  <si>
    <t xml:space="preserve">18348599917	</t>
  </si>
  <si>
    <t>[钦州]城市便捷酒店(钦州汽车南站店)(72816319)</t>
  </si>
  <si>
    <t>特惠大床房&lt;双人入住&gt;&lt;内宾&gt;&lt;预付&gt;&lt;无早&gt;</t>
  </si>
  <si>
    <t>蒙昌</t>
  </si>
  <si>
    <t xml:space="preserve">18350314508	</t>
  </si>
  <si>
    <t>[广州]城市便捷酒店(广州同德地铁站店)(72815513)</t>
  </si>
  <si>
    <t>商务双床房&lt;双人入住&gt;&lt;内宾&gt;&lt;预付&gt;&lt;无早&gt;</t>
  </si>
  <si>
    <t>郭亮</t>
  </si>
  <si>
    <t xml:space="preserve">18351655394	</t>
  </si>
  <si>
    <t>[宁波]宁波机场鄞州大道亚朵酒店(46275374)</t>
  </si>
  <si>
    <t>高级大床房&lt;双人入住&gt;&lt;内宾&gt;&lt;预付&gt;&lt;单早&gt;</t>
  </si>
  <si>
    <t>黄焜</t>
  </si>
  <si>
    <t xml:space="preserve">18356509613	</t>
  </si>
  <si>
    <t>[武汉]城市便捷酒店(武汉螃蟹岬地铁站店)(71637482)</t>
  </si>
  <si>
    <t>标准大床房&lt;双人入住&gt;&lt;内宾&gt;&lt;预付&gt;&lt;无早&gt;</t>
  </si>
  <si>
    <t>陈泽词</t>
  </si>
  <si>
    <t>，</t>
  </si>
  <si>
    <t>A220714100557481</t>
  </si>
  <si>
    <t>CNY / HKD 当前参考汇率: 1.165960879</t>
  </si>
  <si>
    <t>总计： 2227.18 CNY/
2596.8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</si>
  <si>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</si>
  <si>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</si>
  <si>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</si>
  <si>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</si>
  <si>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</si>
  <si>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</si>
  <si>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</si>
  <si>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</si>
  <si>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</si>
  <si>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</si>
  <si>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</si>
  <si>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</si>
  <si>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</si>
  <si>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</si>
  <si>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</si>
  <si>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</si>
  <si>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</si>
  <si>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</si>
  <si>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2022-07-10</t>
  </si>
  <si>
    <t>2617090</t>
  </si>
  <si>
    <t>城市便捷酒店(武汉螃蟹岬地铁站店)</t>
  </si>
  <si>
    <t>2022-07-11</t>
  </si>
  <si>
    <t>退房日月结</t>
  </si>
  <si>
    <t>197.88</t>
  </si>
  <si>
    <t>RMB</t>
  </si>
  <si>
    <t>0</t>
  </si>
  <si>
    <t>0.00</t>
  </si>
  <si>
    <t>携程汇智国内直连</t>
  </si>
  <si>
    <t>1861</t>
  </si>
  <si>
    <t>2022-07-10 22:08:13</t>
  </si>
  <si>
    <t>否</t>
  </si>
  <si>
    <t>汇智国际旅游发展有限公司</t>
  </si>
  <si>
    <t>直连</t>
  </si>
  <si>
    <t>2616856</t>
  </si>
  <si>
    <t>宁波机场鄞州大道亚朵酒店</t>
  </si>
  <si>
    <t>278.26</t>
  </si>
  <si>
    <t>2022-07-10 17:01:53</t>
  </si>
  <si>
    <t>2616646</t>
  </si>
  <si>
    <t>城市便捷酒店(广州同德地铁站店)</t>
  </si>
  <si>
    <t>167.28</t>
  </si>
  <si>
    <t>2022-07-10 12:56:20</t>
  </si>
  <si>
    <t>2022-07-08</t>
  </si>
  <si>
    <t>2614834</t>
  </si>
  <si>
    <t>维也纳酒店(赤峰赤锡路店)</t>
  </si>
  <si>
    <t>704.52</t>
  </si>
  <si>
    <t>2022-07-08 13:46:13</t>
  </si>
  <si>
    <t>2614759</t>
  </si>
  <si>
    <t>宜尚酒店(海口国兴大润发省政府店)</t>
  </si>
  <si>
    <t>879.24</t>
  </si>
  <si>
    <t>2022-07-08 12:09:12</t>
  </si>
  <si>
    <t>2022-07-07</t>
  </si>
  <si>
    <t>2613520</t>
  </si>
  <si>
    <t>锦江之星品尚(南京汉中门店)</t>
  </si>
  <si>
    <t>2022-07-07 08:44:47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</si>
</sst>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FF0000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44750</v>
      </c>
      <c r="G2" s="6">
        <v>44753</v>
      </c>
      <c r="H2" s="4">
        <v>1</v>
      </c>
      <c r="I2" s="4">
        <v>3</v>
      </c>
      <c r="J2" s="4">
        <v>3</v>
      </c>
      <c r="K2" s="4" t="s">
        <v>30</v>
      </c>
      <c r="L2" s="4">
        <v>503.67</v>
      </c>
      <c r="M2" s="4">
        <v>503.67</v>
      </c>
      <c r="N2" s="4" t="s">
        <v>31</v>
      </c>
      <c r="O2" s="4" t="s">
        <v>32</v>
      </c>
      <c r="P2" s="4" t="s">
        <v>33</v>
      </c>
      <c r="Q2" s="4">
        <v>0</v>
      </c>
      <c r="R2" s="8">
        <v>44749</v>
      </c>
      <c r="S2" s="6">
        <v>44756</v>
      </c>
      <c r="T2" s="4" t="s">
        <v>34</v>
      </c>
      <c r="U2" s="4">
        <v>503.67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44750</v>
      </c>
      <c r="G3" s="6">
        <v>44753</v>
      </c>
      <c r="H3" s="4">
        <v>1</v>
      </c>
      <c r="I3" s="4">
        <v>3</v>
      </c>
      <c r="J3" s="4">
        <v>3</v>
      </c>
      <c r="K3" s="4" t="s">
        <v>30</v>
      </c>
      <c r="L3" s="4">
        <v>-503.67</v>
      </c>
      <c r="M3" s="4">
        <v>-503.67</v>
      </c>
      <c r="N3" s="4" t="s">
        <v>31</v>
      </c>
      <c r="O3" s="4" t="s">
        <v>32</v>
      </c>
      <c r="P3" s="4" t="s">
        <v>33</v>
      </c>
      <c r="Q3" s="4">
        <v>0</v>
      </c>
      <c r="R3" s="8">
        <v>44749</v>
      </c>
      <c r="S3" s="6">
        <v>44756</v>
      </c>
      <c r="T3" s="4" t="s">
        <v>34</v>
      </c>
      <c r="U3" s="4">
        <v>-503.67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44750</v>
      </c>
      <c r="G4" s="6">
        <v>44753</v>
      </c>
      <c r="H4" s="4">
        <v>1</v>
      </c>
      <c r="I4" s="4">
        <v>3</v>
      </c>
      <c r="J4" s="4">
        <v>3</v>
      </c>
      <c r="K4" s="4" t="s">
        <v>30</v>
      </c>
      <c r="L4" s="4">
        <v>879.24</v>
      </c>
      <c r="M4" s="4">
        <v>879.24</v>
      </c>
      <c r="N4" s="4" t="s">
        <v>40</v>
      </c>
      <c r="O4" s="4" t="s">
        <v>32</v>
      </c>
      <c r="P4" s="4" t="s">
        <v>33</v>
      </c>
      <c r="Q4" s="4">
        <v>0</v>
      </c>
      <c r="R4" s="8">
        <v>44750</v>
      </c>
      <c r="S4" s="6">
        <v>44756</v>
      </c>
      <c r="T4" s="4" t="s">
        <v>34</v>
      </c>
      <c r="U4" s="4">
        <v>879.24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44750</v>
      </c>
      <c r="G5" s="6">
        <v>44753</v>
      </c>
      <c r="H5" s="4">
        <v>1</v>
      </c>
      <c r="I5" s="4">
        <v>3</v>
      </c>
      <c r="J5" s="4">
        <v>3</v>
      </c>
      <c r="K5" s="4" t="s">
        <v>30</v>
      </c>
      <c r="L5" s="4">
        <v>704.52</v>
      </c>
      <c r="M5" s="4">
        <v>704.52</v>
      </c>
      <c r="N5" s="4" t="s">
        <v>44</v>
      </c>
      <c r="O5" s="4" t="s">
        <v>32</v>
      </c>
      <c r="P5" s="4" t="s">
        <v>33</v>
      </c>
      <c r="Q5" s="4">
        <v>0</v>
      </c>
      <c r="R5" s="8">
        <v>44750</v>
      </c>
      <c r="S5" s="6">
        <v>44756</v>
      </c>
      <c r="T5" s="4" t="s">
        <v>34</v>
      </c>
      <c r="U5" s="4">
        <v>704.52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44752</v>
      </c>
      <c r="G6" s="6">
        <v>44753</v>
      </c>
      <c r="H6" s="4">
        <v>1</v>
      </c>
      <c r="I6" s="4">
        <v>1</v>
      </c>
      <c r="J6" s="4">
        <v>1</v>
      </c>
      <c r="K6" s="4" t="s">
        <v>30</v>
      </c>
      <c r="L6" s="4">
        <v>142.8</v>
      </c>
      <c r="M6" s="4">
        <v>142.8</v>
      </c>
      <c r="N6" s="4" t="s">
        <v>48</v>
      </c>
      <c r="O6" s="4" t="s">
        <v>32</v>
      </c>
      <c r="P6" s="4" t="s">
        <v>33</v>
      </c>
      <c r="Q6" s="4">
        <v>0</v>
      </c>
      <c r="R6" s="8">
        <v>44752</v>
      </c>
      <c r="S6" s="6">
        <v>44756</v>
      </c>
      <c r="T6" s="4" t="s">
        <v>34</v>
      </c>
      <c r="U6" s="4">
        <v>142.8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36</v>
      </c>
      <c r="D7" s="4" t="s">
        <v>46</v>
      </c>
      <c r="E7" s="4" t="s">
        <v>47</v>
      </c>
      <c r="F7" s="6">
        <v>44752</v>
      </c>
      <c r="G7" s="6">
        <v>44753</v>
      </c>
      <c r="H7" s="4">
        <v>1</v>
      </c>
      <c r="I7" s="4">
        <v>1</v>
      </c>
      <c r="J7" s="4">
        <v>1</v>
      </c>
      <c r="K7" s="4" t="s">
        <v>30</v>
      </c>
      <c r="L7" s="4">
        <v>-142.8</v>
      </c>
      <c r="M7" s="4">
        <v>-142.8</v>
      </c>
      <c r="N7" s="4" t="s">
        <v>48</v>
      </c>
      <c r="O7" s="4" t="s">
        <v>32</v>
      </c>
      <c r="P7" s="4" t="s">
        <v>33</v>
      </c>
      <c r="Q7" s="4">
        <v>0</v>
      </c>
      <c r="R7" s="8">
        <v>44752</v>
      </c>
      <c r="S7" s="6">
        <v>44756</v>
      </c>
      <c r="T7" s="4" t="s">
        <v>34</v>
      </c>
      <c r="U7" s="4">
        <v>-142.8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44752</v>
      </c>
      <c r="G8" s="6">
        <v>44753</v>
      </c>
      <c r="H8" s="4">
        <v>1</v>
      </c>
      <c r="I8" s="4">
        <v>1</v>
      </c>
      <c r="J8" s="4">
        <v>1</v>
      </c>
      <c r="K8" s="4" t="s">
        <v>30</v>
      </c>
      <c r="L8" s="4">
        <v>167.28</v>
      </c>
      <c r="M8" s="4">
        <v>167.28</v>
      </c>
      <c r="N8" s="4" t="s">
        <v>52</v>
      </c>
      <c r="O8" s="4" t="s">
        <v>32</v>
      </c>
      <c r="P8" s="4" t="s">
        <v>33</v>
      </c>
      <c r="Q8" s="4">
        <v>0</v>
      </c>
      <c r="R8" s="8">
        <v>44752</v>
      </c>
      <c r="S8" s="6">
        <v>44756</v>
      </c>
      <c r="T8" s="4" t="s">
        <v>34</v>
      </c>
      <c r="U8" s="4">
        <v>167.28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44752</v>
      </c>
      <c r="G9" s="6">
        <v>44753</v>
      </c>
      <c r="H9" s="4">
        <v>1</v>
      </c>
      <c r="I9" s="4">
        <v>1</v>
      </c>
      <c r="J9" s="4">
        <v>1</v>
      </c>
      <c r="K9" s="4" t="s">
        <v>30</v>
      </c>
      <c r="L9" s="4">
        <v>278.26</v>
      </c>
      <c r="M9" s="4">
        <v>278.26</v>
      </c>
      <c r="N9" s="4" t="s">
        <v>56</v>
      </c>
      <c r="O9" s="4" t="s">
        <v>32</v>
      </c>
      <c r="P9" s="4" t="s">
        <v>33</v>
      </c>
      <c r="Q9" s="4">
        <v>0</v>
      </c>
      <c r="R9" s="8">
        <v>44752</v>
      </c>
      <c r="S9" s="6">
        <v>44756</v>
      </c>
      <c r="T9" s="4" t="s">
        <v>34</v>
      </c>
      <c r="U9" s="4">
        <v>278.26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44752</v>
      </c>
      <c r="G10" s="6">
        <v>44753</v>
      </c>
      <c r="H10" s="4">
        <v>1</v>
      </c>
      <c r="I10" s="4">
        <v>1</v>
      </c>
      <c r="J10" s="4">
        <v>1</v>
      </c>
      <c r="K10" s="4" t="s">
        <v>30</v>
      </c>
      <c r="L10" s="4">
        <v>197.88</v>
      </c>
      <c r="M10" s="4">
        <v>197.88</v>
      </c>
      <c r="N10" s="4" t="s">
        <v>60</v>
      </c>
      <c r="O10" s="4" t="s">
        <v>32</v>
      </c>
      <c r="P10" s="4" t="s">
        <v>33</v>
      </c>
      <c r="Q10" s="4">
        <v>0</v>
      </c>
      <c r="R10" s="8">
        <v>44752</v>
      </c>
      <c r="S10" s="6">
        <v>44756</v>
      </c>
      <c r="T10" s="4" t="s">
        <v>34</v>
      </c>
      <c r="U10" s="4">
        <v>197.88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hidden="1" spans="1:9">
      <c r="A2" s="5">
        <v>18314295122</v>
      </c>
      <c r="B2" s="6">
        <v>44750</v>
      </c>
      <c r="C2" s="6">
        <v>44753</v>
      </c>
      <c r="D2" s="4">
        <v>0</v>
      </c>
      <c r="E2" s="4" t="str">
        <f>VLOOKUP(A2,HOP!A:L,12,0)</f>
        <v>0.00</v>
      </c>
      <c r="F2" s="4" t="str">
        <f>VLOOKUP(A2,HOP!A:C,3,0)</f>
        <v>2613520</v>
      </c>
      <c r="G2" s="4">
        <f>D2-E2</f>
        <v>0</v>
      </c>
      <c r="H2" s="4" t="str">
        <f>$H$1&amp;F2</f>
        <v>，2613520</v>
      </c>
      <c r="I2" s="4" t="str">
        <f>VLOOKUP(A2,HOP!A:U,21,0)</f>
        <v>直连</v>
      </c>
    </row>
    <row r="3" s="4" customFormat="1" spans="1:9">
      <c r="A3" s="5">
        <v>18328143160</v>
      </c>
      <c r="B3" s="6">
        <v>44750</v>
      </c>
      <c r="C3" s="6">
        <v>44753</v>
      </c>
      <c r="D3" s="4">
        <v>879.24</v>
      </c>
      <c r="E3" s="4" t="str">
        <f>VLOOKUP(A3,HOP!A:L,12,0)</f>
        <v>879.24</v>
      </c>
      <c r="F3" s="4" t="str">
        <f>VLOOKUP(A3,HOP!A:C,3,0)</f>
        <v>2614759</v>
      </c>
      <c r="G3" s="4">
        <f t="shared" ref="G3:G8" si="0">D3-E3</f>
        <v>0</v>
      </c>
      <c r="H3" s="4" t="str">
        <f t="shared" ref="H3:H8" si="1">$H$1&amp;F3</f>
        <v>，2614759</v>
      </c>
      <c r="I3" s="4" t="str">
        <f>VLOOKUP(A3,HOP!A:U,21,0)</f>
        <v>直连</v>
      </c>
    </row>
    <row r="4" s="4" customFormat="1" spans="1:9">
      <c r="A4" s="5">
        <v>18328727078</v>
      </c>
      <c r="B4" s="6">
        <v>44750</v>
      </c>
      <c r="C4" s="6">
        <v>44753</v>
      </c>
      <c r="D4" s="4">
        <v>704.52</v>
      </c>
      <c r="E4" s="4" t="str">
        <f>VLOOKUP(A4,HOP!A:L,12,0)</f>
        <v>704.52</v>
      </c>
      <c r="F4" s="4" t="str">
        <f>VLOOKUP(A4,HOP!A:C,3,0)</f>
        <v>2614834</v>
      </c>
      <c r="G4" s="4">
        <f t="shared" si="0"/>
        <v>0</v>
      </c>
      <c r="H4" s="4" t="str">
        <f t="shared" si="1"/>
        <v>，2614834</v>
      </c>
      <c r="I4" s="4" t="str">
        <f>VLOOKUP(A4,HOP!A:U,21,0)</f>
        <v>直连</v>
      </c>
    </row>
    <row r="5" s="4" customFormat="1" hidden="1" spans="1:9">
      <c r="A5" s="5">
        <v>18348599917</v>
      </c>
      <c r="B5" s="6">
        <v>44752</v>
      </c>
      <c r="C5" s="6">
        <v>44753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18350314508</v>
      </c>
      <c r="B6" s="6">
        <v>44752</v>
      </c>
      <c r="C6" s="6">
        <v>44753</v>
      </c>
      <c r="D6" s="4">
        <v>167.28</v>
      </c>
      <c r="E6" s="4" t="str">
        <f>VLOOKUP(A6,HOP!A:L,12,0)</f>
        <v>167.28</v>
      </c>
      <c r="F6" s="4" t="str">
        <f>VLOOKUP(A6,HOP!A:C,3,0)</f>
        <v>2616646</v>
      </c>
      <c r="G6" s="4">
        <f t="shared" si="0"/>
        <v>0</v>
      </c>
      <c r="H6" s="4" t="str">
        <f t="shared" si="1"/>
        <v>，2616646</v>
      </c>
      <c r="I6" s="4" t="str">
        <f>VLOOKUP(A6,HOP!A:U,21,0)</f>
        <v>直连</v>
      </c>
    </row>
    <row r="7" s="4" customFormat="1" spans="1:9">
      <c r="A7" s="5">
        <v>18351655394</v>
      </c>
      <c r="B7" s="6">
        <v>44752</v>
      </c>
      <c r="C7" s="6">
        <v>44753</v>
      </c>
      <c r="D7" s="4">
        <v>278.26</v>
      </c>
      <c r="E7" s="4" t="str">
        <f>VLOOKUP(A7,HOP!A:L,12,0)</f>
        <v>278.26</v>
      </c>
      <c r="F7" s="4" t="str">
        <f>VLOOKUP(A7,HOP!A:C,3,0)</f>
        <v>2616856</v>
      </c>
      <c r="G7" s="4">
        <f t="shared" si="0"/>
        <v>0</v>
      </c>
      <c r="H7" s="4" t="str">
        <f t="shared" si="1"/>
        <v>，2616856</v>
      </c>
      <c r="I7" s="4" t="str">
        <f>VLOOKUP(A7,HOP!A:U,21,0)</f>
        <v>直连</v>
      </c>
    </row>
    <row r="8" s="4" customFormat="1" spans="1:9">
      <c r="A8" s="5">
        <v>18356509613</v>
      </c>
      <c r="B8" s="6">
        <v>44752</v>
      </c>
      <c r="C8" s="6">
        <v>44753</v>
      </c>
      <c r="D8" s="4">
        <v>197.88</v>
      </c>
      <c r="E8" s="4" t="str">
        <f>VLOOKUP(A8,HOP!A:L,12,0)</f>
        <v>197.88</v>
      </c>
      <c r="F8" s="4" t="str">
        <f>VLOOKUP(A8,HOP!A:C,3,0)</f>
        <v>2617090</v>
      </c>
      <c r="G8" s="4">
        <f t="shared" si="0"/>
        <v>0</v>
      </c>
      <c r="H8" s="4" t="str">
        <f t="shared" si="1"/>
        <v>，2617090</v>
      </c>
      <c r="I8" s="4" t="str">
        <f>VLOOKUP(A8,HOP!A:U,21,0)</f>
        <v>直连</v>
      </c>
    </row>
    <row r="10" spans="4:4">
      <c r="D10" s="4">
        <f>SUM(D2:D9)</f>
        <v>2227.18</v>
      </c>
    </row>
    <row r="15" spans="1:1">
      <c r="A15" s="4" t="s">
        <v>62</v>
      </c>
    </row>
    <row r="16" spans="1:1">
      <c r="A16" s="7" t="s">
        <v>63</v>
      </c>
    </row>
    <row r="17" spans="1:1">
      <c r="A17" s="4" t="s">
        <v>64</v>
      </c>
    </row>
  </sheetData>
  <autoFilter ref="A1:XFD10">
    <filterColumn colId="3">
      <filters blank="1">
        <filter val="704.52"/>
        <filter val="879.24"/>
        <filter val="278.26"/>
        <filter val="167.28"/>
        <filter val="197.88"/>
        <filter val="2227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</row>
    <row r="2" s="1" customFormat="1" spans="1:21">
      <c r="A2" s="3">
        <v>18356509613</v>
      </c>
      <c r="B2" s="1" t="s">
        <v>83</v>
      </c>
      <c r="C2" s="1" t="s">
        <v>84</v>
      </c>
      <c r="D2" s="1" t="s">
        <v>85</v>
      </c>
      <c r="E2" s="1" t="s">
        <v>60</v>
      </c>
      <c r="F2" s="1" t="s">
        <v>83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</row>
    <row r="3" s="1" customFormat="1" spans="1:21">
      <c r="A3" s="3">
        <v>18351655394</v>
      </c>
      <c r="B3" s="1" t="s">
        <v>83</v>
      </c>
      <c r="C3" s="1" t="s">
        <v>98</v>
      </c>
      <c r="D3" s="1" t="s">
        <v>99</v>
      </c>
      <c r="E3" s="1" t="s">
        <v>56</v>
      </c>
      <c r="F3" s="1" t="s">
        <v>83</v>
      </c>
      <c r="G3" s="1" t="s">
        <v>86</v>
      </c>
      <c r="H3" s="1" t="s">
        <v>87</v>
      </c>
      <c r="I3" s="1" t="s">
        <v>100</v>
      </c>
      <c r="J3" s="1" t="s">
        <v>89</v>
      </c>
      <c r="K3" s="1" t="s">
        <v>100</v>
      </c>
      <c r="L3" s="1" t="s">
        <v>100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101</v>
      </c>
      <c r="S3" s="1" t="s">
        <v>95</v>
      </c>
      <c r="T3" s="1" t="s">
        <v>96</v>
      </c>
      <c r="U3" s="1" t="s">
        <v>97</v>
      </c>
    </row>
    <row r="4" s="1" customFormat="1" spans="1:21">
      <c r="A4" s="3">
        <v>18350314508</v>
      </c>
      <c r="B4" s="1" t="s">
        <v>83</v>
      </c>
      <c r="C4" s="1" t="s">
        <v>102</v>
      </c>
      <c r="D4" s="1" t="s">
        <v>103</v>
      </c>
      <c r="E4" s="1" t="s">
        <v>52</v>
      </c>
      <c r="F4" s="1" t="s">
        <v>83</v>
      </c>
      <c r="G4" s="1" t="s">
        <v>86</v>
      </c>
      <c r="H4" s="1" t="s">
        <v>87</v>
      </c>
      <c r="I4" s="1" t="s">
        <v>104</v>
      </c>
      <c r="J4" s="1" t="s">
        <v>89</v>
      </c>
      <c r="K4" s="1" t="s">
        <v>104</v>
      </c>
      <c r="L4" s="1" t="s">
        <v>104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105</v>
      </c>
      <c r="S4" s="1" t="s">
        <v>95</v>
      </c>
      <c r="T4" s="1" t="s">
        <v>96</v>
      </c>
      <c r="U4" s="1" t="s">
        <v>97</v>
      </c>
    </row>
    <row r="5" s="1" customFormat="1" spans="1:21">
      <c r="A5" s="3">
        <v>18328727078</v>
      </c>
      <c r="B5" s="1" t="s">
        <v>106</v>
      </c>
      <c r="C5" s="1" t="s">
        <v>107</v>
      </c>
      <c r="D5" s="1" t="s">
        <v>108</v>
      </c>
      <c r="E5" s="1" t="s">
        <v>44</v>
      </c>
      <c r="F5" s="1" t="s">
        <v>106</v>
      </c>
      <c r="G5" s="1" t="s">
        <v>86</v>
      </c>
      <c r="H5" s="1" t="s">
        <v>87</v>
      </c>
      <c r="I5" s="1" t="s">
        <v>109</v>
      </c>
      <c r="J5" s="1" t="s">
        <v>89</v>
      </c>
      <c r="K5" s="1" t="s">
        <v>109</v>
      </c>
      <c r="L5" s="1" t="s">
        <v>109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110</v>
      </c>
      <c r="S5" s="1" t="s">
        <v>95</v>
      </c>
      <c r="T5" s="1" t="s">
        <v>96</v>
      </c>
      <c r="U5" s="1" t="s">
        <v>97</v>
      </c>
    </row>
    <row r="6" s="1" customFormat="1" spans="1:21">
      <c r="A6" s="3">
        <v>18328143160</v>
      </c>
      <c r="B6" s="1" t="s">
        <v>106</v>
      </c>
      <c r="C6" s="1" t="s">
        <v>111</v>
      </c>
      <c r="D6" s="1" t="s">
        <v>112</v>
      </c>
      <c r="E6" s="1" t="s">
        <v>40</v>
      </c>
      <c r="F6" s="1" t="s">
        <v>106</v>
      </c>
      <c r="G6" s="1" t="s">
        <v>86</v>
      </c>
      <c r="H6" s="1" t="s">
        <v>87</v>
      </c>
      <c r="I6" s="1" t="s">
        <v>113</v>
      </c>
      <c r="J6" s="1" t="s">
        <v>89</v>
      </c>
      <c r="K6" s="1" t="s">
        <v>113</v>
      </c>
      <c r="L6" s="1" t="s">
        <v>113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93</v>
      </c>
      <c r="R6" s="1" t="s">
        <v>114</v>
      </c>
      <c r="S6" s="1" t="s">
        <v>95</v>
      </c>
      <c r="T6" s="1" t="s">
        <v>96</v>
      </c>
      <c r="U6" s="1" t="s">
        <v>97</v>
      </c>
    </row>
    <row r="7" s="1" customFormat="1" spans="1:21">
      <c r="A7" s="3">
        <v>18314295122</v>
      </c>
      <c r="B7" s="1" t="s">
        <v>115</v>
      </c>
      <c r="C7" s="1" t="s">
        <v>116</v>
      </c>
      <c r="D7" s="1" t="s">
        <v>117</v>
      </c>
      <c r="E7" s="1" t="s">
        <v>31</v>
      </c>
      <c r="F7" s="1" t="s">
        <v>106</v>
      </c>
      <c r="G7" s="1" t="s">
        <v>86</v>
      </c>
      <c r="H7" s="1" t="s">
        <v>87</v>
      </c>
      <c r="I7" s="1" t="s">
        <v>91</v>
      </c>
      <c r="J7" s="1" t="s">
        <v>89</v>
      </c>
      <c r="K7" s="1" t="s">
        <v>91</v>
      </c>
      <c r="L7" s="1" t="s">
        <v>91</v>
      </c>
      <c r="M7" s="1" t="s">
        <v>90</v>
      </c>
      <c r="N7" s="1" t="s">
        <v>90</v>
      </c>
      <c r="O7" s="1" t="s">
        <v>91</v>
      </c>
      <c r="P7" s="1" t="s">
        <v>92</v>
      </c>
      <c r="Q7" s="1" t="s">
        <v>93</v>
      </c>
      <c r="R7" s="1" t="s">
        <v>118</v>
      </c>
      <c r="S7" s="1" t="s">
        <v>95</v>
      </c>
      <c r="T7" s="1" t="s">
        <v>96</v>
      </c>
      <c r="U7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2022-07-14T02:02:21Z</dcterms:created>
  <dcterms:modified xsi:type="dcterms:W3CDTF">2022-07-14T02:06:59Z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BA7E88B1D8694CB1A9E4A735A3D1B467</vt:lpwstr>
  </property>
  <property fmtid="{D5CDD505-2E9C-101B-9397-08002B2CF9AE}" pid="3" name="KSOProductBuildVer">
    <vt:lpwstr>2052-11.1.0.11830</vt:lpwstr>
  </property>
</Properties>
</file>