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<sst xmlns="http://schemas.openxmlformats.org/spreadsheetml/2006/main" count="206" uniqueCount="117">
  <si>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</si>
  <si>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</si>
  <si>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</si>
  <si>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</si>
  <si>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</si>
  <si>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</si>
  <si>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</si>
  <si>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</si>
  <si>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</si>
  <si>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</si>
  <si>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</si>
  <si>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</si>
  <si>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</si>
  <si>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</si>
  <si>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</si>
  <si>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</si>
  <si>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</si>
  <si>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</si>
  <si>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</si>
  <si>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</si>
  <si>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</si>
  <si>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</si>
  <si>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</si>
  <si>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</si>
  <si>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</si>
  <si>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18015958976	</t>
  </si>
  <si>
    <t>Ctrip</t>
  </si>
  <si>
    <t>正常</t>
  </si>
  <si>
    <t>[云顶高原]云顶高原●至尊玖霄明阁大酒店(Grand Ion Delemen Hotel, Genting Highlands)(44707860)</t>
  </si>
  <si>
    <t>豪华双人房&lt;不退款&gt;&lt;2人入住&gt;</t>
  </si>
  <si>
    <t>USD</t>
  </si>
  <si>
    <t>Tan/Liang,Wan/Julian</t>
  </si>
  <si>
    <t>CA5326220714USD</t>
  </si>
  <si>
    <t>未提现</t>
  </si>
  <si>
    <t>携程开票</t>
  </si>
  <si>
    <t xml:space="preserve">	</t>
  </si>
  <si>
    <t xml:space="preserve">EXP-1950135566	</t>
  </si>
  <si>
    <t xml:space="preserve">18171097619	</t>
  </si>
  <si>
    <t>[华欣]华欣 凯璞丽拉酒店(SHA Plus+)(Cape Nidhra Hotel (SHA Plus+))(37244177)</t>
  </si>
  <si>
    <t>天空泳池套房&lt;2人入住&gt;&lt;不退款&gt;</t>
  </si>
  <si>
    <t>SIRIRAT/VORAKAN</t>
  </si>
  <si>
    <t xml:space="preserve">86898	</t>
  </si>
  <si>
    <t xml:space="preserve">18183145744	</t>
  </si>
  <si>
    <t>[迪拜]宏伟城市度假酒店(Majestic City Retreat Hotel)(37228945)</t>
  </si>
  <si>
    <t>尊贵房&lt;不退款&gt;&lt;2人入住&gt;</t>
  </si>
  <si>
    <t>Bhatia/Karan,Bhatia/Karan</t>
  </si>
  <si>
    <t xml:space="preserve">8806471	</t>
  </si>
  <si>
    <t xml:space="preserve">18187731126	</t>
  </si>
  <si>
    <t>经济房&lt;不退款&gt;&lt;2人入住&gt;</t>
  </si>
  <si>
    <t>Kahar/Unnati,Kahar/Unnati</t>
  </si>
  <si>
    <t xml:space="preserve">8806481	</t>
  </si>
  <si>
    <t xml:space="preserve">18241686760	</t>
  </si>
  <si>
    <t>[卡尔加里]卡尔加里西部喜来登福朋套房酒店(Four Points by Sheraton Hotel &amp; Suites Calgary West)(39036731)</t>
  </si>
  <si>
    <t>特大床房（带阳台）&lt;2人入住&gt;&lt;IBU黄金会员专享&gt;&lt;不退款&gt;</t>
  </si>
  <si>
    <t>MA/SI MING</t>
  </si>
  <si>
    <t xml:space="preserve">2606973	</t>
  </si>
  <si>
    <t>取消</t>
  </si>
  <si>
    <t>，</t>
  </si>
  <si>
    <t>A220714102905481</t>
  </si>
  <si>
    <t>USD / HKD 当前参考汇率: 7.84975</t>
  </si>
  <si>
    <t>总计：848 USD/
6656.59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</si>
  <si>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</si>
  <si>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</si>
  <si>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</si>
  <si>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</si>
  <si>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</si>
  <si>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</si>
  <si>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</si>
  <si>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</si>
  <si>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</si>
  <si>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</si>
  <si>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</si>
  <si>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</si>
  <si>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</si>
  <si>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</si>
  <si>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</si>
  <si>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</si>
  <si>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</si>
  <si>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</si>
  <si>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2022-06-23</t>
  </si>
  <si>
    <t>2600658</t>
  </si>
  <si>
    <t>宏伟城市度假酒店</t>
  </si>
  <si>
    <t>Kahar Unnati,Kahar Unnati</t>
  </si>
  <si>
    <t>2022-07-07</t>
  </si>
  <si>
    <t>2022-07-11</t>
  </si>
  <si>
    <t>退房日周结</t>
  </si>
  <si>
    <t>913.54</t>
  </si>
  <si>
    <t>136.00</t>
  </si>
  <si>
    <t>0</t>
  </si>
  <si>
    <t>0.00</t>
  </si>
  <si>
    <t>携程盛景国际直连</t>
  </si>
  <si>
    <t>01.010677</t>
  </si>
  <si>
    <t>2022-06-23 17:45:43</t>
  </si>
  <si>
    <t>否</t>
  </si>
  <si>
    <t>汇智国际旅游发展有限公司</t>
  </si>
  <si>
    <t>直连</t>
  </si>
  <si>
    <t>2599980</t>
  </si>
  <si>
    <t>Bhatia Karan,Bhatia Karan</t>
  </si>
  <si>
    <t>2022-07-08</t>
  </si>
  <si>
    <t>1128.49</t>
  </si>
  <si>
    <t>168.00</t>
  </si>
  <si>
    <t>2022-06-23 02:40:34</t>
  </si>
  <si>
    <t>2022-06-21</t>
  </si>
  <si>
    <t>2598361</t>
  </si>
  <si>
    <t>华欣海角丽拉酒店</t>
  </si>
  <si>
    <t>SIRIRAT VORAKAN</t>
  </si>
  <si>
    <t>2022-07-09</t>
  </si>
  <si>
    <t>2656.25</t>
  </si>
  <si>
    <t>396.00</t>
  </si>
  <si>
    <t>2022-06-21 16:23:43</t>
  </si>
  <si>
    <t>2022-05-29</t>
  </si>
  <si>
    <t>2567523</t>
  </si>
  <si>
    <t>云顶高原●至尊玖霄明阁大酒店</t>
  </si>
  <si>
    <t>Tan Liang,Wan Julian</t>
  </si>
  <si>
    <t>993.78</t>
  </si>
  <si>
    <t>148.00</t>
  </si>
  <si>
    <t>2022-05-29 02:12:25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</si>
</sst>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44751</v>
      </c>
      <c r="G2" s="6">
        <v>44753</v>
      </c>
      <c r="H2" s="4">
        <v>1</v>
      </c>
      <c r="I2" s="4">
        <v>2</v>
      </c>
      <c r="J2" s="4">
        <v>2</v>
      </c>
      <c r="K2" s="4" t="s">
        <v>30</v>
      </c>
      <c r="L2" s="4">
        <v>148</v>
      </c>
      <c r="M2" s="4">
        <v>148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44756</v>
      </c>
      <c r="T2" s="4" t="s">
        <v>34</v>
      </c>
      <c r="U2" s="4">
        <v>148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44751</v>
      </c>
      <c r="G3" s="6">
        <v>44753</v>
      </c>
      <c r="H3" s="4">
        <v>1</v>
      </c>
      <c r="I3" s="4">
        <v>2</v>
      </c>
      <c r="J3" s="4">
        <v>2</v>
      </c>
      <c r="K3" s="4" t="s">
        <v>30</v>
      </c>
      <c r="L3" s="4">
        <v>396</v>
      </c>
      <c r="M3" s="4">
        <v>396</v>
      </c>
      <c r="N3" s="4" t="s">
        <v>40</v>
      </c>
      <c r="O3" s="4" t="s">
        <v>32</v>
      </c>
      <c r="P3" s="4" t="s">
        <v>33</v>
      </c>
      <c r="Q3" s="4">
        <v>0</v>
      </c>
      <c r="R3" s="7">
        <v>44733</v>
      </c>
      <c r="S3" s="6">
        <v>44756</v>
      </c>
      <c r="T3" s="4" t="s">
        <v>34</v>
      </c>
      <c r="U3" s="4">
        <v>396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44750</v>
      </c>
      <c r="G4" s="6">
        <v>44753</v>
      </c>
      <c r="H4" s="4">
        <v>1</v>
      </c>
      <c r="I4" s="4">
        <v>3</v>
      </c>
      <c r="J4" s="4">
        <v>3</v>
      </c>
      <c r="K4" s="4" t="s">
        <v>30</v>
      </c>
      <c r="L4" s="4">
        <v>168</v>
      </c>
      <c r="M4" s="4">
        <v>168</v>
      </c>
      <c r="N4" s="4" t="s">
        <v>45</v>
      </c>
      <c r="O4" s="4" t="s">
        <v>32</v>
      </c>
      <c r="P4" s="4" t="s">
        <v>33</v>
      </c>
      <c r="Q4" s="4">
        <v>0</v>
      </c>
      <c r="R4" s="7">
        <v>44735</v>
      </c>
      <c r="S4" s="6">
        <v>44756</v>
      </c>
      <c r="T4" s="4" t="s">
        <v>34</v>
      </c>
      <c r="U4" s="4">
        <v>168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43</v>
      </c>
      <c r="E5" s="4" t="s">
        <v>48</v>
      </c>
      <c r="F5" s="6">
        <v>44749</v>
      </c>
      <c r="G5" s="6">
        <v>44753</v>
      </c>
      <c r="H5" s="4">
        <v>1</v>
      </c>
      <c r="I5" s="4">
        <v>4</v>
      </c>
      <c r="J5" s="4">
        <v>4</v>
      </c>
      <c r="K5" s="4" t="s">
        <v>30</v>
      </c>
      <c r="L5" s="4">
        <v>136</v>
      </c>
      <c r="M5" s="4">
        <v>136</v>
      </c>
      <c r="N5" s="4" t="s">
        <v>49</v>
      </c>
      <c r="O5" s="4" t="s">
        <v>32</v>
      </c>
      <c r="P5" s="4" t="s">
        <v>33</v>
      </c>
      <c r="Q5" s="4">
        <v>0</v>
      </c>
      <c r="R5" s="7">
        <v>44735</v>
      </c>
      <c r="S5" s="6">
        <v>44756</v>
      </c>
      <c r="T5" s="4" t="s">
        <v>34</v>
      </c>
      <c r="U5" s="4">
        <v>136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44749</v>
      </c>
      <c r="G6" s="6">
        <v>44753</v>
      </c>
      <c r="H6" s="4">
        <v>1</v>
      </c>
      <c r="I6" s="4">
        <v>4</v>
      </c>
      <c r="J6" s="4">
        <v>4</v>
      </c>
      <c r="K6" s="4" t="s">
        <v>30</v>
      </c>
      <c r="L6" s="4">
        <v>981</v>
      </c>
      <c r="M6" s="4">
        <v>981</v>
      </c>
      <c r="N6" s="4" t="s">
        <v>54</v>
      </c>
      <c r="O6" s="4" t="s">
        <v>32</v>
      </c>
      <c r="P6" s="4" t="s">
        <v>33</v>
      </c>
      <c r="Q6" s="4">
        <v>0</v>
      </c>
      <c r="R6" s="7">
        <v>44742</v>
      </c>
      <c r="S6" s="6">
        <v>44756</v>
      </c>
      <c r="T6" s="4" t="s">
        <v>34</v>
      </c>
      <c r="U6" s="4">
        <v>981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56</v>
      </c>
      <c r="D7" s="4" t="s">
        <v>52</v>
      </c>
      <c r="E7" s="4" t="s">
        <v>53</v>
      </c>
      <c r="F7" s="6">
        <v>44749</v>
      </c>
      <c r="G7" s="6">
        <v>44753</v>
      </c>
      <c r="H7" s="4">
        <v>1</v>
      </c>
      <c r="I7" s="4">
        <v>4</v>
      </c>
      <c r="J7" s="4">
        <v>4</v>
      </c>
      <c r="K7" s="4" t="s">
        <v>30</v>
      </c>
      <c r="L7" s="4">
        <v>-981</v>
      </c>
      <c r="M7" s="4">
        <v>-981</v>
      </c>
      <c r="N7" s="4" t="s">
        <v>54</v>
      </c>
      <c r="O7" s="4" t="s">
        <v>32</v>
      </c>
      <c r="P7" s="4" t="s">
        <v>33</v>
      </c>
      <c r="Q7" s="4">
        <v>0</v>
      </c>
      <c r="R7" s="7">
        <v>44742</v>
      </c>
      <c r="S7" s="6">
        <v>44756</v>
      </c>
      <c r="T7" s="4" t="s">
        <v>34</v>
      </c>
      <c r="U7" s="4">
        <v>-981</v>
      </c>
      <c r="V7" s="4">
        <v>0</v>
      </c>
      <c r="W7" s="4">
        <v>0</v>
      </c>
      <c r="X7" s="4" t="s">
        <v>55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18015958976</v>
      </c>
      <c r="B2" s="6">
        <v>44751</v>
      </c>
      <c r="C2" s="6">
        <v>44753</v>
      </c>
      <c r="D2" s="4">
        <v>148</v>
      </c>
      <c r="E2" s="4" t="str">
        <f>VLOOKUP(A2,HOP!A:L,12,0)</f>
        <v>148.00</v>
      </c>
      <c r="F2" s="4" t="str">
        <f>VLOOKUP(A2,HOP!A:C,3,0)</f>
        <v>2567523</v>
      </c>
      <c r="G2" s="4">
        <f>D2-E2</f>
        <v>0</v>
      </c>
      <c r="H2" s="4" t="str">
        <f>$H$1&amp;F2</f>
        <v>，2567523</v>
      </c>
      <c r="I2" s="4" t="str">
        <f>VLOOKUP(A2,HOP!A:U,21,0)</f>
        <v>直连</v>
      </c>
    </row>
    <row r="3" s="4" customFormat="1" spans="1:9">
      <c r="A3" s="5">
        <v>18171097619</v>
      </c>
      <c r="B3" s="6">
        <v>44751</v>
      </c>
      <c r="C3" s="6">
        <v>44753</v>
      </c>
      <c r="D3" s="4">
        <v>396</v>
      </c>
      <c r="E3" s="4" t="str">
        <f>VLOOKUP(A3,HOP!A:L,12,0)</f>
        <v>396.00</v>
      </c>
      <c r="F3" s="4" t="str">
        <f>VLOOKUP(A3,HOP!A:C,3,0)</f>
        <v>2598361</v>
      </c>
      <c r="G3" s="4">
        <f>D3-E3</f>
        <v>0</v>
      </c>
      <c r="H3" s="4" t="str">
        <f>$H$1&amp;F3</f>
        <v>，2598361</v>
      </c>
      <c r="I3" s="4" t="str">
        <f>VLOOKUP(A3,HOP!A:U,21,0)</f>
        <v>直连</v>
      </c>
    </row>
    <row r="4" s="4" customFormat="1" spans="1:9">
      <c r="A4" s="5">
        <v>18183145744</v>
      </c>
      <c r="B4" s="6">
        <v>44750</v>
      </c>
      <c r="C4" s="6">
        <v>44753</v>
      </c>
      <c r="D4" s="4">
        <v>168</v>
      </c>
      <c r="E4" s="4" t="str">
        <f>VLOOKUP(A4,HOP!A:L,12,0)</f>
        <v>168.00</v>
      </c>
      <c r="F4" s="4" t="str">
        <f>VLOOKUP(A4,HOP!A:C,3,0)</f>
        <v>2599980</v>
      </c>
      <c r="G4" s="4">
        <f>D4-E4</f>
        <v>0</v>
      </c>
      <c r="H4" s="4" t="str">
        <f>$H$1&amp;F4</f>
        <v>，2599980</v>
      </c>
      <c r="I4" s="4" t="str">
        <f>VLOOKUP(A4,HOP!A:U,21,0)</f>
        <v>直连</v>
      </c>
    </row>
    <row r="5" s="4" customFormat="1" spans="1:9">
      <c r="A5" s="5">
        <v>18187731126</v>
      </c>
      <c r="B5" s="6">
        <v>44749</v>
      </c>
      <c r="C5" s="6">
        <v>44753</v>
      </c>
      <c r="D5" s="4">
        <v>136</v>
      </c>
      <c r="E5" s="4" t="str">
        <f>VLOOKUP(A5,HOP!A:L,12,0)</f>
        <v>136.00</v>
      </c>
      <c r="F5" s="4" t="str">
        <f>VLOOKUP(A5,HOP!A:C,3,0)</f>
        <v>2600658</v>
      </c>
      <c r="G5" s="4">
        <f>D5-E5</f>
        <v>0</v>
      </c>
      <c r="H5" s="4" t="str">
        <f>$H$1&amp;F5</f>
        <v>，2600658</v>
      </c>
      <c r="I5" s="4" t="str">
        <f>VLOOKUP(A5,HOP!A:U,21,0)</f>
        <v>直连</v>
      </c>
    </row>
    <row r="6" s="4" customFormat="1" hidden="1" spans="1:9">
      <c r="A6" s="5">
        <v>18241686760</v>
      </c>
      <c r="B6" s="6">
        <v>44749</v>
      </c>
      <c r="C6" s="6">
        <v>44753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8" spans="4:4">
      <c r="D8" s="4">
        <f>SUM(D2:D7)</f>
        <v>848</v>
      </c>
    </row>
    <row r="13" spans="1:1">
      <c r="A13" s="4" t="s">
        <v>58</v>
      </c>
    </row>
    <row r="14" spans="1:1">
      <c r="A14" s="4" t="s">
        <v>59</v>
      </c>
    </row>
    <row r="15" spans="1:1">
      <c r="A15" s="4" t="s">
        <v>60</v>
      </c>
    </row>
  </sheetData>
  <autoFilter ref="A1:X6">
    <filterColumn colId="3">
      <filters>
        <filter val="136"/>
        <filter val="396"/>
        <filter val="148"/>
        <filter val="1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</row>
    <row r="2" s="1" customFormat="1" spans="1:21">
      <c r="A2" s="3">
        <v>18187731126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30</v>
      </c>
      <c r="K2" s="1" t="s">
        <v>87</v>
      </c>
      <c r="L2" s="1" t="s">
        <v>87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</row>
    <row r="3" s="1" customFormat="1" spans="1:21">
      <c r="A3" s="3">
        <v>18183145744</v>
      </c>
      <c r="B3" s="1" t="s">
        <v>79</v>
      </c>
      <c r="C3" s="1" t="s">
        <v>96</v>
      </c>
      <c r="D3" s="1" t="s">
        <v>81</v>
      </c>
      <c r="E3" s="1" t="s">
        <v>97</v>
      </c>
      <c r="F3" s="1" t="s">
        <v>98</v>
      </c>
      <c r="G3" s="1" t="s">
        <v>84</v>
      </c>
      <c r="H3" s="1" t="s">
        <v>85</v>
      </c>
      <c r="I3" s="1" t="s">
        <v>99</v>
      </c>
      <c r="J3" s="1" t="s">
        <v>30</v>
      </c>
      <c r="K3" s="1" t="s">
        <v>100</v>
      </c>
      <c r="L3" s="1" t="s">
        <v>100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101</v>
      </c>
      <c r="S3" s="1" t="s">
        <v>93</v>
      </c>
      <c r="T3" s="1" t="s">
        <v>94</v>
      </c>
      <c r="U3" s="1" t="s">
        <v>95</v>
      </c>
    </row>
    <row r="4" s="1" customFormat="1" spans="1:21">
      <c r="A4" s="3">
        <v>18171097619</v>
      </c>
      <c r="B4" s="1" t="s">
        <v>102</v>
      </c>
      <c r="C4" s="1" t="s">
        <v>103</v>
      </c>
      <c r="D4" s="1" t="s">
        <v>104</v>
      </c>
      <c r="E4" s="1" t="s">
        <v>105</v>
      </c>
      <c r="F4" s="1" t="s">
        <v>106</v>
      </c>
      <c r="G4" s="1" t="s">
        <v>84</v>
      </c>
      <c r="H4" s="1" t="s">
        <v>85</v>
      </c>
      <c r="I4" s="1" t="s">
        <v>107</v>
      </c>
      <c r="J4" s="1" t="s">
        <v>30</v>
      </c>
      <c r="K4" s="1" t="s">
        <v>108</v>
      </c>
      <c r="L4" s="1" t="s">
        <v>108</v>
      </c>
      <c r="M4" s="1" t="s">
        <v>88</v>
      </c>
      <c r="N4" s="1" t="s">
        <v>88</v>
      </c>
      <c r="O4" s="1" t="s">
        <v>89</v>
      </c>
      <c r="P4" s="1" t="s">
        <v>90</v>
      </c>
      <c r="Q4" s="1" t="s">
        <v>91</v>
      </c>
      <c r="R4" s="1" t="s">
        <v>109</v>
      </c>
      <c r="S4" s="1" t="s">
        <v>93</v>
      </c>
      <c r="T4" s="1" t="s">
        <v>94</v>
      </c>
      <c r="U4" s="1" t="s">
        <v>95</v>
      </c>
    </row>
    <row r="5" s="1" customFormat="1" spans="1:21">
      <c r="A5" s="3">
        <v>18015958976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106</v>
      </c>
      <c r="G5" s="1" t="s">
        <v>84</v>
      </c>
      <c r="H5" s="1" t="s">
        <v>85</v>
      </c>
      <c r="I5" s="1" t="s">
        <v>114</v>
      </c>
      <c r="J5" s="1" t="s">
        <v>30</v>
      </c>
      <c r="K5" s="1" t="s">
        <v>115</v>
      </c>
      <c r="L5" s="1" t="s">
        <v>115</v>
      </c>
      <c r="M5" s="1" t="s">
        <v>88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116</v>
      </c>
      <c r="S5" s="1" t="s">
        <v>93</v>
      </c>
      <c r="T5" s="1" t="s">
        <v>94</v>
      </c>
      <c r="U5" s="1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2022-07-14T02:20:10Z</dcterms:created>
  <dcterms:modified xsi:type="dcterms:W3CDTF">2022-07-14T02:30:09Z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26FC7BCA1B6F4A399E387A3BBCA4853C</vt:lpwstr>
  </property>
  <property fmtid="{D5CDD505-2E9C-101B-9397-08002B2CF9AE}" pid="3" name="KSOProductBuildVer">
    <vt:lpwstr>2052-11.1.0.11830</vt:lpwstr>
  </property>
</Properties>
</file>