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对账!$A$1:$W$37</definedName>
  </definedNames>
  <calcPr calcId="144525"/>
</workbook>
</file>

<file path=xl/sharedStrings.xml><?xml version="1.0" encoding="utf-8"?>
<sst xmlns="http://schemas.openxmlformats.org/spreadsheetml/2006/main" count="1178" uniqueCount="447">
  <si>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</si>
  <si>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</si>
  <si>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</si>
  <si>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</si>
  <si>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</si>
  <si>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</si>
  <si>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</si>
  <si>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</si>
  <si>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</si>
  <si>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</si>
  <si>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</si>
  <si>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</si>
  <si>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</si>
  <si>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</si>
  <si>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</si>
  <si>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</si>
  <si>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</si>
  <si>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</si>
  <si>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</si>
  <si>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</si>
  <si>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</si>
  <si>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</si>
  <si>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</si>
  <si>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</si>
  <si>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</si>
  <si>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17959808552	</t>
  </si>
  <si>
    <t>Ctrip</t>
  </si>
  <si>
    <t>正常</t>
  </si>
  <si>
    <t>[贾斯珀]通金酒店(Tonquin Inn)(55402781)</t>
  </si>
  <si>
    <t>标准大床房&lt;不退款&gt;&lt;2人入住&gt;</t>
  </si>
  <si>
    <t>HKD</t>
  </si>
  <si>
    <t>Kamath/Bijay</t>
  </si>
  <si>
    <t>CA13030220715HKD</t>
  </si>
  <si>
    <t>未提现</t>
  </si>
  <si>
    <t>携程开票</t>
  </si>
  <si>
    <t xml:space="preserve">2556658	</t>
  </si>
  <si>
    <t xml:space="preserve">220177883	</t>
  </si>
  <si>
    <t xml:space="preserve">17964658878	</t>
  </si>
  <si>
    <t>[柏林]柏林施柏阁酒店(Steigenberger Hotel am Kanzleramt)(55822293)</t>
  </si>
  <si>
    <t>高级房&lt;2人入住&gt;&lt;不退款&gt;</t>
  </si>
  <si>
    <t>Secio/Paulo</t>
  </si>
  <si>
    <t xml:space="preserve">	</t>
  </si>
  <si>
    <t xml:space="preserve">4637SD093514	</t>
  </si>
  <si>
    <t xml:space="preserve">18052981892	</t>
  </si>
  <si>
    <t>[慕尼黑]麦尔米拉贝尔酒店(Hotel Mirabell by Maier Privathotels)(55572764)</t>
  </si>
  <si>
    <t>Garvie/Neil</t>
  </si>
  <si>
    <t xml:space="preserve">1953901777	</t>
  </si>
  <si>
    <t xml:space="preserve">18121648129	</t>
  </si>
  <si>
    <t>[威尼斯]摩纳哥大运河酒店(Monaco &amp; Grand Canal)(55626191)</t>
  </si>
  <si>
    <t>高级房&lt;2人入住&gt;&lt;不退款&gt;&lt;早餐&gt;</t>
  </si>
  <si>
    <t>Jessup/Connor William</t>
  </si>
  <si>
    <t xml:space="preserve">64572	</t>
  </si>
  <si>
    <t xml:space="preserve">18176910476	</t>
  </si>
  <si>
    <t>[成田市]成田东武机场酒店(Narita Tobu Hotel Airport)(68545372)</t>
  </si>
  <si>
    <t>中型双床房（西翼）&lt;不退款&gt;&lt;2人入住&gt;</t>
  </si>
  <si>
    <t>CAO/ZIYUAN,DOU/YUHAO</t>
  </si>
  <si>
    <t xml:space="preserve">2599146	</t>
  </si>
  <si>
    <t xml:space="preserve">20220622483298622	</t>
  </si>
  <si>
    <t>退单</t>
  </si>
  <si>
    <t xml:space="preserve">18187490956	</t>
  </si>
  <si>
    <t>[胡志明市]胡志明市百艺酒店(Bay Hotel Ho Chi Minh)(55478342)</t>
  </si>
  <si>
    <t>高级大号床房&lt;不退款&gt;&lt;2人入住&gt;</t>
  </si>
  <si>
    <t>FASSA/KRISTOFER PAUL</t>
  </si>
  <si>
    <t xml:space="preserve">10080993	</t>
  </si>
  <si>
    <t xml:space="preserve">18198227915	</t>
  </si>
  <si>
    <t>[罗马]罗马花园酒店(Rome Garden Hotel)(55270684)</t>
  </si>
  <si>
    <t>客房(双人床或双床)&lt;2人入住&gt;&lt;不退款&gt;&lt;早餐&gt;</t>
  </si>
  <si>
    <t>Rayner/Dionne Hannah,Cox/Jasmine Hayley</t>
  </si>
  <si>
    <t xml:space="preserve">2601925	</t>
  </si>
  <si>
    <t xml:space="preserve">22652	</t>
  </si>
  <si>
    <t xml:space="preserve">18215551650	</t>
  </si>
  <si>
    <t>[贾斯珀]费尔蒙特贾斯珀朴度假村(Fairmont Jasper Park Lodge)(55611851)</t>
  </si>
  <si>
    <t>费尔蒙特大床&lt;不退款&gt;&lt;2人入住&gt;</t>
  </si>
  <si>
    <t>Shen/Xiao Andy,Zhou/Ying</t>
  </si>
  <si>
    <t xml:space="preserve">JPLHBuJqci	</t>
  </si>
  <si>
    <t xml:space="preserve">18216262348	</t>
  </si>
  <si>
    <t>[柏林]柏林新克尔恩中心公园酒店(Centro Park Hotel Berlin-Neukölln)(70391692)</t>
  </si>
  <si>
    <t>标准房&lt;2人入住&gt;&lt;不退款&gt;&lt;早餐&gt;</t>
  </si>
  <si>
    <t>Hosie/Callum</t>
  </si>
  <si>
    <t xml:space="preserve">2604117	</t>
  </si>
  <si>
    <t xml:space="preserve">200181	</t>
  </si>
  <si>
    <t xml:space="preserve">18236684474	</t>
  </si>
  <si>
    <t>[null](89916959)</t>
  </si>
  <si>
    <t xml:space="preserve">18241549799	</t>
  </si>
  <si>
    <t>[曼谷]阿瓦尼阿特里姆曼谷酒店(SHA认证)(Avani Atrium Bangkok Hotel (SHA Certified))(55665998)</t>
  </si>
  <si>
    <t>阿瓦尼尊贵房&lt;2人入住&gt;&lt;不退款&gt;</t>
  </si>
  <si>
    <t>Jain/Sunil,Jain/Sunil</t>
  </si>
  <si>
    <t xml:space="preserve">53406115	</t>
  </si>
  <si>
    <t xml:space="preserve">18250062782	</t>
  </si>
  <si>
    <t>[费城]费城市中心坎布里亚酒店(Cambria Hotel Philadelphia Downtown Center City)(55321032)</t>
  </si>
  <si>
    <t>特大床房&lt;2人入住&gt;&lt;不退款&gt;</t>
  </si>
  <si>
    <t>Cardo/Lemuel</t>
  </si>
  <si>
    <t xml:space="preserve">12524828	</t>
  </si>
  <si>
    <t xml:space="preserve">18260832004	</t>
  </si>
  <si>
    <t>[Sipson]宜必思尚品酒店，伦敦希思罗机场(Ibis Styles London Heathrow Airport)(55402784)</t>
  </si>
  <si>
    <t>标准双人床房&lt;2人入住&gt;&lt;不退款&gt;&lt;早餐&gt;</t>
  </si>
  <si>
    <t>He/Ziyin</t>
  </si>
  <si>
    <t xml:space="preserve">DHC-JWKN6V	</t>
  </si>
  <si>
    <t xml:space="preserve">18292647917	</t>
  </si>
  <si>
    <t>[米尔皮塔斯]喜来登圣何塞酒店(Sheraton San Jose)(55491695)</t>
  </si>
  <si>
    <t>客房, 1 张特大床房&lt;2人入住&gt;&lt;不退款&gt;</t>
  </si>
  <si>
    <t>Cen/Xiaowei</t>
  </si>
  <si>
    <t xml:space="preserve">72854653	</t>
  </si>
  <si>
    <t xml:space="preserve">18314811801	</t>
  </si>
  <si>
    <t>[唐格朗]班达拉果园酒店(Orchardz Hotel Bandara)(55367739)</t>
  </si>
  <si>
    <t>高级双床房&lt;早餐&gt;&lt;不退款&gt;&lt;2人入住&gt;</t>
  </si>
  <si>
    <t>Muliyana/Hifdzil</t>
  </si>
  <si>
    <t xml:space="preserve">RSM7000222	</t>
  </si>
  <si>
    <t xml:space="preserve">18319545710	</t>
  </si>
  <si>
    <t>[高贵林]温哥华大都会行政酒店及会议中心(Executive Plaza Hotel &amp; Conference Centre, Metro Vancouver)(55599017)</t>
  </si>
  <si>
    <t>豪华双人房&lt;2人入住&gt;&lt;不退款&gt;</t>
  </si>
  <si>
    <t>Lin/Gordon</t>
  </si>
  <si>
    <t>取消</t>
  </si>
  <si>
    <t xml:space="preserve">18332653478	</t>
  </si>
  <si>
    <t>[亨尼希斯多夫]柏林亨尼希斯多夫温德姆花园酒店(Wyndham Garden Hennigsdorf Berlin)(55639653)</t>
  </si>
  <si>
    <t>双床房&lt;2人入住&gt;&lt;不退款&gt;</t>
  </si>
  <si>
    <t>Fitzler/Katja</t>
  </si>
  <si>
    <t xml:space="preserve">EXP-1973400021	</t>
  </si>
  <si>
    <t xml:space="preserve">18336866475	</t>
  </si>
  <si>
    <t>[新加坡]新加坡圣淘沙索菲特度假村及水疗中心 (Staycation Approved)(Sofitel Singapore Sentosa Resort &amp; Spa (Staycation Approved))(55439300)</t>
  </si>
  <si>
    <t>奢华房（特大床）&lt;早餐&gt;&lt;不退款&gt;&lt;2人入住&gt;</t>
  </si>
  <si>
    <t>SEE/YINGJINANDREA</t>
  </si>
  <si>
    <t xml:space="preserve">18342900553	</t>
  </si>
  <si>
    <t>[卡尔敦]墨尔本宜必思公寓式酒店(ibis Melbourne Hotel and Apartments)(55320541)</t>
  </si>
  <si>
    <t>标准大号床房&lt;2人入住&gt;&lt;不退款&gt;</t>
  </si>
  <si>
    <t>Gao/Boyu</t>
  </si>
  <si>
    <t xml:space="preserve">18343303588	</t>
  </si>
  <si>
    <t>[胡志明市]卡拉维拉西贡酒店(Caravelle Saigon)(55799401)</t>
  </si>
  <si>
    <t>豪华双床房&lt;2人入住&gt;&lt;不退款&gt;&lt;早餐&gt;</t>
  </si>
  <si>
    <t>Pianpanawate/Pongsak</t>
  </si>
  <si>
    <t xml:space="preserve">31076149	</t>
  </si>
  <si>
    <t xml:space="preserve">18348733723	</t>
  </si>
  <si>
    <t>[德卢斯]亚特兰大格威内特广场圣淘沙酒店(Sonesta Gwinnett Place Atlanta)(55872396)</t>
  </si>
  <si>
    <t>豪华特大床房&lt;2人入住&gt;&lt;不退款&gt;</t>
  </si>
  <si>
    <t>Reese/Terri</t>
  </si>
  <si>
    <t xml:space="preserve">58939SE086800	</t>
  </si>
  <si>
    <t xml:space="preserve">18349401212	</t>
  </si>
  <si>
    <t>[墨尔本]墨尔本龙都酒店(Rendezvous Hotel Melbourne)(55665933)</t>
  </si>
  <si>
    <t>铂金斯豪华双床房&lt;2人入住&gt;&lt;不退款&gt;</t>
  </si>
  <si>
    <t>YANG/LIUYANG,WU/YUNFEI</t>
  </si>
  <si>
    <t xml:space="preserve">EXP-1974353270	</t>
  </si>
  <si>
    <t xml:space="preserve">18357478076	</t>
  </si>
  <si>
    <t>[三宝垄]MG套房酒店(MG Suites Maven Semarang)(94358401)</t>
  </si>
  <si>
    <t>三卧家庭套房&lt;2人入住&gt;&lt;不退款&gt;&lt;早餐&gt;</t>
  </si>
  <si>
    <t>Tirtaraharja /Victor</t>
  </si>
  <si>
    <t xml:space="preserve">18357499482	</t>
  </si>
  <si>
    <t>[车士活]悉尼切斯特伍德思格丽套房酒店(Silkari Suites at Chatswood)(55851899)</t>
  </si>
  <si>
    <t>行政一室房&lt;2人入住&gt;&lt;不退款&gt;</t>
  </si>
  <si>
    <t>Parke/Jarrad</t>
  </si>
  <si>
    <t xml:space="preserve">112919461	</t>
  </si>
  <si>
    <t xml:space="preserve">18357671805	</t>
  </si>
  <si>
    <t>[圣布鲁诺]灵气SFO机场酒店(Hotel Aura SFO Airport)(55505107)</t>
  </si>
  <si>
    <t>2张大床房&lt;2人入住&gt;&lt;不退款&gt;</t>
  </si>
  <si>
    <t>Donofrio/Jimmie</t>
  </si>
  <si>
    <t xml:space="preserve">67491SE036321	</t>
  </si>
  <si>
    <t xml:space="preserve">18358246393	</t>
  </si>
  <si>
    <t>[Karang Suraga]阿斯顿安耶海滩酒店(ASTON Anyer Beach Hotel)(68031214)</t>
  </si>
  <si>
    <t>海洋一室房&lt;2人入住&gt;&lt;不退款&gt;&lt;早餐&gt;</t>
  </si>
  <si>
    <t>lafifah/unik</t>
  </si>
  <si>
    <t xml:space="preserve">96166	</t>
  </si>
  <si>
    <t xml:space="preserve">18358865989	</t>
  </si>
  <si>
    <t>[金奈]金奈里拉皇宫酒店(The Leela Palace Chennai)(89934173)</t>
  </si>
  <si>
    <t>豪华客房, 城市景观&lt;2人入住&gt;&lt;不退款&gt;&lt;早餐&gt;</t>
  </si>
  <si>
    <t>Satish/Satish</t>
  </si>
  <si>
    <t xml:space="preserve">3152SE099817	</t>
  </si>
  <si>
    <t xml:space="preserve">18359327401	</t>
  </si>
  <si>
    <t>[西雅加达]阿斯顿卡蒂卡格罗酒店会议中心(ASTON Kartika Grogol Hotel &amp; Conference Center)(92030300)</t>
  </si>
  <si>
    <t>优选一室特大床房&lt;2人入住&gt;&lt;不退款&gt;&lt;早餐&gt;</t>
  </si>
  <si>
    <t>dede/ibnu</t>
  </si>
  <si>
    <t xml:space="preserve">14033	</t>
  </si>
  <si>
    <t xml:space="preserve">18362232345	</t>
  </si>
  <si>
    <t>[茉莉芬]玛狄恩法维酒店(Favehotel Madiun)(90401535)</t>
  </si>
  <si>
    <t>致爱房&lt;2人入住&gt;&lt;不退款&gt;&lt;早餐&gt;</t>
  </si>
  <si>
    <t>Setiawan /Agus</t>
  </si>
  <si>
    <t xml:space="preserve">51750	</t>
  </si>
  <si>
    <t xml:space="preserve">18362273010	</t>
  </si>
  <si>
    <t>Lazuardi /Indra</t>
  </si>
  <si>
    <t xml:space="preserve">51751	</t>
  </si>
  <si>
    <t xml:space="preserve">18362584801	</t>
  </si>
  <si>
    <t>[札幌]札幌京王广场酒店(Keio Plaza Hotel Sapporo)(55801267)</t>
  </si>
  <si>
    <t>标准双床房&lt;不退款&gt;&lt;2人入住&gt;</t>
  </si>
  <si>
    <t>Chen/Anhua,Chen/Anhua</t>
  </si>
  <si>
    <t xml:space="preserve">18362769508	</t>
  </si>
  <si>
    <t>[null](95389015)</t>
  </si>
  <si>
    <t xml:space="preserve">18362986301	</t>
  </si>
  <si>
    <t>[迪拜]迪拜市中心罗弗酒店(Rove Downtown)(68031193)</t>
  </si>
  <si>
    <t>越野房&lt;不退款&gt;&lt;2人入住&gt;</t>
  </si>
  <si>
    <t>Jiang/Tong,Ma/Shuangqi</t>
  </si>
  <si>
    <t xml:space="preserve">18363552151	</t>
  </si>
  <si>
    <t>[迪拜]卡尔顿市中心酒店(Carlton Downtown Hotel)(68545509)</t>
  </si>
  <si>
    <t>豪华房&lt;2人入住&gt;&lt;不退款&gt;</t>
  </si>
  <si>
    <t>Vincente/Milcor</t>
  </si>
  <si>
    <t xml:space="preserve">From Allocation	</t>
  </si>
  <si>
    <t xml:space="preserve">18364823577	</t>
  </si>
  <si>
    <t>[巴黎]希泊泰巴黎佩尔酒店-拉雪兹共和广场(Hipotel Paris Pere-Lachaise Republique)(55653030)</t>
  </si>
  <si>
    <t>双人床房&lt;2人入住&gt;&lt;不退款&gt;</t>
  </si>
  <si>
    <t>Spragg/Nicholas Jerome</t>
  </si>
  <si>
    <t xml:space="preserve">1975076311	</t>
  </si>
  <si>
    <t xml:space="preserve">17891909967	</t>
  </si>
  <si>
    <t>补单</t>
  </si>
  <si>
    <t>[巴黎]巴黎巴士底波泰酒店美憬阁索菲特酒店(Hôtel Paris Bastille Boutet - MGallery by Sofitel)(46053022)</t>
  </si>
  <si>
    <t>高级大号床房&lt;2人入住&gt;&lt;不退款&gt;</t>
  </si>
  <si>
    <t>Addo/Derrick</t>
  </si>
  <si>
    <t>，</t>
  </si>
  <si>
    <t>本期扣款1761.42</t>
  </si>
  <si>
    <t>A220707110025481</t>
  </si>
  <si>
    <t xml:space="preserve"> 52603.11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</si>
  <si>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</si>
  <si>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</si>
  <si>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</si>
  <si>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</si>
  <si>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</si>
  <si>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</si>
  <si>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</si>
  <si>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</si>
  <si>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</si>
  <si>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</si>
  <si>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</si>
  <si>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</si>
  <si>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</si>
  <si>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</si>
  <si>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</si>
  <si>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</si>
  <si>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</si>
  <si>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</si>
  <si>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2022-07-11</t>
  </si>
  <si>
    <t>2618112</t>
  </si>
  <si>
    <t>西波特巴黎佩尔酒店-拉雪兹共和广场</t>
  </si>
  <si>
    <t>Spragg Nicholas Jerome</t>
  </si>
  <si>
    <t>2022-07-12</t>
  </si>
  <si>
    <t>退房日周结</t>
  </si>
  <si>
    <t>529.12</t>
  </si>
  <si>
    <t>619.00</t>
  </si>
  <si>
    <t>0</t>
  </si>
  <si>
    <t>0.00</t>
  </si>
  <si>
    <t>携程汇智国际直连</t>
  </si>
  <si>
    <t>925</t>
  </si>
  <si>
    <t>2022-07-11 22:25:08</t>
  </si>
  <si>
    <t>否</t>
  </si>
  <si>
    <t>汇智国际旅游发展有限公司</t>
  </si>
  <si>
    <t>直连</t>
  </si>
  <si>
    <t>2617915</t>
  </si>
  <si>
    <t>卡尔顿市中心酒店</t>
  </si>
  <si>
    <t>Vincente Milcor</t>
  </si>
  <si>
    <t>508.61</t>
  </si>
  <si>
    <t>595.00</t>
  </si>
  <si>
    <t>2022-07-11 18:44:22</t>
  </si>
  <si>
    <t>2617843</t>
  </si>
  <si>
    <t>迪拜市中心罗弗酒店</t>
  </si>
  <si>
    <t>Jiang Tong,Ma Shuangqi</t>
  </si>
  <si>
    <t>1000.12</t>
  </si>
  <si>
    <t>1170.00</t>
  </si>
  <si>
    <t>2022-07-11 17:12:29</t>
  </si>
  <si>
    <t>2617806</t>
  </si>
  <si>
    <t xml:space="preserve"> 722 埃奥恩旅馆</t>
  </si>
  <si>
    <t>JANGTRAGUL WANAREE</t>
  </si>
  <si>
    <t>71.80</t>
  </si>
  <si>
    <t>84.00</t>
  </si>
  <si>
    <t>2022-07-11 16:47:29</t>
  </si>
  <si>
    <t>2617781</t>
  </si>
  <si>
    <t>札幌京王广场酒店</t>
  </si>
  <si>
    <t>Chen Anhua,Chen Anhua</t>
  </si>
  <si>
    <t>566.73</t>
  </si>
  <si>
    <t>663.00</t>
  </si>
  <si>
    <t>2022-07-11 16:05:01</t>
  </si>
  <si>
    <t>2617757</t>
  </si>
  <si>
    <t>玛狄恩法维酒店</t>
  </si>
  <si>
    <t>Lazuardi Indra</t>
  </si>
  <si>
    <t>185.49</t>
  </si>
  <si>
    <t>217.00</t>
  </si>
  <si>
    <t>2022-07-11 15:32:30</t>
  </si>
  <si>
    <t>2617754</t>
  </si>
  <si>
    <t>Setiawan Agus</t>
  </si>
  <si>
    <t>2022-07-11 15:29:35</t>
  </si>
  <si>
    <t>2617631</t>
  </si>
  <si>
    <t>阿斯顿卡蒂卡格罗酒店会议中心</t>
  </si>
  <si>
    <t>dede ibnu</t>
  </si>
  <si>
    <t>320.55</t>
  </si>
  <si>
    <t>375.00</t>
  </si>
  <si>
    <t>2022-07-11 13:28:33</t>
  </si>
  <si>
    <t>2617548</t>
  </si>
  <si>
    <t>金奈里拉皇宫酒店</t>
  </si>
  <si>
    <t>Satish Satish</t>
  </si>
  <si>
    <t>1256.56</t>
  </si>
  <si>
    <t>1470.00</t>
  </si>
  <si>
    <t>2022-07-11 12:18:48</t>
  </si>
  <si>
    <t>2617467</t>
  </si>
  <si>
    <t>阿斯顿安亚海滩酒店</t>
  </si>
  <si>
    <t>lafifah unik</t>
  </si>
  <si>
    <t>482.11</t>
  </si>
  <si>
    <t>564.00</t>
  </si>
  <si>
    <t>2022-07-11 10:33:02</t>
  </si>
  <si>
    <t>2617352</t>
  </si>
  <si>
    <t>灵气SFO机场酒店</t>
  </si>
  <si>
    <t>Donofrio Jimmie</t>
  </si>
  <si>
    <t>968.49</t>
  </si>
  <si>
    <t>1133.00</t>
  </si>
  <si>
    <t>2022-07-11 08:06:40</t>
  </si>
  <si>
    <t>2617281</t>
  </si>
  <si>
    <t>切斯特伍德思格丽套房酒店</t>
  </si>
  <si>
    <t>Parke Jarrad</t>
  </si>
  <si>
    <t>809.50</t>
  </si>
  <si>
    <t>947.00</t>
  </si>
  <si>
    <t>2022-07-11 05:45:24</t>
  </si>
  <si>
    <t>2617270</t>
  </si>
  <si>
    <t>MG套房酒店</t>
  </si>
  <si>
    <t>Tirtaraharja Victor</t>
  </si>
  <si>
    <t>623.15</t>
  </si>
  <si>
    <t>729.00</t>
  </si>
  <si>
    <t>2022-07-11 04:31:35</t>
  </si>
  <si>
    <t>2022-07-10</t>
  </si>
  <si>
    <t>2616521</t>
  </si>
  <si>
    <t>墨尔本龙都酒店</t>
  </si>
  <si>
    <t>YANG LIUYANG,WU YUNFEI</t>
  </si>
  <si>
    <t>694.10</t>
  </si>
  <si>
    <t>812.00</t>
  </si>
  <si>
    <t>2022-07-10 10:26:02</t>
  </si>
  <si>
    <t>2616378</t>
  </si>
  <si>
    <t>亚特兰大格威内特广场圣淘沙酒店</t>
  </si>
  <si>
    <t>Reese Terri</t>
  </si>
  <si>
    <t>1297.59</t>
  </si>
  <si>
    <t>1518.00</t>
  </si>
  <si>
    <t>2022-07-10 03:34:29</t>
  </si>
  <si>
    <t>2022-07-09</t>
  </si>
  <si>
    <t>2616045</t>
  </si>
  <si>
    <t>卡拉维拉西贡酒店</t>
  </si>
  <si>
    <t>Pianpanawate Pongsak</t>
  </si>
  <si>
    <t>866.77</t>
  </si>
  <si>
    <t>1014.00</t>
  </si>
  <si>
    <t>2022-07-09 18:38:23</t>
  </si>
  <si>
    <t>2615548</t>
  </si>
  <si>
    <t>新加坡圣淘沙索菲特度假村及水疗中心 (Staycation Approved)</t>
  </si>
  <si>
    <t>SEE YINGJINANDREA</t>
  </si>
  <si>
    <t>4307.34</t>
  </si>
  <si>
    <t>5039.00</t>
  </si>
  <si>
    <t>2022-07-09 09:29:52</t>
  </si>
  <si>
    <t>2022-07-08</t>
  </si>
  <si>
    <t>2614970</t>
  </si>
  <si>
    <t>柏林亨尼希斯多夫温德姆花园酒店</t>
  </si>
  <si>
    <t>Fitzler Katja</t>
  </si>
  <si>
    <t>2630.90</t>
  </si>
  <si>
    <t>3076.00</t>
  </si>
  <si>
    <t>2022-07-08 16:45:02</t>
  </si>
  <si>
    <t>2022-07-07</t>
  </si>
  <si>
    <t>2613864</t>
  </si>
  <si>
    <t>温哥华大都会行政酒店及会议中心</t>
  </si>
  <si>
    <t>Lin Gordon</t>
  </si>
  <si>
    <t>927.70</t>
  </si>
  <si>
    <t>1083.00</t>
  </si>
  <si>
    <t>2022-07-07 14:52:50</t>
  </si>
  <si>
    <t>2022-06-26</t>
  </si>
  <si>
    <t>2603971</t>
  </si>
  <si>
    <t>费尔蒙贾斯珀公园木屋酒店</t>
  </si>
  <si>
    <t>Shen Xiao Andy,Zhou Ying</t>
  </si>
  <si>
    <t>7501.54</t>
  </si>
  <si>
    <t>8784.00</t>
  </si>
  <si>
    <t>2022-06-26 22:50:52</t>
  </si>
  <si>
    <t>2022-05-19</t>
  </si>
  <si>
    <t>2556658</t>
  </si>
  <si>
    <t>通金酒店</t>
  </si>
  <si>
    <t>Kamath Bijay</t>
  </si>
  <si>
    <t>1851.15</t>
  </si>
  <si>
    <t>2148.00</t>
  </si>
  <si>
    <t>2022-05-19 19:49:01</t>
  </si>
  <si>
    <t>2022-06-15</t>
  </si>
  <si>
    <t>2591149</t>
  </si>
  <si>
    <t>摩纳哥大运河酒店</t>
  </si>
  <si>
    <t>Jessup Connor William</t>
  </si>
  <si>
    <t>3654.98</t>
  </si>
  <si>
    <t>4248.00</t>
  </si>
  <si>
    <t>2022-06-15 10:07:52</t>
  </si>
  <si>
    <t>2022-05-20</t>
  </si>
  <si>
    <t>2557644</t>
  </si>
  <si>
    <t>施泰根贝格尔酒店</t>
  </si>
  <si>
    <t>Secio Paulo</t>
  </si>
  <si>
    <t>892.45</t>
  </si>
  <si>
    <t>1041.00</t>
  </si>
  <si>
    <t>2022-05-20 17:55:40</t>
  </si>
  <si>
    <t>2022-06-22</t>
  </si>
  <si>
    <t>2599146</t>
  </si>
  <si>
    <t>成田东武机场酒店</t>
  </si>
  <si>
    <t>CAO ZIYUAN,DOU YUHAO</t>
  </si>
  <si>
    <t>429.51</t>
  </si>
  <si>
    <t>503.00</t>
  </si>
  <si>
    <t>2022-06-22 11:01:18</t>
  </si>
  <si>
    <t>2022-06-30</t>
  </si>
  <si>
    <t>2606942</t>
  </si>
  <si>
    <t>曼谷阿瓦尼中庭酒店</t>
  </si>
  <si>
    <t>Jain Sunil,Jain Sunil</t>
  </si>
  <si>
    <t>318.28</t>
  </si>
  <si>
    <t>372.00</t>
  </si>
  <si>
    <t>2022-06-30 08:08:24</t>
  </si>
  <si>
    <t>2022-06-23</t>
  </si>
  <si>
    <t>2600621</t>
  </si>
  <si>
    <t>胡志明市百艺酒店</t>
  </si>
  <si>
    <t>FASSA KRISTOFER PAUL</t>
  </si>
  <si>
    <t>202.73</t>
  </si>
  <si>
    <t>237.00</t>
  </si>
  <si>
    <t>2022-06-23 17:08:13</t>
  </si>
  <si>
    <t>2613621</t>
  </si>
  <si>
    <t>班达拉果园酒店</t>
  </si>
  <si>
    <t>Muliyana Hifdzil</t>
  </si>
  <si>
    <t>223.57</t>
  </si>
  <si>
    <t>261.00</t>
  </si>
  <si>
    <t>2022-07-07 10:42:18</t>
  </si>
  <si>
    <t>2022-06-24</t>
  </si>
  <si>
    <t>2601925</t>
  </si>
  <si>
    <t>罗马花园酒店</t>
  </si>
  <si>
    <t>Rayner Dionne Hannah,Cox Jasmine Hayley</t>
  </si>
  <si>
    <t>4525.19</t>
  </si>
  <si>
    <t>5292.00</t>
  </si>
  <si>
    <t>2022-06-24 21:21:05</t>
  </si>
  <si>
    <t>2022-07-05</t>
  </si>
  <si>
    <t>2611339</t>
  </si>
  <si>
    <t>喜来登圣何塞酒店</t>
  </si>
  <si>
    <t>Cen Xiaowei</t>
  </si>
  <si>
    <t>4142.82</t>
  </si>
  <si>
    <t>4842.00</t>
  </si>
  <si>
    <t>2022-07-05 02:01:51</t>
  </si>
  <si>
    <t>2022-07-01</t>
  </si>
  <si>
    <t>2608054</t>
  </si>
  <si>
    <t>费城市中心坎布里亚酒店</t>
  </si>
  <si>
    <t>Cardo Lemuel</t>
  </si>
  <si>
    <t>3047.15</t>
  </si>
  <si>
    <t>3561.00</t>
  </si>
  <si>
    <t>2022-07-01 04:13:53</t>
  </si>
  <si>
    <t>2022-06-27</t>
  </si>
  <si>
    <t>2604117</t>
  </si>
  <si>
    <t>柏林新克尔恩中心公园酒店</t>
  </si>
  <si>
    <t>Hosie Callum</t>
  </si>
  <si>
    <t>496.17</t>
  </si>
  <si>
    <t>581.00</t>
  </si>
  <si>
    <t>2022-06-27 07:02:51</t>
  </si>
  <si>
    <t>2022-06-04</t>
  </si>
  <si>
    <t>2576678</t>
  </si>
  <si>
    <t>米拉贝尔酒店</t>
  </si>
  <si>
    <t>Garvie Neil</t>
  </si>
  <si>
    <t>718.76</t>
  </si>
  <si>
    <t>845.00</t>
  </si>
  <si>
    <t>2022-06-04 19:14:53</t>
  </si>
  <si>
    <t>2022-06-29</t>
  </si>
  <si>
    <t>2606512</t>
  </si>
  <si>
    <t>迪泰住宅酒店</t>
  </si>
  <si>
    <t>OZCELIK EREN,OKUTAN UGUR UTKU</t>
  </si>
  <si>
    <t>196.07</t>
  </si>
  <si>
    <t>229.00</t>
  </si>
  <si>
    <t>2022-06-29 16:47:58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</si>
</sst>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44753</v>
      </c>
      <c r="G2" s="6">
        <v>44754</v>
      </c>
      <c r="H2" s="4">
        <v>1</v>
      </c>
      <c r="I2" s="4">
        <v>1</v>
      </c>
      <c r="J2" s="4">
        <v>1</v>
      </c>
      <c r="K2" s="4" t="s">
        <v>30</v>
      </c>
      <c r="L2" s="4">
        <v>2148</v>
      </c>
      <c r="M2" s="4">
        <v>2148</v>
      </c>
      <c r="N2" s="4" t="s">
        <v>31</v>
      </c>
      <c r="O2" s="4" t="s">
        <v>32</v>
      </c>
      <c r="P2" s="4" t="s">
        <v>33</v>
      </c>
      <c r="Q2" s="4">
        <v>0</v>
      </c>
      <c r="R2" s="7">
        <v>44700</v>
      </c>
      <c r="S2" s="6">
        <v>44757</v>
      </c>
      <c r="T2" s="4" t="s">
        <v>34</v>
      </c>
      <c r="U2" s="4">
        <v>2148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44753</v>
      </c>
      <c r="G3" s="6">
        <v>44754</v>
      </c>
      <c r="H3" s="4">
        <v>1</v>
      </c>
      <c r="I3" s="4">
        <v>1</v>
      </c>
      <c r="J3" s="4">
        <v>1</v>
      </c>
      <c r="K3" s="4" t="s">
        <v>30</v>
      </c>
      <c r="L3" s="4">
        <v>1041</v>
      </c>
      <c r="M3" s="4">
        <v>1041</v>
      </c>
      <c r="N3" s="4" t="s">
        <v>40</v>
      </c>
      <c r="O3" s="4" t="s">
        <v>32</v>
      </c>
      <c r="P3" s="4" t="s">
        <v>33</v>
      </c>
      <c r="Q3" s="4">
        <v>0</v>
      </c>
      <c r="R3" s="7">
        <v>44701</v>
      </c>
      <c r="S3" s="6">
        <v>44757</v>
      </c>
      <c r="T3" s="4" t="s">
        <v>34</v>
      </c>
      <c r="U3" s="4">
        <v>1041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39</v>
      </c>
      <c r="F4" s="6">
        <v>44753</v>
      </c>
      <c r="G4" s="6">
        <v>44754</v>
      </c>
      <c r="H4" s="4">
        <v>1</v>
      </c>
      <c r="I4" s="4">
        <v>1</v>
      </c>
      <c r="J4" s="4">
        <v>1</v>
      </c>
      <c r="K4" s="4" t="s">
        <v>30</v>
      </c>
      <c r="L4" s="4">
        <v>845</v>
      </c>
      <c r="M4" s="4">
        <v>845</v>
      </c>
      <c r="N4" s="4" t="s">
        <v>45</v>
      </c>
      <c r="O4" s="4" t="s">
        <v>32</v>
      </c>
      <c r="P4" s="4" t="s">
        <v>33</v>
      </c>
      <c r="Q4" s="4">
        <v>0</v>
      </c>
      <c r="R4" s="7">
        <v>44716</v>
      </c>
      <c r="S4" s="6">
        <v>44757</v>
      </c>
      <c r="T4" s="4" t="s">
        <v>34</v>
      </c>
      <c r="U4" s="4">
        <v>845</v>
      </c>
      <c r="V4" s="4">
        <v>0</v>
      </c>
      <c r="W4" s="4">
        <v>0</v>
      </c>
      <c r="X4" s="4" t="s">
        <v>41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44752</v>
      </c>
      <c r="G5" s="6">
        <v>44754</v>
      </c>
      <c r="H5" s="4">
        <v>1</v>
      </c>
      <c r="I5" s="4">
        <v>2</v>
      </c>
      <c r="J5" s="4">
        <v>2</v>
      </c>
      <c r="K5" s="4" t="s">
        <v>30</v>
      </c>
      <c r="L5" s="4">
        <v>4248</v>
      </c>
      <c r="M5" s="4">
        <v>4248</v>
      </c>
      <c r="N5" s="4" t="s">
        <v>50</v>
      </c>
      <c r="O5" s="4" t="s">
        <v>32</v>
      </c>
      <c r="P5" s="4" t="s">
        <v>33</v>
      </c>
      <c r="Q5" s="4">
        <v>0</v>
      </c>
      <c r="R5" s="7">
        <v>44727</v>
      </c>
      <c r="S5" s="6">
        <v>44757</v>
      </c>
      <c r="T5" s="4" t="s">
        <v>34</v>
      </c>
      <c r="U5" s="4">
        <v>4248</v>
      </c>
      <c r="V5" s="4">
        <v>0</v>
      </c>
      <c r="W5" s="4">
        <v>0</v>
      </c>
      <c r="X5" s="4" t="s">
        <v>41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44753</v>
      </c>
      <c r="G6" s="6">
        <v>44754</v>
      </c>
      <c r="H6" s="4">
        <v>1</v>
      </c>
      <c r="I6" s="4">
        <v>1</v>
      </c>
      <c r="J6" s="4">
        <v>1</v>
      </c>
      <c r="K6" s="4" t="s">
        <v>30</v>
      </c>
      <c r="L6" s="4">
        <v>503</v>
      </c>
      <c r="M6" s="4">
        <v>503</v>
      </c>
      <c r="N6" s="4" t="s">
        <v>55</v>
      </c>
      <c r="O6" s="4" t="s">
        <v>32</v>
      </c>
      <c r="P6" s="4" t="s">
        <v>33</v>
      </c>
      <c r="Q6" s="4">
        <v>0</v>
      </c>
      <c r="R6" s="7">
        <v>44734</v>
      </c>
      <c r="S6" s="6">
        <v>44757</v>
      </c>
      <c r="T6" s="4" t="s">
        <v>34</v>
      </c>
      <c r="U6" s="4">
        <v>503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25</v>
      </c>
      <c r="B7" s="4" t="s">
        <v>26</v>
      </c>
      <c r="C7" s="4" t="s">
        <v>58</v>
      </c>
      <c r="D7" s="4" t="s">
        <v>28</v>
      </c>
      <c r="E7" s="4" t="s">
        <v>29</v>
      </c>
      <c r="F7" s="6">
        <v>44753</v>
      </c>
      <c r="G7" s="6">
        <v>44754</v>
      </c>
      <c r="H7" s="4">
        <v>1</v>
      </c>
      <c r="I7" s="4">
        <v>1</v>
      </c>
      <c r="J7" s="4">
        <v>1</v>
      </c>
      <c r="K7" s="4" t="s">
        <v>30</v>
      </c>
      <c r="L7" s="4">
        <v>-1761.42</v>
      </c>
      <c r="M7" s="4">
        <v>-1761.42</v>
      </c>
      <c r="N7" s="4" t="s">
        <v>31</v>
      </c>
      <c r="O7" s="4" t="s">
        <v>32</v>
      </c>
      <c r="P7" s="4" t="s">
        <v>33</v>
      </c>
      <c r="Q7" s="4">
        <v>0</v>
      </c>
      <c r="R7" s="7">
        <v>44700</v>
      </c>
      <c r="S7" s="6">
        <v>44757</v>
      </c>
      <c r="T7" s="4" t="s">
        <v>34</v>
      </c>
      <c r="U7" s="4">
        <v>-1761.42</v>
      </c>
      <c r="V7" s="4">
        <v>0</v>
      </c>
      <c r="W7" s="4">
        <v>0</v>
      </c>
      <c r="X7" s="4" t="s">
        <v>35</v>
      </c>
      <c r="Y7" s="4" t="s">
        <v>36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44753</v>
      </c>
      <c r="G8" s="6">
        <v>44754</v>
      </c>
      <c r="H8" s="4">
        <v>1</v>
      </c>
      <c r="I8" s="4">
        <v>1</v>
      </c>
      <c r="J8" s="4">
        <v>1</v>
      </c>
      <c r="K8" s="4" t="s">
        <v>30</v>
      </c>
      <c r="L8" s="4">
        <v>237</v>
      </c>
      <c r="M8" s="4">
        <v>237</v>
      </c>
      <c r="N8" s="4" t="s">
        <v>62</v>
      </c>
      <c r="O8" s="4" t="s">
        <v>32</v>
      </c>
      <c r="P8" s="4" t="s">
        <v>33</v>
      </c>
      <c r="Q8" s="4">
        <v>0</v>
      </c>
      <c r="R8" s="7">
        <v>44735</v>
      </c>
      <c r="S8" s="6">
        <v>44757</v>
      </c>
      <c r="T8" s="4" t="s">
        <v>34</v>
      </c>
      <c r="U8" s="4">
        <v>237</v>
      </c>
      <c r="V8" s="4">
        <v>0</v>
      </c>
      <c r="W8" s="4">
        <v>0</v>
      </c>
      <c r="X8" s="4" t="s">
        <v>41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44750</v>
      </c>
      <c r="G9" s="6">
        <v>44754</v>
      </c>
      <c r="H9" s="4">
        <v>1</v>
      </c>
      <c r="I9" s="4">
        <v>4</v>
      </c>
      <c r="J9" s="4">
        <v>4</v>
      </c>
      <c r="K9" s="4" t="s">
        <v>30</v>
      </c>
      <c r="L9" s="4">
        <v>5292</v>
      </c>
      <c r="M9" s="4">
        <v>5292</v>
      </c>
      <c r="N9" s="4" t="s">
        <v>67</v>
      </c>
      <c r="O9" s="4" t="s">
        <v>32</v>
      </c>
      <c r="P9" s="4" t="s">
        <v>33</v>
      </c>
      <c r="Q9" s="4">
        <v>0</v>
      </c>
      <c r="R9" s="7">
        <v>44736</v>
      </c>
      <c r="S9" s="6">
        <v>44757</v>
      </c>
      <c r="T9" s="4" t="s">
        <v>34</v>
      </c>
      <c r="U9" s="4">
        <v>5292</v>
      </c>
      <c r="V9" s="4">
        <v>0</v>
      </c>
      <c r="W9" s="4">
        <v>0</v>
      </c>
      <c r="X9" s="4" t="s">
        <v>68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44752</v>
      </c>
      <c r="G10" s="6">
        <v>44754</v>
      </c>
      <c r="H10" s="4">
        <v>1</v>
      </c>
      <c r="I10" s="4">
        <v>2</v>
      </c>
      <c r="J10" s="4">
        <v>2</v>
      </c>
      <c r="K10" s="4" t="s">
        <v>30</v>
      </c>
      <c r="L10" s="4">
        <v>8784</v>
      </c>
      <c r="M10" s="4">
        <v>8784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44738</v>
      </c>
      <c r="S10" s="6">
        <v>44757</v>
      </c>
      <c r="T10" s="4" t="s">
        <v>34</v>
      </c>
      <c r="U10" s="4">
        <v>8784</v>
      </c>
      <c r="V10" s="4">
        <v>0</v>
      </c>
      <c r="W10" s="4">
        <v>0</v>
      </c>
      <c r="X10" s="4" t="s">
        <v>41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44753</v>
      </c>
      <c r="G11" s="6">
        <v>44754</v>
      </c>
      <c r="H11" s="4">
        <v>1</v>
      </c>
      <c r="I11" s="4">
        <v>1</v>
      </c>
      <c r="J11" s="4">
        <v>1</v>
      </c>
      <c r="K11" s="4" t="s">
        <v>30</v>
      </c>
      <c r="L11" s="4">
        <v>581</v>
      </c>
      <c r="M11" s="4">
        <v>581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44739</v>
      </c>
      <c r="S11" s="6">
        <v>44757</v>
      </c>
      <c r="T11" s="4" t="s">
        <v>34</v>
      </c>
      <c r="U11" s="4">
        <v>581</v>
      </c>
      <c r="V11" s="4">
        <v>0</v>
      </c>
      <c r="W11" s="4">
        <v>0</v>
      </c>
      <c r="X11" s="4" t="s">
        <v>79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/>
      <c r="F12" s="6">
        <v>44753</v>
      </c>
      <c r="G12" s="6">
        <v>44754</v>
      </c>
      <c r="H12" s="4">
        <v>0</v>
      </c>
      <c r="I12" s="4">
        <v>1</v>
      </c>
      <c r="J12" s="4">
        <v>0</v>
      </c>
      <c r="K12" s="4" t="s">
        <v>30</v>
      </c>
      <c r="L12" s="4">
        <v>229</v>
      </c>
      <c r="M12" s="4">
        <v>229</v>
      </c>
      <c r="N12" s="4"/>
      <c r="O12" s="4" t="s">
        <v>32</v>
      </c>
      <c r="P12" s="4" t="s">
        <v>33</v>
      </c>
      <c r="Q12" s="4">
        <v>0</v>
      </c>
      <c r="R12" s="7">
        <v>44741</v>
      </c>
      <c r="S12" s="6">
        <v>44757</v>
      </c>
      <c r="T12" s="4" t="s">
        <v>34</v>
      </c>
      <c r="U12" s="4">
        <v>229</v>
      </c>
      <c r="V12" s="4">
        <v>0</v>
      </c>
      <c r="W12" s="4">
        <v>0</v>
      </c>
      <c r="X12" s="4" t="s">
        <v>41</v>
      </c>
      <c r="Y12" s="4" t="s">
        <v>41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44753</v>
      </c>
      <c r="G13" s="6">
        <v>44754</v>
      </c>
      <c r="H13" s="4">
        <v>1</v>
      </c>
      <c r="I13" s="4">
        <v>1</v>
      </c>
      <c r="J13" s="4">
        <v>1</v>
      </c>
      <c r="K13" s="4" t="s">
        <v>30</v>
      </c>
      <c r="L13" s="4">
        <v>372</v>
      </c>
      <c r="M13" s="4">
        <v>372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44742</v>
      </c>
      <c r="S13" s="6">
        <v>44757</v>
      </c>
      <c r="T13" s="4" t="s">
        <v>34</v>
      </c>
      <c r="U13" s="4">
        <v>372</v>
      </c>
      <c r="V13" s="4">
        <v>0</v>
      </c>
      <c r="W13" s="4">
        <v>0</v>
      </c>
      <c r="X13" s="4" t="s">
        <v>41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44751</v>
      </c>
      <c r="G14" s="6">
        <v>44754</v>
      </c>
      <c r="H14" s="4">
        <v>1</v>
      </c>
      <c r="I14" s="4">
        <v>3</v>
      </c>
      <c r="J14" s="4">
        <v>3</v>
      </c>
      <c r="K14" s="4" t="s">
        <v>30</v>
      </c>
      <c r="L14" s="4">
        <v>3561</v>
      </c>
      <c r="M14" s="4">
        <v>3561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44743</v>
      </c>
      <c r="S14" s="6">
        <v>44757</v>
      </c>
      <c r="T14" s="4" t="s">
        <v>34</v>
      </c>
      <c r="U14" s="4">
        <v>3561</v>
      </c>
      <c r="V14" s="4">
        <v>0</v>
      </c>
      <c r="W14" s="4">
        <v>0</v>
      </c>
      <c r="X14" s="4" t="s">
        <v>41</v>
      </c>
      <c r="Y14" s="4" t="s">
        <v>92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44753</v>
      </c>
      <c r="G15" s="6">
        <v>44754</v>
      </c>
      <c r="H15" s="4">
        <v>1</v>
      </c>
      <c r="I15" s="4">
        <v>1</v>
      </c>
      <c r="J15" s="4">
        <v>1</v>
      </c>
      <c r="K15" s="4" t="s">
        <v>30</v>
      </c>
      <c r="L15" s="4">
        <v>624</v>
      </c>
      <c r="M15" s="4">
        <v>624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44744</v>
      </c>
      <c r="S15" s="6">
        <v>44757</v>
      </c>
      <c r="T15" s="4" t="s">
        <v>34</v>
      </c>
      <c r="U15" s="4">
        <v>624</v>
      </c>
      <c r="V15" s="4">
        <v>0</v>
      </c>
      <c r="W15" s="4">
        <v>0</v>
      </c>
      <c r="X15" s="4" t="s">
        <v>41</v>
      </c>
      <c r="Y15" s="4" t="s">
        <v>97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44749</v>
      </c>
      <c r="G16" s="6">
        <v>44754</v>
      </c>
      <c r="H16" s="4">
        <v>1</v>
      </c>
      <c r="I16" s="4">
        <v>5</v>
      </c>
      <c r="J16" s="4">
        <v>5</v>
      </c>
      <c r="K16" s="4" t="s">
        <v>30</v>
      </c>
      <c r="L16" s="4">
        <v>4842</v>
      </c>
      <c r="M16" s="4">
        <v>4842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44747</v>
      </c>
      <c r="S16" s="6">
        <v>44757</v>
      </c>
      <c r="T16" s="4" t="s">
        <v>34</v>
      </c>
      <c r="U16" s="4">
        <v>4842</v>
      </c>
      <c r="V16" s="4">
        <v>0</v>
      </c>
      <c r="W16" s="4">
        <v>0</v>
      </c>
      <c r="X16" s="4" t="s">
        <v>41</v>
      </c>
      <c r="Y16" s="4" t="s">
        <v>102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44753</v>
      </c>
      <c r="G17" s="6">
        <v>44754</v>
      </c>
      <c r="H17" s="4">
        <v>1</v>
      </c>
      <c r="I17" s="4">
        <v>1</v>
      </c>
      <c r="J17" s="4">
        <v>1</v>
      </c>
      <c r="K17" s="4" t="s">
        <v>30</v>
      </c>
      <c r="L17" s="4">
        <v>261</v>
      </c>
      <c r="M17" s="4">
        <v>261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44749</v>
      </c>
      <c r="S17" s="6">
        <v>44757</v>
      </c>
      <c r="T17" s="4" t="s">
        <v>34</v>
      </c>
      <c r="U17" s="4">
        <v>261</v>
      </c>
      <c r="V17" s="4">
        <v>0</v>
      </c>
      <c r="W17" s="4">
        <v>0</v>
      </c>
      <c r="X17" s="4" t="s">
        <v>41</v>
      </c>
      <c r="Y17" s="4" t="s">
        <v>107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44753</v>
      </c>
      <c r="G18" s="6">
        <v>44754</v>
      </c>
      <c r="H18" s="4">
        <v>1</v>
      </c>
      <c r="I18" s="4">
        <v>1</v>
      </c>
      <c r="J18" s="4">
        <v>1</v>
      </c>
      <c r="K18" s="4" t="s">
        <v>30</v>
      </c>
      <c r="L18" s="4">
        <v>1083</v>
      </c>
      <c r="M18" s="4">
        <v>1083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44749</v>
      </c>
      <c r="S18" s="6">
        <v>44757</v>
      </c>
      <c r="T18" s="4" t="s">
        <v>34</v>
      </c>
      <c r="U18" s="4">
        <v>1083</v>
      </c>
      <c r="V18" s="4">
        <v>0</v>
      </c>
      <c r="W18" s="4">
        <v>0</v>
      </c>
      <c r="X18" s="4" t="s">
        <v>41</v>
      </c>
      <c r="Y18" s="4" t="s">
        <v>41</v>
      </c>
    </row>
    <row r="19" s="4" customFormat="1" spans="1:25">
      <c r="A19" s="4" t="s">
        <v>93</v>
      </c>
      <c r="B19" s="4" t="s">
        <v>26</v>
      </c>
      <c r="C19" s="4" t="s">
        <v>112</v>
      </c>
      <c r="D19" s="4" t="s">
        <v>94</v>
      </c>
      <c r="E19" s="4" t="s">
        <v>95</v>
      </c>
      <c r="F19" s="6">
        <v>44753</v>
      </c>
      <c r="G19" s="6">
        <v>44754</v>
      </c>
      <c r="H19" s="4">
        <v>1</v>
      </c>
      <c r="I19" s="4">
        <v>1</v>
      </c>
      <c r="J19" s="4">
        <v>1</v>
      </c>
      <c r="K19" s="4" t="s">
        <v>30</v>
      </c>
      <c r="L19" s="4">
        <v>-624</v>
      </c>
      <c r="M19" s="4">
        <v>-624</v>
      </c>
      <c r="N19" s="4" t="s">
        <v>96</v>
      </c>
      <c r="O19" s="4" t="s">
        <v>32</v>
      </c>
      <c r="P19" s="4" t="s">
        <v>33</v>
      </c>
      <c r="Q19" s="4">
        <v>0</v>
      </c>
      <c r="R19" s="7">
        <v>44744</v>
      </c>
      <c r="S19" s="6">
        <v>44757</v>
      </c>
      <c r="T19" s="4" t="s">
        <v>34</v>
      </c>
      <c r="U19" s="4">
        <v>-624</v>
      </c>
      <c r="V19" s="4">
        <v>0</v>
      </c>
      <c r="W19" s="4">
        <v>0</v>
      </c>
      <c r="X19" s="4" t="s">
        <v>41</v>
      </c>
      <c r="Y19" s="4" t="s">
        <v>97</v>
      </c>
    </row>
    <row r="20" s="4" customFormat="1" spans="1:25">
      <c r="A20" s="4" t="s">
        <v>113</v>
      </c>
      <c r="B20" s="4" t="s">
        <v>26</v>
      </c>
      <c r="C20" s="4" t="s">
        <v>27</v>
      </c>
      <c r="D20" s="4" t="s">
        <v>114</v>
      </c>
      <c r="E20" s="4" t="s">
        <v>115</v>
      </c>
      <c r="F20" s="6">
        <v>44750</v>
      </c>
      <c r="G20" s="6">
        <v>44754</v>
      </c>
      <c r="H20" s="4">
        <v>1</v>
      </c>
      <c r="I20" s="4">
        <v>4</v>
      </c>
      <c r="J20" s="4">
        <v>4</v>
      </c>
      <c r="K20" s="4" t="s">
        <v>30</v>
      </c>
      <c r="L20" s="4">
        <v>3076</v>
      </c>
      <c r="M20" s="4">
        <v>3076</v>
      </c>
      <c r="N20" s="4" t="s">
        <v>116</v>
      </c>
      <c r="O20" s="4" t="s">
        <v>32</v>
      </c>
      <c r="P20" s="4" t="s">
        <v>33</v>
      </c>
      <c r="Q20" s="4">
        <v>0</v>
      </c>
      <c r="R20" s="7">
        <v>44750</v>
      </c>
      <c r="S20" s="6">
        <v>44757</v>
      </c>
      <c r="T20" s="4" t="s">
        <v>34</v>
      </c>
      <c r="U20" s="4">
        <v>3076</v>
      </c>
      <c r="V20" s="4">
        <v>0</v>
      </c>
      <c r="W20" s="4">
        <v>0</v>
      </c>
      <c r="X20" s="4" t="s">
        <v>41</v>
      </c>
      <c r="Y20" s="4" t="s">
        <v>117</v>
      </c>
    </row>
    <row r="21" s="4" customFormat="1" spans="1:25">
      <c r="A21" s="4" t="s">
        <v>118</v>
      </c>
      <c r="B21" s="4" t="s">
        <v>26</v>
      </c>
      <c r="C21" s="4" t="s">
        <v>27</v>
      </c>
      <c r="D21" s="4" t="s">
        <v>119</v>
      </c>
      <c r="E21" s="4" t="s">
        <v>120</v>
      </c>
      <c r="F21" s="6">
        <v>44752</v>
      </c>
      <c r="G21" s="6">
        <v>44754</v>
      </c>
      <c r="H21" s="4">
        <v>1</v>
      </c>
      <c r="I21" s="4">
        <v>2</v>
      </c>
      <c r="J21" s="4">
        <v>2</v>
      </c>
      <c r="K21" s="4" t="s">
        <v>30</v>
      </c>
      <c r="L21" s="4">
        <v>5039</v>
      </c>
      <c r="M21" s="4">
        <v>5039</v>
      </c>
      <c r="N21" s="4" t="s">
        <v>121</v>
      </c>
      <c r="O21" s="4" t="s">
        <v>32</v>
      </c>
      <c r="P21" s="4" t="s">
        <v>33</v>
      </c>
      <c r="Q21" s="4">
        <v>0</v>
      </c>
      <c r="R21" s="7">
        <v>44751</v>
      </c>
      <c r="S21" s="6">
        <v>44757</v>
      </c>
      <c r="T21" s="4" t="s">
        <v>34</v>
      </c>
      <c r="U21" s="4">
        <v>5039</v>
      </c>
      <c r="V21" s="4">
        <v>0</v>
      </c>
      <c r="W21" s="4">
        <v>0</v>
      </c>
      <c r="X21" s="4" t="s">
        <v>41</v>
      </c>
      <c r="Y21" s="4" t="s">
        <v>41</v>
      </c>
    </row>
    <row r="22" s="4" customFormat="1" spans="1:25">
      <c r="A22" s="4" t="s">
        <v>122</v>
      </c>
      <c r="B22" s="4" t="s">
        <v>26</v>
      </c>
      <c r="C22" s="4" t="s">
        <v>27</v>
      </c>
      <c r="D22" s="4" t="s">
        <v>123</v>
      </c>
      <c r="E22" s="4" t="s">
        <v>124</v>
      </c>
      <c r="F22" s="6">
        <v>44752</v>
      </c>
      <c r="G22" s="6">
        <v>44754</v>
      </c>
      <c r="H22" s="4">
        <v>1</v>
      </c>
      <c r="I22" s="4">
        <v>2</v>
      </c>
      <c r="J22" s="4">
        <v>2</v>
      </c>
      <c r="K22" s="4" t="s">
        <v>30</v>
      </c>
      <c r="L22" s="4">
        <v>1412</v>
      </c>
      <c r="M22" s="4">
        <v>1412</v>
      </c>
      <c r="N22" s="4" t="s">
        <v>125</v>
      </c>
      <c r="O22" s="4" t="s">
        <v>32</v>
      </c>
      <c r="P22" s="4" t="s">
        <v>33</v>
      </c>
      <c r="Q22" s="4">
        <v>0</v>
      </c>
      <c r="R22" s="7">
        <v>44751</v>
      </c>
      <c r="S22" s="6">
        <v>44757</v>
      </c>
      <c r="T22" s="4" t="s">
        <v>34</v>
      </c>
      <c r="U22" s="4">
        <v>1412</v>
      </c>
      <c r="V22" s="4">
        <v>0</v>
      </c>
      <c r="W22" s="4">
        <v>0</v>
      </c>
      <c r="X22" s="4" t="s">
        <v>41</v>
      </c>
      <c r="Y22" s="4" t="s">
        <v>41</v>
      </c>
    </row>
    <row r="23" s="4" customFormat="1" spans="1:25">
      <c r="A23" s="4" t="s">
        <v>122</v>
      </c>
      <c r="B23" s="4" t="s">
        <v>26</v>
      </c>
      <c r="C23" s="4" t="s">
        <v>112</v>
      </c>
      <c r="D23" s="4" t="s">
        <v>123</v>
      </c>
      <c r="E23" s="4" t="s">
        <v>124</v>
      </c>
      <c r="F23" s="6">
        <v>44752</v>
      </c>
      <c r="G23" s="6">
        <v>44754</v>
      </c>
      <c r="H23" s="4">
        <v>1</v>
      </c>
      <c r="I23" s="4">
        <v>2</v>
      </c>
      <c r="J23" s="4">
        <v>2</v>
      </c>
      <c r="K23" s="4" t="s">
        <v>30</v>
      </c>
      <c r="L23" s="4">
        <v>-1412</v>
      </c>
      <c r="M23" s="4">
        <v>-1412</v>
      </c>
      <c r="N23" s="4" t="s">
        <v>125</v>
      </c>
      <c r="O23" s="4" t="s">
        <v>32</v>
      </c>
      <c r="P23" s="4" t="s">
        <v>33</v>
      </c>
      <c r="Q23" s="4">
        <v>0</v>
      </c>
      <c r="R23" s="7">
        <v>44751</v>
      </c>
      <c r="S23" s="6">
        <v>44757</v>
      </c>
      <c r="T23" s="4" t="s">
        <v>34</v>
      </c>
      <c r="U23" s="4">
        <v>-1412</v>
      </c>
      <c r="V23" s="4">
        <v>0</v>
      </c>
      <c r="W23" s="4">
        <v>0</v>
      </c>
      <c r="X23" s="4" t="s">
        <v>41</v>
      </c>
      <c r="Y23" s="4" t="s">
        <v>41</v>
      </c>
    </row>
    <row r="24" s="4" customFormat="1" spans="1:25">
      <c r="A24" s="4" t="s">
        <v>126</v>
      </c>
      <c r="B24" s="4" t="s">
        <v>26</v>
      </c>
      <c r="C24" s="4" t="s">
        <v>27</v>
      </c>
      <c r="D24" s="4" t="s">
        <v>127</v>
      </c>
      <c r="E24" s="4" t="s">
        <v>128</v>
      </c>
      <c r="F24" s="6">
        <v>44753</v>
      </c>
      <c r="G24" s="6">
        <v>44754</v>
      </c>
      <c r="H24" s="4">
        <v>1</v>
      </c>
      <c r="I24" s="4">
        <v>1</v>
      </c>
      <c r="J24" s="4">
        <v>1</v>
      </c>
      <c r="K24" s="4" t="s">
        <v>30</v>
      </c>
      <c r="L24" s="4">
        <v>1014</v>
      </c>
      <c r="M24" s="4">
        <v>1014</v>
      </c>
      <c r="N24" s="4" t="s">
        <v>129</v>
      </c>
      <c r="O24" s="4" t="s">
        <v>32</v>
      </c>
      <c r="P24" s="4" t="s">
        <v>33</v>
      </c>
      <c r="Q24" s="4">
        <v>0</v>
      </c>
      <c r="R24" s="7">
        <v>44751</v>
      </c>
      <c r="S24" s="6">
        <v>44757</v>
      </c>
      <c r="T24" s="4" t="s">
        <v>34</v>
      </c>
      <c r="U24" s="4">
        <v>1014</v>
      </c>
      <c r="V24" s="4">
        <v>0</v>
      </c>
      <c r="W24" s="4">
        <v>0</v>
      </c>
      <c r="X24" s="4" t="s">
        <v>41</v>
      </c>
      <c r="Y24" s="4" t="s">
        <v>130</v>
      </c>
    </row>
    <row r="25" s="4" customFormat="1" spans="1:25">
      <c r="A25" s="4" t="s">
        <v>131</v>
      </c>
      <c r="B25" s="4" t="s">
        <v>26</v>
      </c>
      <c r="C25" s="4" t="s">
        <v>27</v>
      </c>
      <c r="D25" s="4" t="s">
        <v>132</v>
      </c>
      <c r="E25" s="4" t="s">
        <v>133</v>
      </c>
      <c r="F25" s="6">
        <v>44752</v>
      </c>
      <c r="G25" s="6">
        <v>44754</v>
      </c>
      <c r="H25" s="4">
        <v>1</v>
      </c>
      <c r="I25" s="4">
        <v>2</v>
      </c>
      <c r="J25" s="4">
        <v>2</v>
      </c>
      <c r="K25" s="4" t="s">
        <v>30</v>
      </c>
      <c r="L25" s="4">
        <v>1518</v>
      </c>
      <c r="M25" s="4">
        <v>1518</v>
      </c>
      <c r="N25" s="4" t="s">
        <v>134</v>
      </c>
      <c r="O25" s="4" t="s">
        <v>32</v>
      </c>
      <c r="P25" s="4" t="s">
        <v>33</v>
      </c>
      <c r="Q25" s="4">
        <v>0</v>
      </c>
      <c r="R25" s="7">
        <v>44752</v>
      </c>
      <c r="S25" s="6">
        <v>44757</v>
      </c>
      <c r="T25" s="4" t="s">
        <v>34</v>
      </c>
      <c r="U25" s="4">
        <v>1518</v>
      </c>
      <c r="V25" s="4">
        <v>0</v>
      </c>
      <c r="W25" s="4">
        <v>0</v>
      </c>
      <c r="X25" s="4" t="s">
        <v>41</v>
      </c>
      <c r="Y25" s="4" t="s">
        <v>135</v>
      </c>
    </row>
    <row r="26" s="4" customFormat="1" spans="1:25">
      <c r="A26" s="4" t="s">
        <v>136</v>
      </c>
      <c r="B26" s="4" t="s">
        <v>26</v>
      </c>
      <c r="C26" s="4" t="s">
        <v>27</v>
      </c>
      <c r="D26" s="4" t="s">
        <v>137</v>
      </c>
      <c r="E26" s="4" t="s">
        <v>138</v>
      </c>
      <c r="F26" s="6">
        <v>44753</v>
      </c>
      <c r="G26" s="6">
        <v>44754</v>
      </c>
      <c r="H26" s="4">
        <v>1</v>
      </c>
      <c r="I26" s="4">
        <v>1</v>
      </c>
      <c r="J26" s="4">
        <v>1</v>
      </c>
      <c r="K26" s="4" t="s">
        <v>30</v>
      </c>
      <c r="L26" s="4">
        <v>812</v>
      </c>
      <c r="M26" s="4">
        <v>812</v>
      </c>
      <c r="N26" s="4" t="s">
        <v>139</v>
      </c>
      <c r="O26" s="4" t="s">
        <v>32</v>
      </c>
      <c r="P26" s="4" t="s">
        <v>33</v>
      </c>
      <c r="Q26" s="4">
        <v>0</v>
      </c>
      <c r="R26" s="7">
        <v>44752</v>
      </c>
      <c r="S26" s="6">
        <v>44757</v>
      </c>
      <c r="T26" s="4" t="s">
        <v>34</v>
      </c>
      <c r="U26" s="4">
        <v>812</v>
      </c>
      <c r="V26" s="4">
        <v>0</v>
      </c>
      <c r="W26" s="4">
        <v>0</v>
      </c>
      <c r="X26" s="4" t="s">
        <v>41</v>
      </c>
      <c r="Y26" s="4" t="s">
        <v>140</v>
      </c>
    </row>
    <row r="27" s="4" customFormat="1" spans="1:25">
      <c r="A27" s="4" t="s">
        <v>141</v>
      </c>
      <c r="B27" s="4" t="s">
        <v>26</v>
      </c>
      <c r="C27" s="4" t="s">
        <v>27</v>
      </c>
      <c r="D27" s="4" t="s">
        <v>142</v>
      </c>
      <c r="E27" s="4" t="s">
        <v>143</v>
      </c>
      <c r="F27" s="6">
        <v>44753</v>
      </c>
      <c r="G27" s="6">
        <v>44754</v>
      </c>
      <c r="H27" s="4">
        <v>1</v>
      </c>
      <c r="I27" s="4">
        <v>1</v>
      </c>
      <c r="J27" s="4">
        <v>1</v>
      </c>
      <c r="K27" s="4" t="s">
        <v>30</v>
      </c>
      <c r="L27" s="4">
        <v>729</v>
      </c>
      <c r="M27" s="4">
        <v>729</v>
      </c>
      <c r="N27" s="4" t="s">
        <v>144</v>
      </c>
      <c r="O27" s="4" t="s">
        <v>32</v>
      </c>
      <c r="P27" s="4" t="s">
        <v>33</v>
      </c>
      <c r="Q27" s="4">
        <v>0</v>
      </c>
      <c r="R27" s="7">
        <v>44753</v>
      </c>
      <c r="S27" s="6">
        <v>44757</v>
      </c>
      <c r="T27" s="4" t="s">
        <v>34</v>
      </c>
      <c r="U27" s="4">
        <v>729</v>
      </c>
      <c r="V27" s="4">
        <v>0</v>
      </c>
      <c r="W27" s="4">
        <v>0</v>
      </c>
      <c r="X27" s="4" t="s">
        <v>41</v>
      </c>
      <c r="Y27" s="4" t="s">
        <v>41</v>
      </c>
    </row>
    <row r="28" s="4" customFormat="1" spans="1:25">
      <c r="A28" s="4" t="s">
        <v>145</v>
      </c>
      <c r="B28" s="4" t="s">
        <v>26</v>
      </c>
      <c r="C28" s="4" t="s">
        <v>27</v>
      </c>
      <c r="D28" s="4" t="s">
        <v>146</v>
      </c>
      <c r="E28" s="4" t="s">
        <v>147</v>
      </c>
      <c r="F28" s="6">
        <v>44753</v>
      </c>
      <c r="G28" s="6">
        <v>44754</v>
      </c>
      <c r="H28" s="4">
        <v>1</v>
      </c>
      <c r="I28" s="4">
        <v>1</v>
      </c>
      <c r="J28" s="4">
        <v>1</v>
      </c>
      <c r="K28" s="4" t="s">
        <v>30</v>
      </c>
      <c r="L28" s="4">
        <v>947</v>
      </c>
      <c r="M28" s="4">
        <v>947</v>
      </c>
      <c r="N28" s="4" t="s">
        <v>148</v>
      </c>
      <c r="O28" s="4" t="s">
        <v>32</v>
      </c>
      <c r="P28" s="4" t="s">
        <v>33</v>
      </c>
      <c r="Q28" s="4">
        <v>0</v>
      </c>
      <c r="R28" s="7">
        <v>44753</v>
      </c>
      <c r="S28" s="6">
        <v>44757</v>
      </c>
      <c r="T28" s="4" t="s">
        <v>34</v>
      </c>
      <c r="U28" s="4">
        <v>947</v>
      </c>
      <c r="V28" s="4">
        <v>0</v>
      </c>
      <c r="W28" s="4">
        <v>0</v>
      </c>
      <c r="X28" s="4" t="s">
        <v>41</v>
      </c>
      <c r="Y28" s="4" t="s">
        <v>149</v>
      </c>
    </row>
    <row r="29" s="4" customFormat="1" spans="1:25">
      <c r="A29" s="4" t="s">
        <v>150</v>
      </c>
      <c r="B29" s="4" t="s">
        <v>26</v>
      </c>
      <c r="C29" s="4" t="s">
        <v>27</v>
      </c>
      <c r="D29" s="4" t="s">
        <v>151</v>
      </c>
      <c r="E29" s="4" t="s">
        <v>152</v>
      </c>
      <c r="F29" s="6">
        <v>44753</v>
      </c>
      <c r="G29" s="6">
        <v>44754</v>
      </c>
      <c r="H29" s="4">
        <v>1</v>
      </c>
      <c r="I29" s="4">
        <v>1</v>
      </c>
      <c r="J29" s="4">
        <v>1</v>
      </c>
      <c r="K29" s="4" t="s">
        <v>30</v>
      </c>
      <c r="L29" s="4">
        <v>1133</v>
      </c>
      <c r="M29" s="4">
        <v>1133</v>
      </c>
      <c r="N29" s="4" t="s">
        <v>153</v>
      </c>
      <c r="O29" s="4" t="s">
        <v>32</v>
      </c>
      <c r="P29" s="4" t="s">
        <v>33</v>
      </c>
      <c r="Q29" s="4">
        <v>0</v>
      </c>
      <c r="R29" s="7">
        <v>44753</v>
      </c>
      <c r="S29" s="6">
        <v>44757</v>
      </c>
      <c r="T29" s="4" t="s">
        <v>34</v>
      </c>
      <c r="U29" s="4">
        <v>1133</v>
      </c>
      <c r="V29" s="4">
        <v>0</v>
      </c>
      <c r="W29" s="4">
        <v>0</v>
      </c>
      <c r="X29" s="4" t="s">
        <v>41</v>
      </c>
      <c r="Y29" s="4" t="s">
        <v>154</v>
      </c>
    </row>
    <row r="30" s="4" customFormat="1" spans="1:25">
      <c r="A30" s="4" t="s">
        <v>155</v>
      </c>
      <c r="B30" s="4" t="s">
        <v>26</v>
      </c>
      <c r="C30" s="4" t="s">
        <v>27</v>
      </c>
      <c r="D30" s="4" t="s">
        <v>156</v>
      </c>
      <c r="E30" s="4" t="s">
        <v>157</v>
      </c>
      <c r="F30" s="6">
        <v>44753</v>
      </c>
      <c r="G30" s="6">
        <v>44754</v>
      </c>
      <c r="H30" s="4">
        <v>1</v>
      </c>
      <c r="I30" s="4">
        <v>1</v>
      </c>
      <c r="J30" s="4">
        <v>1</v>
      </c>
      <c r="K30" s="4" t="s">
        <v>30</v>
      </c>
      <c r="L30" s="4">
        <v>564</v>
      </c>
      <c r="M30" s="4">
        <v>564</v>
      </c>
      <c r="N30" s="4" t="s">
        <v>158</v>
      </c>
      <c r="O30" s="4" t="s">
        <v>32</v>
      </c>
      <c r="P30" s="4" t="s">
        <v>33</v>
      </c>
      <c r="Q30" s="4">
        <v>0</v>
      </c>
      <c r="R30" s="7">
        <v>44753</v>
      </c>
      <c r="S30" s="6">
        <v>44757</v>
      </c>
      <c r="T30" s="4" t="s">
        <v>34</v>
      </c>
      <c r="U30" s="4">
        <v>564</v>
      </c>
      <c r="V30" s="4">
        <v>0</v>
      </c>
      <c r="W30" s="4">
        <v>0</v>
      </c>
      <c r="X30" s="4" t="s">
        <v>41</v>
      </c>
      <c r="Y30" s="4" t="s">
        <v>159</v>
      </c>
    </row>
    <row r="31" s="4" customFormat="1" spans="1:25">
      <c r="A31" s="4" t="s">
        <v>160</v>
      </c>
      <c r="B31" s="4" t="s">
        <v>26</v>
      </c>
      <c r="C31" s="4" t="s">
        <v>27</v>
      </c>
      <c r="D31" s="4" t="s">
        <v>161</v>
      </c>
      <c r="E31" s="4" t="s">
        <v>162</v>
      </c>
      <c r="F31" s="6">
        <v>44753</v>
      </c>
      <c r="G31" s="6">
        <v>44754</v>
      </c>
      <c r="H31" s="4">
        <v>1</v>
      </c>
      <c r="I31" s="4">
        <v>1</v>
      </c>
      <c r="J31" s="4">
        <v>1</v>
      </c>
      <c r="K31" s="4" t="s">
        <v>30</v>
      </c>
      <c r="L31" s="4">
        <v>1470</v>
      </c>
      <c r="M31" s="4">
        <v>1470</v>
      </c>
      <c r="N31" s="4" t="s">
        <v>163</v>
      </c>
      <c r="O31" s="4" t="s">
        <v>32</v>
      </c>
      <c r="P31" s="4" t="s">
        <v>33</v>
      </c>
      <c r="Q31" s="4">
        <v>0</v>
      </c>
      <c r="R31" s="7">
        <v>44753</v>
      </c>
      <c r="S31" s="6">
        <v>44757</v>
      </c>
      <c r="T31" s="4" t="s">
        <v>34</v>
      </c>
      <c r="U31" s="4">
        <v>1470</v>
      </c>
      <c r="V31" s="4">
        <v>0</v>
      </c>
      <c r="W31" s="4">
        <v>0</v>
      </c>
      <c r="X31" s="4" t="s">
        <v>41</v>
      </c>
      <c r="Y31" s="4" t="s">
        <v>164</v>
      </c>
    </row>
    <row r="32" s="4" customFormat="1" spans="1:25">
      <c r="A32" s="4" t="s">
        <v>165</v>
      </c>
      <c r="B32" s="4" t="s">
        <v>26</v>
      </c>
      <c r="C32" s="4" t="s">
        <v>27</v>
      </c>
      <c r="D32" s="4" t="s">
        <v>166</v>
      </c>
      <c r="E32" s="4" t="s">
        <v>167</v>
      </c>
      <c r="F32" s="6">
        <v>44753</v>
      </c>
      <c r="G32" s="6">
        <v>44754</v>
      </c>
      <c r="H32" s="4">
        <v>1</v>
      </c>
      <c r="I32" s="4">
        <v>1</v>
      </c>
      <c r="J32" s="4">
        <v>1</v>
      </c>
      <c r="K32" s="4" t="s">
        <v>30</v>
      </c>
      <c r="L32" s="4">
        <v>375</v>
      </c>
      <c r="M32" s="4">
        <v>375</v>
      </c>
      <c r="N32" s="4" t="s">
        <v>168</v>
      </c>
      <c r="O32" s="4" t="s">
        <v>32</v>
      </c>
      <c r="P32" s="4" t="s">
        <v>33</v>
      </c>
      <c r="Q32" s="4">
        <v>0</v>
      </c>
      <c r="R32" s="7">
        <v>44753</v>
      </c>
      <c r="S32" s="6">
        <v>44757</v>
      </c>
      <c r="T32" s="4" t="s">
        <v>34</v>
      </c>
      <c r="U32" s="4">
        <v>375</v>
      </c>
      <c r="V32" s="4">
        <v>0</v>
      </c>
      <c r="W32" s="4">
        <v>0</v>
      </c>
      <c r="X32" s="4" t="s">
        <v>41</v>
      </c>
      <c r="Y32" s="4" t="s">
        <v>169</v>
      </c>
    </row>
    <row r="33" s="4" customFormat="1" spans="1:25">
      <c r="A33" s="4" t="s">
        <v>170</v>
      </c>
      <c r="B33" s="4" t="s">
        <v>26</v>
      </c>
      <c r="C33" s="4" t="s">
        <v>27</v>
      </c>
      <c r="D33" s="4" t="s">
        <v>171</v>
      </c>
      <c r="E33" s="4" t="s">
        <v>172</v>
      </c>
      <c r="F33" s="6">
        <v>44753</v>
      </c>
      <c r="G33" s="6">
        <v>44754</v>
      </c>
      <c r="H33" s="4">
        <v>1</v>
      </c>
      <c r="I33" s="4">
        <v>1</v>
      </c>
      <c r="J33" s="4">
        <v>1</v>
      </c>
      <c r="K33" s="4" t="s">
        <v>30</v>
      </c>
      <c r="L33" s="4">
        <v>217</v>
      </c>
      <c r="M33" s="4">
        <v>217</v>
      </c>
      <c r="N33" s="4" t="s">
        <v>173</v>
      </c>
      <c r="O33" s="4" t="s">
        <v>32</v>
      </c>
      <c r="P33" s="4" t="s">
        <v>33</v>
      </c>
      <c r="Q33" s="4">
        <v>0</v>
      </c>
      <c r="R33" s="7">
        <v>44753</v>
      </c>
      <c r="S33" s="6">
        <v>44757</v>
      </c>
      <c r="T33" s="4" t="s">
        <v>34</v>
      </c>
      <c r="U33" s="4">
        <v>217</v>
      </c>
      <c r="V33" s="4">
        <v>0</v>
      </c>
      <c r="W33" s="4">
        <v>0</v>
      </c>
      <c r="X33" s="4" t="s">
        <v>41</v>
      </c>
      <c r="Y33" s="4" t="s">
        <v>174</v>
      </c>
    </row>
    <row r="34" s="4" customFormat="1" spans="1:25">
      <c r="A34" s="4" t="s">
        <v>175</v>
      </c>
      <c r="B34" s="4" t="s">
        <v>26</v>
      </c>
      <c r="C34" s="4" t="s">
        <v>27</v>
      </c>
      <c r="D34" s="4" t="s">
        <v>171</v>
      </c>
      <c r="E34" s="4" t="s">
        <v>172</v>
      </c>
      <c r="F34" s="6">
        <v>44753</v>
      </c>
      <c r="G34" s="6">
        <v>44754</v>
      </c>
      <c r="H34" s="4">
        <v>1</v>
      </c>
      <c r="I34" s="4">
        <v>1</v>
      </c>
      <c r="J34" s="4">
        <v>1</v>
      </c>
      <c r="K34" s="4" t="s">
        <v>30</v>
      </c>
      <c r="L34" s="4">
        <v>217</v>
      </c>
      <c r="M34" s="4">
        <v>217</v>
      </c>
      <c r="N34" s="4" t="s">
        <v>176</v>
      </c>
      <c r="O34" s="4" t="s">
        <v>32</v>
      </c>
      <c r="P34" s="4" t="s">
        <v>33</v>
      </c>
      <c r="Q34" s="4">
        <v>0</v>
      </c>
      <c r="R34" s="7">
        <v>44753</v>
      </c>
      <c r="S34" s="6">
        <v>44757</v>
      </c>
      <c r="T34" s="4" t="s">
        <v>34</v>
      </c>
      <c r="U34" s="4">
        <v>217</v>
      </c>
      <c r="V34" s="4">
        <v>0</v>
      </c>
      <c r="W34" s="4">
        <v>0</v>
      </c>
      <c r="X34" s="4" t="s">
        <v>41</v>
      </c>
      <c r="Y34" s="4" t="s">
        <v>177</v>
      </c>
    </row>
    <row r="35" s="4" customFormat="1" spans="1:25">
      <c r="A35" s="4" t="s">
        <v>178</v>
      </c>
      <c r="B35" s="4" t="s">
        <v>26</v>
      </c>
      <c r="C35" s="4" t="s">
        <v>27</v>
      </c>
      <c r="D35" s="4" t="s">
        <v>179</v>
      </c>
      <c r="E35" s="4" t="s">
        <v>180</v>
      </c>
      <c r="F35" s="6">
        <v>44753</v>
      </c>
      <c r="G35" s="6">
        <v>44754</v>
      </c>
      <c r="H35" s="4">
        <v>1</v>
      </c>
      <c r="I35" s="4">
        <v>1</v>
      </c>
      <c r="J35" s="4">
        <v>1</v>
      </c>
      <c r="K35" s="4" t="s">
        <v>30</v>
      </c>
      <c r="L35" s="4">
        <v>663</v>
      </c>
      <c r="M35" s="4">
        <v>663</v>
      </c>
      <c r="N35" s="4" t="s">
        <v>181</v>
      </c>
      <c r="O35" s="4" t="s">
        <v>32</v>
      </c>
      <c r="P35" s="4" t="s">
        <v>33</v>
      </c>
      <c r="Q35" s="4">
        <v>0</v>
      </c>
      <c r="R35" s="7">
        <v>44753</v>
      </c>
      <c r="S35" s="6">
        <v>44757</v>
      </c>
      <c r="T35" s="4" t="s">
        <v>34</v>
      </c>
      <c r="U35" s="4">
        <v>663</v>
      </c>
      <c r="V35" s="4">
        <v>0</v>
      </c>
      <c r="W35" s="4">
        <v>0</v>
      </c>
      <c r="X35" s="4" t="s">
        <v>41</v>
      </c>
      <c r="Y35" s="4" t="s">
        <v>41</v>
      </c>
    </row>
    <row r="36" s="4" customFormat="1" spans="1:25">
      <c r="A36" s="4" t="s">
        <v>182</v>
      </c>
      <c r="B36" s="4" t="s">
        <v>26</v>
      </c>
      <c r="C36" s="4" t="s">
        <v>27</v>
      </c>
      <c r="D36" s="4" t="s">
        <v>183</v>
      </c>
      <c r="E36" s="4"/>
      <c r="F36" s="6">
        <v>44753</v>
      </c>
      <c r="G36" s="6">
        <v>44754</v>
      </c>
      <c r="H36" s="4">
        <v>0</v>
      </c>
      <c r="I36" s="4">
        <v>1</v>
      </c>
      <c r="J36" s="4">
        <v>0</v>
      </c>
      <c r="K36" s="4" t="s">
        <v>30</v>
      </c>
      <c r="L36" s="4">
        <v>84</v>
      </c>
      <c r="M36" s="4">
        <v>84</v>
      </c>
      <c r="N36" s="4"/>
      <c r="O36" s="4" t="s">
        <v>32</v>
      </c>
      <c r="P36" s="4" t="s">
        <v>33</v>
      </c>
      <c r="Q36" s="4">
        <v>0</v>
      </c>
      <c r="R36" s="7">
        <v>44753</v>
      </c>
      <c r="S36" s="6">
        <v>44757</v>
      </c>
      <c r="T36" s="4" t="s">
        <v>34</v>
      </c>
      <c r="U36" s="4">
        <v>84</v>
      </c>
      <c r="V36" s="4">
        <v>0</v>
      </c>
      <c r="W36" s="4">
        <v>0</v>
      </c>
      <c r="X36" s="4" t="s">
        <v>41</v>
      </c>
      <c r="Y36" s="4" t="s">
        <v>41</v>
      </c>
    </row>
    <row r="37" s="4" customFormat="1" spans="1:25">
      <c r="A37" s="4" t="s">
        <v>184</v>
      </c>
      <c r="B37" s="4" t="s">
        <v>26</v>
      </c>
      <c r="C37" s="4" t="s">
        <v>27</v>
      </c>
      <c r="D37" s="4" t="s">
        <v>185</v>
      </c>
      <c r="E37" s="4" t="s">
        <v>186</v>
      </c>
      <c r="F37" s="6">
        <v>44753</v>
      </c>
      <c r="G37" s="6">
        <v>44754</v>
      </c>
      <c r="H37" s="4">
        <v>2</v>
      </c>
      <c r="I37" s="4">
        <v>1</v>
      </c>
      <c r="J37" s="4">
        <v>2</v>
      </c>
      <c r="K37" s="4" t="s">
        <v>30</v>
      </c>
      <c r="L37" s="4">
        <v>1170</v>
      </c>
      <c r="M37" s="4">
        <v>1170</v>
      </c>
      <c r="N37" s="4" t="s">
        <v>187</v>
      </c>
      <c r="O37" s="4" t="s">
        <v>32</v>
      </c>
      <c r="P37" s="4" t="s">
        <v>33</v>
      </c>
      <c r="Q37" s="4">
        <v>0</v>
      </c>
      <c r="R37" s="7">
        <v>44753</v>
      </c>
      <c r="S37" s="6">
        <v>44757</v>
      </c>
      <c r="T37" s="4" t="s">
        <v>34</v>
      </c>
      <c r="U37" s="4">
        <v>1170</v>
      </c>
      <c r="V37" s="4">
        <v>0</v>
      </c>
      <c r="W37" s="4">
        <v>0</v>
      </c>
      <c r="X37" s="4" t="s">
        <v>41</v>
      </c>
      <c r="Y37" s="4" t="s">
        <v>41</v>
      </c>
    </row>
    <row r="38" s="4" customFormat="1" spans="1:25">
      <c r="A38" s="4" t="s">
        <v>188</v>
      </c>
      <c r="B38" s="4" t="s">
        <v>26</v>
      </c>
      <c r="C38" s="4" t="s">
        <v>27</v>
      </c>
      <c r="D38" s="4" t="s">
        <v>189</v>
      </c>
      <c r="E38" s="4" t="s">
        <v>190</v>
      </c>
      <c r="F38" s="6">
        <v>44753</v>
      </c>
      <c r="G38" s="6">
        <v>44754</v>
      </c>
      <c r="H38" s="4">
        <v>1</v>
      </c>
      <c r="I38" s="4">
        <v>1</v>
      </c>
      <c r="J38" s="4">
        <v>1</v>
      </c>
      <c r="K38" s="4" t="s">
        <v>30</v>
      </c>
      <c r="L38" s="4">
        <v>595</v>
      </c>
      <c r="M38" s="4">
        <v>595</v>
      </c>
      <c r="N38" s="4" t="s">
        <v>191</v>
      </c>
      <c r="O38" s="4" t="s">
        <v>32</v>
      </c>
      <c r="P38" s="4" t="s">
        <v>33</v>
      </c>
      <c r="Q38" s="4">
        <v>0</v>
      </c>
      <c r="R38" s="7">
        <v>44753</v>
      </c>
      <c r="S38" s="6">
        <v>44757</v>
      </c>
      <c r="T38" s="4" t="s">
        <v>34</v>
      </c>
      <c r="U38" s="4">
        <v>595</v>
      </c>
      <c r="V38" s="4">
        <v>0</v>
      </c>
      <c r="W38" s="4">
        <v>0</v>
      </c>
      <c r="X38" s="4" t="s">
        <v>41</v>
      </c>
      <c r="Y38" s="4" t="s">
        <v>192</v>
      </c>
    </row>
    <row r="39" s="4" customFormat="1" spans="1:25">
      <c r="A39" s="4" t="s">
        <v>193</v>
      </c>
      <c r="B39" s="4" t="s">
        <v>26</v>
      </c>
      <c r="C39" s="4" t="s">
        <v>27</v>
      </c>
      <c r="D39" s="4" t="s">
        <v>194</v>
      </c>
      <c r="E39" s="4" t="s">
        <v>195</v>
      </c>
      <c r="F39" s="6">
        <v>44753</v>
      </c>
      <c r="G39" s="6">
        <v>44754</v>
      </c>
      <c r="H39" s="4">
        <v>1</v>
      </c>
      <c r="I39" s="4">
        <v>1</v>
      </c>
      <c r="J39" s="4">
        <v>1</v>
      </c>
      <c r="K39" s="4" t="s">
        <v>30</v>
      </c>
      <c r="L39" s="4">
        <v>619</v>
      </c>
      <c r="M39" s="4">
        <v>619</v>
      </c>
      <c r="N39" s="4" t="s">
        <v>196</v>
      </c>
      <c r="O39" s="4" t="s">
        <v>32</v>
      </c>
      <c r="P39" s="4" t="s">
        <v>33</v>
      </c>
      <c r="Q39" s="4">
        <v>0</v>
      </c>
      <c r="R39" s="7">
        <v>44753</v>
      </c>
      <c r="S39" s="6">
        <v>44757</v>
      </c>
      <c r="T39" s="4" t="s">
        <v>34</v>
      </c>
      <c r="U39" s="4">
        <v>619</v>
      </c>
      <c r="V39" s="4">
        <v>0</v>
      </c>
      <c r="W39" s="4">
        <v>0</v>
      </c>
      <c r="X39" s="4" t="s">
        <v>41</v>
      </c>
      <c r="Y39" s="4" t="s">
        <v>197</v>
      </c>
    </row>
    <row r="40" s="4" customFormat="1" spans="1:25">
      <c r="A40" s="4" t="s">
        <v>198</v>
      </c>
      <c r="B40" s="4" t="s">
        <v>26</v>
      </c>
      <c r="C40" s="4" t="s">
        <v>199</v>
      </c>
      <c r="D40" s="4" t="s">
        <v>200</v>
      </c>
      <c r="E40" s="4" t="s">
        <v>201</v>
      </c>
      <c r="F40" s="6">
        <v>44743</v>
      </c>
      <c r="G40" s="6">
        <v>44746</v>
      </c>
      <c r="H40" s="4">
        <v>1</v>
      </c>
      <c r="I40" s="4">
        <v>3</v>
      </c>
      <c r="J40" s="4">
        <v>3</v>
      </c>
      <c r="K40" s="4" t="s">
        <v>30</v>
      </c>
      <c r="L40" s="4">
        <v>95.53</v>
      </c>
      <c r="M40" s="4">
        <v>95.53</v>
      </c>
      <c r="N40" s="4" t="s">
        <v>202</v>
      </c>
      <c r="O40" s="4" t="s">
        <v>32</v>
      </c>
      <c r="P40" s="4" t="s">
        <v>33</v>
      </c>
      <c r="Q40" s="4">
        <v>0</v>
      </c>
      <c r="R40" s="7">
        <v>44686</v>
      </c>
      <c r="S40" s="6">
        <v>44757</v>
      </c>
      <c r="T40" s="4" t="s">
        <v>34</v>
      </c>
      <c r="U40" s="4">
        <v>95.53</v>
      </c>
      <c r="V40" s="4">
        <v>0</v>
      </c>
      <c r="W40" s="4">
        <v>0</v>
      </c>
      <c r="X40" s="4" t="s">
        <v>41</v>
      </c>
      <c r="Y40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0"/>
  <sheetViews>
    <sheetView tabSelected="1" workbookViewId="0">
      <selection activeCell="J39" sqref="J39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6" width="9" style="4"/>
    <col min="7" max="7" width="9.375" style="4"/>
    <col min="8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203</v>
      </c>
    </row>
    <row r="2" s="4" customFormat="1" spans="1:10">
      <c r="A2" s="5">
        <v>17959808552</v>
      </c>
      <c r="B2" s="6">
        <v>44753</v>
      </c>
      <c r="C2" s="6">
        <v>44754</v>
      </c>
      <c r="D2" s="4">
        <v>386.58</v>
      </c>
      <c r="E2" s="4" t="str">
        <f>VLOOKUP(A2,HOP!A:L,12,0)</f>
        <v>2148.00</v>
      </c>
      <c r="F2" s="4" t="str">
        <f>VLOOKUP(A2,HOP!A:C,3,0)</f>
        <v>2556658</v>
      </c>
      <c r="G2" s="4">
        <f>D2-E2</f>
        <v>-1761.42</v>
      </c>
      <c r="H2" s="4" t="str">
        <f>$H$1&amp;F2</f>
        <v>，2556658</v>
      </c>
      <c r="I2" s="4" t="str">
        <f>VLOOKUP(A2,HOP!A:U,21,0)</f>
        <v>直连</v>
      </c>
      <c r="J2" s="4" t="s">
        <v>204</v>
      </c>
    </row>
    <row r="3" s="4" customFormat="1" spans="1:9">
      <c r="A3" s="5">
        <v>17964658878</v>
      </c>
      <c r="B3" s="6">
        <v>44753</v>
      </c>
      <c r="C3" s="6">
        <v>44754</v>
      </c>
      <c r="D3" s="4">
        <v>1041</v>
      </c>
      <c r="E3" s="4" t="str">
        <f>VLOOKUP(A3,HOP!A:L,12,0)</f>
        <v>1041.00</v>
      </c>
      <c r="F3" s="4" t="str">
        <f>VLOOKUP(A3,HOP!A:C,3,0)</f>
        <v>2557644</v>
      </c>
      <c r="G3" s="4">
        <f t="shared" ref="G3:G37" si="0">D3-E3</f>
        <v>0</v>
      </c>
      <c r="H3" s="4" t="str">
        <f t="shared" ref="H3:H37" si="1">$H$1&amp;F3</f>
        <v>，2557644</v>
      </c>
      <c r="I3" s="4" t="str">
        <f>VLOOKUP(A3,HOP!A:U,21,0)</f>
        <v>直连</v>
      </c>
    </row>
    <row r="4" s="4" customFormat="1" spans="1:9">
      <c r="A4" s="5">
        <v>18052981892</v>
      </c>
      <c r="B4" s="6">
        <v>44753</v>
      </c>
      <c r="C4" s="6">
        <v>44754</v>
      </c>
      <c r="D4" s="4">
        <v>845</v>
      </c>
      <c r="E4" s="4" t="str">
        <f>VLOOKUP(A4,HOP!A:L,12,0)</f>
        <v>845.00</v>
      </c>
      <c r="F4" s="4" t="str">
        <f>VLOOKUP(A4,HOP!A:C,3,0)</f>
        <v>2576678</v>
      </c>
      <c r="G4" s="4">
        <f t="shared" si="0"/>
        <v>0</v>
      </c>
      <c r="H4" s="4" t="str">
        <f t="shared" si="1"/>
        <v>，2576678</v>
      </c>
      <c r="I4" s="4" t="str">
        <f>VLOOKUP(A4,HOP!A:U,21,0)</f>
        <v>直连</v>
      </c>
    </row>
    <row r="5" s="4" customFormat="1" spans="1:9">
      <c r="A5" s="5">
        <v>18121648129</v>
      </c>
      <c r="B5" s="6">
        <v>44752</v>
      </c>
      <c r="C5" s="6">
        <v>44754</v>
      </c>
      <c r="D5" s="4">
        <v>4248</v>
      </c>
      <c r="E5" s="4" t="str">
        <f>VLOOKUP(A5,HOP!A:L,12,0)</f>
        <v>4248.00</v>
      </c>
      <c r="F5" s="4" t="str">
        <f>VLOOKUP(A5,HOP!A:C,3,0)</f>
        <v>2591149</v>
      </c>
      <c r="G5" s="4">
        <f t="shared" si="0"/>
        <v>0</v>
      </c>
      <c r="H5" s="4" t="str">
        <f t="shared" si="1"/>
        <v>，2591149</v>
      </c>
      <c r="I5" s="4" t="str">
        <f>VLOOKUP(A5,HOP!A:U,21,0)</f>
        <v>直连</v>
      </c>
    </row>
    <row r="6" s="4" customFormat="1" spans="1:9">
      <c r="A6" s="5">
        <v>18176910476</v>
      </c>
      <c r="B6" s="6">
        <v>44753</v>
      </c>
      <c r="C6" s="6">
        <v>44754</v>
      </c>
      <c r="D6" s="4">
        <v>503</v>
      </c>
      <c r="E6" s="4" t="str">
        <f>VLOOKUP(A6,HOP!A:L,12,0)</f>
        <v>503.00</v>
      </c>
      <c r="F6" s="4" t="str">
        <f>VLOOKUP(A6,HOP!A:C,3,0)</f>
        <v>2599146</v>
      </c>
      <c r="G6" s="4">
        <f t="shared" si="0"/>
        <v>0</v>
      </c>
      <c r="H6" s="4" t="str">
        <f t="shared" si="1"/>
        <v>，2599146</v>
      </c>
      <c r="I6" s="4" t="str">
        <f>VLOOKUP(A6,HOP!A:U,21,0)</f>
        <v>直连</v>
      </c>
    </row>
    <row r="7" s="4" customFormat="1" spans="1:9">
      <c r="A7" s="5">
        <v>18187490956</v>
      </c>
      <c r="B7" s="6">
        <v>44753</v>
      </c>
      <c r="C7" s="6">
        <v>44754</v>
      </c>
      <c r="D7" s="4">
        <v>237</v>
      </c>
      <c r="E7" s="4" t="str">
        <f>VLOOKUP(A7,HOP!A:L,12,0)</f>
        <v>237.00</v>
      </c>
      <c r="F7" s="4" t="str">
        <f>VLOOKUP(A7,HOP!A:C,3,0)</f>
        <v>2600621</v>
      </c>
      <c r="G7" s="4">
        <f t="shared" si="0"/>
        <v>0</v>
      </c>
      <c r="H7" s="4" t="str">
        <f t="shared" si="1"/>
        <v>，2600621</v>
      </c>
      <c r="I7" s="4" t="str">
        <f>VLOOKUP(A7,HOP!A:U,21,0)</f>
        <v>直连</v>
      </c>
    </row>
    <row r="8" s="4" customFormat="1" spans="1:9">
      <c r="A8" s="5">
        <v>18198227915</v>
      </c>
      <c r="B8" s="6">
        <v>44750</v>
      </c>
      <c r="C8" s="6">
        <v>44754</v>
      </c>
      <c r="D8" s="4">
        <v>5292</v>
      </c>
      <c r="E8" s="4" t="str">
        <f>VLOOKUP(A8,HOP!A:L,12,0)</f>
        <v>5292.00</v>
      </c>
      <c r="F8" s="4" t="str">
        <f>VLOOKUP(A8,HOP!A:C,3,0)</f>
        <v>2601925</v>
      </c>
      <c r="G8" s="4">
        <f t="shared" si="0"/>
        <v>0</v>
      </c>
      <c r="H8" s="4" t="str">
        <f t="shared" si="1"/>
        <v>，2601925</v>
      </c>
      <c r="I8" s="4" t="str">
        <f>VLOOKUP(A8,HOP!A:U,21,0)</f>
        <v>直连</v>
      </c>
    </row>
    <row r="9" s="4" customFormat="1" spans="1:9">
      <c r="A9" s="5">
        <v>18215551650</v>
      </c>
      <c r="B9" s="6">
        <v>44752</v>
      </c>
      <c r="C9" s="6">
        <v>44754</v>
      </c>
      <c r="D9" s="4">
        <v>8784</v>
      </c>
      <c r="E9" s="4" t="str">
        <f>VLOOKUP(A9,HOP!A:L,12,0)</f>
        <v>8784.00</v>
      </c>
      <c r="F9" s="4" t="str">
        <f>VLOOKUP(A9,HOP!A:C,3,0)</f>
        <v>2603971</v>
      </c>
      <c r="G9" s="4">
        <f t="shared" si="0"/>
        <v>0</v>
      </c>
      <c r="H9" s="4" t="str">
        <f t="shared" si="1"/>
        <v>，2603971</v>
      </c>
      <c r="I9" s="4" t="str">
        <f>VLOOKUP(A9,HOP!A:U,21,0)</f>
        <v>直连</v>
      </c>
    </row>
    <row r="10" s="4" customFormat="1" spans="1:9">
      <c r="A10" s="5">
        <v>18216262348</v>
      </c>
      <c r="B10" s="6">
        <v>44753</v>
      </c>
      <c r="C10" s="6">
        <v>44754</v>
      </c>
      <c r="D10" s="4">
        <v>581</v>
      </c>
      <c r="E10" s="4" t="str">
        <f>VLOOKUP(A10,HOP!A:L,12,0)</f>
        <v>581.00</v>
      </c>
      <c r="F10" s="4" t="str">
        <f>VLOOKUP(A10,HOP!A:C,3,0)</f>
        <v>2604117</v>
      </c>
      <c r="G10" s="4">
        <f t="shared" si="0"/>
        <v>0</v>
      </c>
      <c r="H10" s="4" t="str">
        <f t="shared" si="1"/>
        <v>，2604117</v>
      </c>
      <c r="I10" s="4" t="str">
        <f>VLOOKUP(A10,HOP!A:U,21,0)</f>
        <v>直连</v>
      </c>
    </row>
    <row r="11" s="4" customFormat="1" spans="1:9">
      <c r="A11" s="5">
        <v>18236684474</v>
      </c>
      <c r="B11" s="6">
        <v>44753</v>
      </c>
      <c r="C11" s="6">
        <v>44754</v>
      </c>
      <c r="D11" s="4">
        <v>229</v>
      </c>
      <c r="E11" s="4" t="str">
        <f>VLOOKUP(A11,HOP!A:L,12,0)</f>
        <v>229.00</v>
      </c>
      <c r="F11" s="4" t="str">
        <f>VLOOKUP(A11,HOP!A:C,3,0)</f>
        <v>2606512</v>
      </c>
      <c r="G11" s="4">
        <f t="shared" si="0"/>
        <v>0</v>
      </c>
      <c r="H11" s="4" t="str">
        <f t="shared" si="1"/>
        <v>，2606512</v>
      </c>
      <c r="I11" s="4" t="str">
        <f>VLOOKUP(A11,HOP!A:U,21,0)</f>
        <v>直连</v>
      </c>
    </row>
    <row r="12" s="4" customFormat="1" spans="1:9">
      <c r="A12" s="5">
        <v>18241549799</v>
      </c>
      <c r="B12" s="6">
        <v>44753</v>
      </c>
      <c r="C12" s="6">
        <v>44754</v>
      </c>
      <c r="D12" s="4">
        <v>372</v>
      </c>
      <c r="E12" s="4" t="str">
        <f>VLOOKUP(A12,HOP!A:L,12,0)</f>
        <v>372.00</v>
      </c>
      <c r="F12" s="4" t="str">
        <f>VLOOKUP(A12,HOP!A:C,3,0)</f>
        <v>2606942</v>
      </c>
      <c r="G12" s="4">
        <f t="shared" si="0"/>
        <v>0</v>
      </c>
      <c r="H12" s="4" t="str">
        <f t="shared" si="1"/>
        <v>，2606942</v>
      </c>
      <c r="I12" s="4" t="str">
        <f>VLOOKUP(A12,HOP!A:U,21,0)</f>
        <v>直连</v>
      </c>
    </row>
    <row r="13" s="4" customFormat="1" spans="1:9">
      <c r="A13" s="5">
        <v>18250062782</v>
      </c>
      <c r="B13" s="6">
        <v>44751</v>
      </c>
      <c r="C13" s="6">
        <v>44754</v>
      </c>
      <c r="D13" s="4">
        <v>3561</v>
      </c>
      <c r="E13" s="4" t="str">
        <f>VLOOKUP(A13,HOP!A:L,12,0)</f>
        <v>3561.00</v>
      </c>
      <c r="F13" s="4" t="str">
        <f>VLOOKUP(A13,HOP!A:C,3,0)</f>
        <v>2608054</v>
      </c>
      <c r="G13" s="4">
        <f t="shared" si="0"/>
        <v>0</v>
      </c>
      <c r="H13" s="4" t="str">
        <f t="shared" si="1"/>
        <v>，2608054</v>
      </c>
      <c r="I13" s="4" t="str">
        <f>VLOOKUP(A13,HOP!A:U,21,0)</f>
        <v>直连</v>
      </c>
    </row>
    <row r="14" s="4" customFormat="1" hidden="1" spans="1:9">
      <c r="A14" s="5">
        <v>18260832004</v>
      </c>
      <c r="B14" s="6">
        <v>44753</v>
      </c>
      <c r="C14" s="6">
        <v>44754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18292647917</v>
      </c>
      <c r="B15" s="6">
        <v>44749</v>
      </c>
      <c r="C15" s="6">
        <v>44754</v>
      </c>
      <c r="D15" s="4">
        <v>4842</v>
      </c>
      <c r="E15" s="4" t="str">
        <f>VLOOKUP(A15,HOP!A:L,12,0)</f>
        <v>4842.00</v>
      </c>
      <c r="F15" s="4" t="str">
        <f>VLOOKUP(A15,HOP!A:C,3,0)</f>
        <v>2611339</v>
      </c>
      <c r="G15" s="4">
        <f t="shared" si="0"/>
        <v>0</v>
      </c>
      <c r="H15" s="4" t="str">
        <f t="shared" si="1"/>
        <v>，2611339</v>
      </c>
      <c r="I15" s="4" t="str">
        <f>VLOOKUP(A15,HOP!A:U,21,0)</f>
        <v>直连</v>
      </c>
    </row>
    <row r="16" s="4" customFormat="1" spans="1:9">
      <c r="A16" s="5">
        <v>18314811801</v>
      </c>
      <c r="B16" s="6">
        <v>44753</v>
      </c>
      <c r="C16" s="6">
        <v>44754</v>
      </c>
      <c r="D16" s="4">
        <v>261</v>
      </c>
      <c r="E16" s="4" t="str">
        <f>VLOOKUP(A16,HOP!A:L,12,0)</f>
        <v>261.00</v>
      </c>
      <c r="F16" s="4" t="str">
        <f>VLOOKUP(A16,HOP!A:C,3,0)</f>
        <v>2613621</v>
      </c>
      <c r="G16" s="4">
        <f t="shared" si="0"/>
        <v>0</v>
      </c>
      <c r="H16" s="4" t="str">
        <f t="shared" si="1"/>
        <v>，2613621</v>
      </c>
      <c r="I16" s="4" t="str">
        <f>VLOOKUP(A16,HOP!A:U,21,0)</f>
        <v>直连</v>
      </c>
    </row>
    <row r="17" s="4" customFormat="1" spans="1:9">
      <c r="A17" s="5">
        <v>18319545710</v>
      </c>
      <c r="B17" s="6">
        <v>44753</v>
      </c>
      <c r="C17" s="6">
        <v>44754</v>
      </c>
      <c r="D17" s="4">
        <v>1083</v>
      </c>
      <c r="E17" s="4" t="str">
        <f>VLOOKUP(A17,HOP!A:L,12,0)</f>
        <v>1083.00</v>
      </c>
      <c r="F17" s="4" t="str">
        <f>VLOOKUP(A17,HOP!A:C,3,0)</f>
        <v>2613864</v>
      </c>
      <c r="G17" s="4">
        <f t="shared" si="0"/>
        <v>0</v>
      </c>
      <c r="H17" s="4" t="str">
        <f t="shared" si="1"/>
        <v>，2613864</v>
      </c>
      <c r="I17" s="4" t="str">
        <f>VLOOKUP(A17,HOP!A:U,21,0)</f>
        <v>直连</v>
      </c>
    </row>
    <row r="18" s="4" customFormat="1" spans="1:9">
      <c r="A18" s="5">
        <v>18332653478</v>
      </c>
      <c r="B18" s="6">
        <v>44750</v>
      </c>
      <c r="C18" s="6">
        <v>44754</v>
      </c>
      <c r="D18" s="4">
        <v>3076</v>
      </c>
      <c r="E18" s="4" t="str">
        <f>VLOOKUP(A18,HOP!A:L,12,0)</f>
        <v>3076.00</v>
      </c>
      <c r="F18" s="4" t="str">
        <f>VLOOKUP(A18,HOP!A:C,3,0)</f>
        <v>2614970</v>
      </c>
      <c r="G18" s="4">
        <f t="shared" si="0"/>
        <v>0</v>
      </c>
      <c r="H18" s="4" t="str">
        <f t="shared" si="1"/>
        <v>，2614970</v>
      </c>
      <c r="I18" s="4" t="str">
        <f>VLOOKUP(A18,HOP!A:U,21,0)</f>
        <v>直连</v>
      </c>
    </row>
    <row r="19" s="4" customFormat="1" spans="1:9">
      <c r="A19" s="5">
        <v>18336866475</v>
      </c>
      <c r="B19" s="6">
        <v>44752</v>
      </c>
      <c r="C19" s="6">
        <v>44754</v>
      </c>
      <c r="D19" s="4">
        <v>5039</v>
      </c>
      <c r="E19" s="4" t="str">
        <f>VLOOKUP(A19,HOP!A:L,12,0)</f>
        <v>5039.00</v>
      </c>
      <c r="F19" s="4" t="str">
        <f>VLOOKUP(A19,HOP!A:C,3,0)</f>
        <v>2615548</v>
      </c>
      <c r="G19" s="4">
        <f t="shared" si="0"/>
        <v>0</v>
      </c>
      <c r="H19" s="4" t="str">
        <f t="shared" si="1"/>
        <v>，2615548</v>
      </c>
      <c r="I19" s="4" t="str">
        <f>VLOOKUP(A19,HOP!A:U,21,0)</f>
        <v>直连</v>
      </c>
    </row>
    <row r="20" s="4" customFormat="1" hidden="1" spans="1:9">
      <c r="A20" s="5">
        <v>18342900553</v>
      </c>
      <c r="B20" s="6">
        <v>44752</v>
      </c>
      <c r="C20" s="6">
        <v>44754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18343303588</v>
      </c>
      <c r="B21" s="6">
        <v>44753</v>
      </c>
      <c r="C21" s="6">
        <v>44754</v>
      </c>
      <c r="D21" s="4">
        <v>1014</v>
      </c>
      <c r="E21" s="4" t="str">
        <f>VLOOKUP(A21,HOP!A:L,12,0)</f>
        <v>1014.00</v>
      </c>
      <c r="F21" s="4" t="str">
        <f>VLOOKUP(A21,HOP!A:C,3,0)</f>
        <v>2616045</v>
      </c>
      <c r="G21" s="4">
        <f t="shared" si="0"/>
        <v>0</v>
      </c>
      <c r="H21" s="4" t="str">
        <f t="shared" si="1"/>
        <v>，2616045</v>
      </c>
      <c r="I21" s="4" t="str">
        <f>VLOOKUP(A21,HOP!A:U,21,0)</f>
        <v>直连</v>
      </c>
    </row>
    <row r="22" s="4" customFormat="1" spans="1:9">
      <c r="A22" s="5">
        <v>18348733723</v>
      </c>
      <c r="B22" s="6">
        <v>44752</v>
      </c>
      <c r="C22" s="6">
        <v>44754</v>
      </c>
      <c r="D22" s="4">
        <v>1518</v>
      </c>
      <c r="E22" s="4" t="str">
        <f>VLOOKUP(A22,HOP!A:L,12,0)</f>
        <v>1518.00</v>
      </c>
      <c r="F22" s="4" t="str">
        <f>VLOOKUP(A22,HOP!A:C,3,0)</f>
        <v>2616378</v>
      </c>
      <c r="G22" s="4">
        <f t="shared" si="0"/>
        <v>0</v>
      </c>
      <c r="H22" s="4" t="str">
        <f t="shared" si="1"/>
        <v>，2616378</v>
      </c>
      <c r="I22" s="4" t="str">
        <f>VLOOKUP(A22,HOP!A:U,21,0)</f>
        <v>直连</v>
      </c>
    </row>
    <row r="23" s="4" customFormat="1" spans="1:9">
      <c r="A23" s="5">
        <v>18349401212</v>
      </c>
      <c r="B23" s="6">
        <v>44753</v>
      </c>
      <c r="C23" s="6">
        <v>44754</v>
      </c>
      <c r="D23" s="4">
        <v>812</v>
      </c>
      <c r="E23" s="4" t="str">
        <f>VLOOKUP(A23,HOP!A:L,12,0)</f>
        <v>812.00</v>
      </c>
      <c r="F23" s="4" t="str">
        <f>VLOOKUP(A23,HOP!A:C,3,0)</f>
        <v>2616521</v>
      </c>
      <c r="G23" s="4">
        <f t="shared" si="0"/>
        <v>0</v>
      </c>
      <c r="H23" s="4" t="str">
        <f t="shared" si="1"/>
        <v>，2616521</v>
      </c>
      <c r="I23" s="4" t="str">
        <f>VLOOKUP(A23,HOP!A:U,21,0)</f>
        <v>直连</v>
      </c>
    </row>
    <row r="24" s="4" customFormat="1" spans="1:9">
      <c r="A24" s="5">
        <v>18357478076</v>
      </c>
      <c r="B24" s="6">
        <v>44753</v>
      </c>
      <c r="C24" s="6">
        <v>44754</v>
      </c>
      <c r="D24" s="4">
        <v>729</v>
      </c>
      <c r="E24" s="4" t="str">
        <f>VLOOKUP(A24,HOP!A:L,12,0)</f>
        <v>729.00</v>
      </c>
      <c r="F24" s="4" t="str">
        <f>VLOOKUP(A24,HOP!A:C,3,0)</f>
        <v>2617270</v>
      </c>
      <c r="G24" s="4">
        <f t="shared" si="0"/>
        <v>0</v>
      </c>
      <c r="H24" s="4" t="str">
        <f t="shared" si="1"/>
        <v>，2617270</v>
      </c>
      <c r="I24" s="4" t="str">
        <f>VLOOKUP(A24,HOP!A:U,21,0)</f>
        <v>直连</v>
      </c>
    </row>
    <row r="25" s="4" customFormat="1" spans="1:9">
      <c r="A25" s="5">
        <v>18357499482</v>
      </c>
      <c r="B25" s="6">
        <v>44753</v>
      </c>
      <c r="C25" s="6">
        <v>44754</v>
      </c>
      <c r="D25" s="4">
        <v>947</v>
      </c>
      <c r="E25" s="4" t="str">
        <f>VLOOKUP(A25,HOP!A:L,12,0)</f>
        <v>947.00</v>
      </c>
      <c r="F25" s="4" t="str">
        <f>VLOOKUP(A25,HOP!A:C,3,0)</f>
        <v>2617281</v>
      </c>
      <c r="G25" s="4">
        <f t="shared" si="0"/>
        <v>0</v>
      </c>
      <c r="H25" s="4" t="str">
        <f t="shared" si="1"/>
        <v>，2617281</v>
      </c>
      <c r="I25" s="4" t="str">
        <f>VLOOKUP(A25,HOP!A:U,21,0)</f>
        <v>直连</v>
      </c>
    </row>
    <row r="26" s="4" customFormat="1" spans="1:9">
      <c r="A26" s="5">
        <v>18357671805</v>
      </c>
      <c r="B26" s="6">
        <v>44753</v>
      </c>
      <c r="C26" s="6">
        <v>44754</v>
      </c>
      <c r="D26" s="4">
        <v>1133</v>
      </c>
      <c r="E26" s="4" t="str">
        <f>VLOOKUP(A26,HOP!A:L,12,0)</f>
        <v>1133.00</v>
      </c>
      <c r="F26" s="4" t="str">
        <f>VLOOKUP(A26,HOP!A:C,3,0)</f>
        <v>2617352</v>
      </c>
      <c r="G26" s="4">
        <f t="shared" si="0"/>
        <v>0</v>
      </c>
      <c r="H26" s="4" t="str">
        <f t="shared" si="1"/>
        <v>，2617352</v>
      </c>
      <c r="I26" s="4" t="str">
        <f>VLOOKUP(A26,HOP!A:U,21,0)</f>
        <v>直连</v>
      </c>
    </row>
    <row r="27" s="4" customFormat="1" spans="1:9">
      <c r="A27" s="5">
        <v>18358246393</v>
      </c>
      <c r="B27" s="6">
        <v>44753</v>
      </c>
      <c r="C27" s="6">
        <v>44754</v>
      </c>
      <c r="D27" s="4">
        <v>564</v>
      </c>
      <c r="E27" s="4" t="str">
        <f>VLOOKUP(A27,HOP!A:L,12,0)</f>
        <v>564.00</v>
      </c>
      <c r="F27" s="4" t="str">
        <f>VLOOKUP(A27,HOP!A:C,3,0)</f>
        <v>2617467</v>
      </c>
      <c r="G27" s="4">
        <f t="shared" si="0"/>
        <v>0</v>
      </c>
      <c r="H27" s="4" t="str">
        <f t="shared" si="1"/>
        <v>，2617467</v>
      </c>
      <c r="I27" s="4" t="str">
        <f>VLOOKUP(A27,HOP!A:U,21,0)</f>
        <v>直连</v>
      </c>
    </row>
    <row r="28" s="4" customFormat="1" spans="1:9">
      <c r="A28" s="5">
        <v>18358865989</v>
      </c>
      <c r="B28" s="6">
        <v>44753</v>
      </c>
      <c r="C28" s="6">
        <v>44754</v>
      </c>
      <c r="D28" s="4">
        <v>1470</v>
      </c>
      <c r="E28" s="4" t="str">
        <f>VLOOKUP(A28,HOP!A:L,12,0)</f>
        <v>1470.00</v>
      </c>
      <c r="F28" s="4" t="str">
        <f>VLOOKUP(A28,HOP!A:C,3,0)</f>
        <v>2617548</v>
      </c>
      <c r="G28" s="4">
        <f t="shared" si="0"/>
        <v>0</v>
      </c>
      <c r="H28" s="4" t="str">
        <f t="shared" si="1"/>
        <v>，2617548</v>
      </c>
      <c r="I28" s="4" t="str">
        <f>VLOOKUP(A28,HOP!A:U,21,0)</f>
        <v>直连</v>
      </c>
    </row>
    <row r="29" s="4" customFormat="1" spans="1:9">
      <c r="A29" s="5">
        <v>18359327401</v>
      </c>
      <c r="B29" s="6">
        <v>44753</v>
      </c>
      <c r="C29" s="6">
        <v>44754</v>
      </c>
      <c r="D29" s="4">
        <v>375</v>
      </c>
      <c r="E29" s="4" t="str">
        <f>VLOOKUP(A29,HOP!A:L,12,0)</f>
        <v>375.00</v>
      </c>
      <c r="F29" s="4" t="str">
        <f>VLOOKUP(A29,HOP!A:C,3,0)</f>
        <v>2617631</v>
      </c>
      <c r="G29" s="4">
        <f t="shared" si="0"/>
        <v>0</v>
      </c>
      <c r="H29" s="4" t="str">
        <f t="shared" si="1"/>
        <v>，2617631</v>
      </c>
      <c r="I29" s="4" t="str">
        <f>VLOOKUP(A29,HOP!A:U,21,0)</f>
        <v>直连</v>
      </c>
    </row>
    <row r="30" s="4" customFormat="1" spans="1:9">
      <c r="A30" s="5">
        <v>18362232345</v>
      </c>
      <c r="B30" s="6">
        <v>44753</v>
      </c>
      <c r="C30" s="6">
        <v>44754</v>
      </c>
      <c r="D30" s="4">
        <v>217</v>
      </c>
      <c r="E30" s="4" t="str">
        <f>VLOOKUP(A30,HOP!A:L,12,0)</f>
        <v>217.00</v>
      </c>
      <c r="F30" s="4" t="str">
        <f>VLOOKUP(A30,HOP!A:C,3,0)</f>
        <v>2617754</v>
      </c>
      <c r="G30" s="4">
        <f t="shared" si="0"/>
        <v>0</v>
      </c>
      <c r="H30" s="4" t="str">
        <f t="shared" si="1"/>
        <v>，2617754</v>
      </c>
      <c r="I30" s="4" t="str">
        <f>VLOOKUP(A30,HOP!A:U,21,0)</f>
        <v>直连</v>
      </c>
    </row>
    <row r="31" s="4" customFormat="1" spans="1:9">
      <c r="A31" s="5">
        <v>18362273010</v>
      </c>
      <c r="B31" s="6">
        <v>44753</v>
      </c>
      <c r="C31" s="6">
        <v>44754</v>
      </c>
      <c r="D31" s="4">
        <v>217</v>
      </c>
      <c r="E31" s="4" t="str">
        <f>VLOOKUP(A31,HOP!A:L,12,0)</f>
        <v>217.00</v>
      </c>
      <c r="F31" s="4" t="str">
        <f>VLOOKUP(A31,HOP!A:C,3,0)</f>
        <v>2617757</v>
      </c>
      <c r="G31" s="4">
        <f t="shared" si="0"/>
        <v>0</v>
      </c>
      <c r="H31" s="4" t="str">
        <f t="shared" si="1"/>
        <v>，2617757</v>
      </c>
      <c r="I31" s="4" t="str">
        <f>VLOOKUP(A31,HOP!A:U,21,0)</f>
        <v>直连</v>
      </c>
    </row>
    <row r="32" s="4" customFormat="1" spans="1:9">
      <c r="A32" s="5">
        <v>18362584801</v>
      </c>
      <c r="B32" s="6">
        <v>44753</v>
      </c>
      <c r="C32" s="6">
        <v>44754</v>
      </c>
      <c r="D32" s="4">
        <v>663</v>
      </c>
      <c r="E32" s="4" t="str">
        <f>VLOOKUP(A32,HOP!A:L,12,0)</f>
        <v>663.00</v>
      </c>
      <c r="F32" s="4" t="str">
        <f>VLOOKUP(A32,HOP!A:C,3,0)</f>
        <v>2617781</v>
      </c>
      <c r="G32" s="4">
        <f t="shared" si="0"/>
        <v>0</v>
      </c>
      <c r="H32" s="4" t="str">
        <f t="shared" si="1"/>
        <v>，2617781</v>
      </c>
      <c r="I32" s="4" t="str">
        <f>VLOOKUP(A32,HOP!A:U,21,0)</f>
        <v>直连</v>
      </c>
    </row>
    <row r="33" s="4" customFormat="1" spans="1:9">
      <c r="A33" s="5">
        <v>18362769508</v>
      </c>
      <c r="B33" s="6">
        <v>44753</v>
      </c>
      <c r="C33" s="6">
        <v>44754</v>
      </c>
      <c r="D33" s="4">
        <v>84</v>
      </c>
      <c r="E33" s="4" t="str">
        <f>VLOOKUP(A33,HOP!A:L,12,0)</f>
        <v>84.00</v>
      </c>
      <c r="F33" s="4" t="str">
        <f>VLOOKUP(A33,HOP!A:C,3,0)</f>
        <v>2617806</v>
      </c>
      <c r="G33" s="4">
        <f t="shared" si="0"/>
        <v>0</v>
      </c>
      <c r="H33" s="4" t="str">
        <f t="shared" si="1"/>
        <v>，2617806</v>
      </c>
      <c r="I33" s="4" t="str">
        <f>VLOOKUP(A33,HOP!A:U,21,0)</f>
        <v>直连</v>
      </c>
    </row>
    <row r="34" s="4" customFormat="1" spans="1:9">
      <c r="A34" s="5">
        <v>18362986301</v>
      </c>
      <c r="B34" s="6">
        <v>44753</v>
      </c>
      <c r="C34" s="6">
        <v>44754</v>
      </c>
      <c r="D34" s="4">
        <v>1170</v>
      </c>
      <c r="E34" s="4" t="str">
        <f>VLOOKUP(A34,HOP!A:L,12,0)</f>
        <v>1170.00</v>
      </c>
      <c r="F34" s="4" t="str">
        <f>VLOOKUP(A34,HOP!A:C,3,0)</f>
        <v>2617843</v>
      </c>
      <c r="G34" s="4">
        <f t="shared" si="0"/>
        <v>0</v>
      </c>
      <c r="H34" s="4" t="str">
        <f t="shared" si="1"/>
        <v>，2617843</v>
      </c>
      <c r="I34" s="4" t="str">
        <f>VLOOKUP(A34,HOP!A:U,21,0)</f>
        <v>直连</v>
      </c>
    </row>
    <row r="35" s="4" customFormat="1" spans="1:9">
      <c r="A35" s="5">
        <v>18363552151</v>
      </c>
      <c r="B35" s="6">
        <v>44753</v>
      </c>
      <c r="C35" s="6">
        <v>44754</v>
      </c>
      <c r="D35" s="4">
        <v>595</v>
      </c>
      <c r="E35" s="4" t="str">
        <f>VLOOKUP(A35,HOP!A:L,12,0)</f>
        <v>595.00</v>
      </c>
      <c r="F35" s="4" t="str">
        <f>VLOOKUP(A35,HOP!A:C,3,0)</f>
        <v>2617915</v>
      </c>
      <c r="G35" s="4">
        <f t="shared" si="0"/>
        <v>0</v>
      </c>
      <c r="H35" s="4" t="str">
        <f t="shared" si="1"/>
        <v>，2617915</v>
      </c>
      <c r="I35" s="4" t="str">
        <f>VLOOKUP(A35,HOP!A:U,21,0)</f>
        <v>直连</v>
      </c>
    </row>
    <row r="36" s="4" customFormat="1" spans="1:9">
      <c r="A36" s="5">
        <v>18364823577</v>
      </c>
      <c r="B36" s="6">
        <v>44753</v>
      </c>
      <c r="C36" s="6">
        <v>44754</v>
      </c>
      <c r="D36" s="4">
        <v>619</v>
      </c>
      <c r="E36" s="4" t="str">
        <f>VLOOKUP(A36,HOP!A:L,12,0)</f>
        <v>619.00</v>
      </c>
      <c r="F36" s="4" t="str">
        <f>VLOOKUP(A36,HOP!A:C,3,0)</f>
        <v>2618112</v>
      </c>
      <c r="G36" s="4">
        <f t="shared" si="0"/>
        <v>0</v>
      </c>
      <c r="H36" s="4" t="str">
        <f t="shared" si="1"/>
        <v>，2618112</v>
      </c>
      <c r="I36" s="4" t="str">
        <f>VLOOKUP(A36,HOP!A:U,21,0)</f>
        <v>直连</v>
      </c>
    </row>
    <row r="37" s="4" customFormat="1" spans="1:10">
      <c r="A37" s="5">
        <v>17891909967</v>
      </c>
      <c r="B37" s="6">
        <v>44743</v>
      </c>
      <c r="C37" s="6">
        <v>44746</v>
      </c>
      <c r="D37" s="4">
        <v>95.53</v>
      </c>
      <c r="E37" s="4" t="e">
        <f>VLOOKUP(A37,HOP!A:L,12,0)</f>
        <v>#N/A</v>
      </c>
      <c r="F37" s="4">
        <v>2537549</v>
      </c>
      <c r="G37" s="4" t="e">
        <f t="shared" si="0"/>
        <v>#N/A</v>
      </c>
      <c r="H37" s="4" t="str">
        <f t="shared" si="1"/>
        <v>，2537549</v>
      </c>
      <c r="I37" s="4" t="e">
        <f>VLOOKUP(A37,HOP!A:U,21,0)</f>
        <v>#N/A</v>
      </c>
      <c r="J37" s="4" t="s">
        <v>205</v>
      </c>
    </row>
    <row r="39" spans="4:4">
      <c r="D39" s="4">
        <f>SUM(D2:D38)</f>
        <v>52603.11</v>
      </c>
    </row>
    <row r="40" spans="4:4">
      <c r="D40" s="4" t="s">
        <v>206</v>
      </c>
    </row>
  </sheetData>
  <autoFilter ref="A1:W37">
    <filterColumn colId="3">
      <filters>
        <filter val="812"/>
        <filter val="5292"/>
        <filter val="95.53"/>
        <filter val="1014"/>
        <filter val="595"/>
        <filter val="217"/>
        <filter val="1518"/>
        <filter val="386.58"/>
        <filter val="619"/>
        <filter val="261"/>
        <filter val="3561"/>
        <filter val="663"/>
        <filter val="564"/>
        <filter val="229"/>
        <filter val="729"/>
        <filter val="1170"/>
        <filter val="1470"/>
        <filter val="372"/>
        <filter val="1133"/>
        <filter val="375"/>
        <filter val="3076"/>
        <filter val="237"/>
        <filter val="5039"/>
        <filter val="581"/>
        <filter val="1041"/>
        <filter val="4842"/>
        <filter val="503"/>
        <filter val="1083"/>
        <filter val="84"/>
        <filter val="8784"/>
        <filter val="845"/>
        <filter val="947"/>
        <filter val="42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207</v>
      </c>
      <c r="B1" s="2" t="s">
        <v>208</v>
      </c>
      <c r="C1" s="2" t="s">
        <v>209</v>
      </c>
      <c r="D1" s="2" t="s">
        <v>210</v>
      </c>
      <c r="E1" s="2" t="s">
        <v>13</v>
      </c>
      <c r="F1" s="2" t="s">
        <v>5</v>
      </c>
      <c r="G1" s="2" t="s">
        <v>6</v>
      </c>
      <c r="H1" s="2" t="s">
        <v>211</v>
      </c>
      <c r="I1" s="2" t="s">
        <v>212</v>
      </c>
      <c r="J1" s="2" t="s">
        <v>213</v>
      </c>
      <c r="K1" s="2" t="s">
        <v>214</v>
      </c>
      <c r="L1" s="2" t="s">
        <v>215</v>
      </c>
      <c r="M1" s="2" t="s">
        <v>216</v>
      </c>
      <c r="N1" s="2" t="s">
        <v>217</v>
      </c>
      <c r="O1" s="2" t="s">
        <v>218</v>
      </c>
      <c r="P1" s="2" t="s">
        <v>219</v>
      </c>
      <c r="Q1" s="2" t="s">
        <v>220</v>
      </c>
      <c r="R1" s="2" t="s">
        <v>221</v>
      </c>
      <c r="S1" s="2" t="s">
        <v>222</v>
      </c>
      <c r="T1" s="2" t="s">
        <v>223</v>
      </c>
      <c r="U1" s="2" t="s">
        <v>224</v>
      </c>
    </row>
    <row r="2" s="1" customFormat="1" spans="1:21">
      <c r="A2" s="3">
        <v>18364823577</v>
      </c>
      <c r="B2" s="1" t="s">
        <v>225</v>
      </c>
      <c r="C2" s="1" t="s">
        <v>226</v>
      </c>
      <c r="D2" s="1" t="s">
        <v>227</v>
      </c>
      <c r="E2" s="1" t="s">
        <v>228</v>
      </c>
      <c r="F2" s="1" t="s">
        <v>225</v>
      </c>
      <c r="G2" s="1" t="s">
        <v>229</v>
      </c>
      <c r="H2" s="1" t="s">
        <v>230</v>
      </c>
      <c r="I2" s="1" t="s">
        <v>231</v>
      </c>
      <c r="J2" s="1" t="s">
        <v>30</v>
      </c>
      <c r="K2" s="1" t="s">
        <v>232</v>
      </c>
      <c r="L2" s="1" t="s">
        <v>232</v>
      </c>
      <c r="M2" s="1" t="s">
        <v>233</v>
      </c>
      <c r="N2" s="1" t="s">
        <v>233</v>
      </c>
      <c r="O2" s="1" t="s">
        <v>234</v>
      </c>
      <c r="P2" s="1" t="s">
        <v>235</v>
      </c>
      <c r="Q2" s="1" t="s">
        <v>236</v>
      </c>
      <c r="R2" s="1" t="s">
        <v>237</v>
      </c>
      <c r="S2" s="1" t="s">
        <v>238</v>
      </c>
      <c r="T2" s="1" t="s">
        <v>239</v>
      </c>
      <c r="U2" s="1" t="s">
        <v>240</v>
      </c>
    </row>
    <row r="3" s="1" customFormat="1" spans="1:21">
      <c r="A3" s="3">
        <v>18363552151</v>
      </c>
      <c r="B3" s="1" t="s">
        <v>225</v>
      </c>
      <c r="C3" s="1" t="s">
        <v>241</v>
      </c>
      <c r="D3" s="1" t="s">
        <v>242</v>
      </c>
      <c r="E3" s="1" t="s">
        <v>243</v>
      </c>
      <c r="F3" s="1" t="s">
        <v>225</v>
      </c>
      <c r="G3" s="1" t="s">
        <v>229</v>
      </c>
      <c r="H3" s="1" t="s">
        <v>230</v>
      </c>
      <c r="I3" s="1" t="s">
        <v>244</v>
      </c>
      <c r="J3" s="1" t="s">
        <v>30</v>
      </c>
      <c r="K3" s="1" t="s">
        <v>245</v>
      </c>
      <c r="L3" s="1" t="s">
        <v>245</v>
      </c>
      <c r="M3" s="1" t="s">
        <v>233</v>
      </c>
      <c r="N3" s="1" t="s">
        <v>233</v>
      </c>
      <c r="O3" s="1" t="s">
        <v>234</v>
      </c>
      <c r="P3" s="1" t="s">
        <v>235</v>
      </c>
      <c r="Q3" s="1" t="s">
        <v>236</v>
      </c>
      <c r="R3" s="1" t="s">
        <v>246</v>
      </c>
      <c r="S3" s="1" t="s">
        <v>238</v>
      </c>
      <c r="T3" s="1" t="s">
        <v>239</v>
      </c>
      <c r="U3" s="1" t="s">
        <v>240</v>
      </c>
    </row>
    <row r="4" s="1" customFormat="1" spans="1:21">
      <c r="A4" s="3">
        <v>18362986301</v>
      </c>
      <c r="B4" s="1" t="s">
        <v>225</v>
      </c>
      <c r="C4" s="1" t="s">
        <v>247</v>
      </c>
      <c r="D4" s="1" t="s">
        <v>248</v>
      </c>
      <c r="E4" s="1" t="s">
        <v>249</v>
      </c>
      <c r="F4" s="1" t="s">
        <v>225</v>
      </c>
      <c r="G4" s="1" t="s">
        <v>229</v>
      </c>
      <c r="H4" s="1" t="s">
        <v>230</v>
      </c>
      <c r="I4" s="1" t="s">
        <v>250</v>
      </c>
      <c r="J4" s="1" t="s">
        <v>30</v>
      </c>
      <c r="K4" s="1" t="s">
        <v>251</v>
      </c>
      <c r="L4" s="1" t="s">
        <v>251</v>
      </c>
      <c r="M4" s="1" t="s">
        <v>233</v>
      </c>
      <c r="N4" s="1" t="s">
        <v>233</v>
      </c>
      <c r="O4" s="1" t="s">
        <v>234</v>
      </c>
      <c r="P4" s="1" t="s">
        <v>235</v>
      </c>
      <c r="Q4" s="1" t="s">
        <v>236</v>
      </c>
      <c r="R4" s="1" t="s">
        <v>252</v>
      </c>
      <c r="S4" s="1" t="s">
        <v>238</v>
      </c>
      <c r="T4" s="1" t="s">
        <v>239</v>
      </c>
      <c r="U4" s="1" t="s">
        <v>240</v>
      </c>
    </row>
    <row r="5" s="1" customFormat="1" spans="1:21">
      <c r="A5" s="3">
        <v>18362769508</v>
      </c>
      <c r="B5" s="1" t="s">
        <v>225</v>
      </c>
      <c r="C5" s="1" t="s">
        <v>253</v>
      </c>
      <c r="D5" s="1" t="s">
        <v>254</v>
      </c>
      <c r="E5" s="1" t="s">
        <v>255</v>
      </c>
      <c r="F5" s="1" t="s">
        <v>225</v>
      </c>
      <c r="G5" s="1" t="s">
        <v>229</v>
      </c>
      <c r="H5" s="1" t="s">
        <v>230</v>
      </c>
      <c r="I5" s="1" t="s">
        <v>256</v>
      </c>
      <c r="J5" s="1" t="s">
        <v>30</v>
      </c>
      <c r="K5" s="1" t="s">
        <v>257</v>
      </c>
      <c r="L5" s="1" t="s">
        <v>257</v>
      </c>
      <c r="M5" s="1" t="s">
        <v>233</v>
      </c>
      <c r="N5" s="1" t="s">
        <v>233</v>
      </c>
      <c r="O5" s="1" t="s">
        <v>234</v>
      </c>
      <c r="P5" s="1" t="s">
        <v>235</v>
      </c>
      <c r="Q5" s="1" t="s">
        <v>236</v>
      </c>
      <c r="R5" s="1" t="s">
        <v>258</v>
      </c>
      <c r="S5" s="1" t="s">
        <v>238</v>
      </c>
      <c r="T5" s="1" t="s">
        <v>239</v>
      </c>
      <c r="U5" s="1" t="s">
        <v>240</v>
      </c>
    </row>
    <row r="6" s="1" customFormat="1" spans="1:21">
      <c r="A6" s="3">
        <v>18362584801</v>
      </c>
      <c r="B6" s="1" t="s">
        <v>225</v>
      </c>
      <c r="C6" s="1" t="s">
        <v>259</v>
      </c>
      <c r="D6" s="1" t="s">
        <v>260</v>
      </c>
      <c r="E6" s="1" t="s">
        <v>261</v>
      </c>
      <c r="F6" s="1" t="s">
        <v>225</v>
      </c>
      <c r="G6" s="1" t="s">
        <v>229</v>
      </c>
      <c r="H6" s="1" t="s">
        <v>230</v>
      </c>
      <c r="I6" s="1" t="s">
        <v>262</v>
      </c>
      <c r="J6" s="1" t="s">
        <v>30</v>
      </c>
      <c r="K6" s="1" t="s">
        <v>263</v>
      </c>
      <c r="L6" s="1" t="s">
        <v>263</v>
      </c>
      <c r="M6" s="1" t="s">
        <v>233</v>
      </c>
      <c r="N6" s="1" t="s">
        <v>233</v>
      </c>
      <c r="O6" s="1" t="s">
        <v>234</v>
      </c>
      <c r="P6" s="1" t="s">
        <v>235</v>
      </c>
      <c r="Q6" s="1" t="s">
        <v>236</v>
      </c>
      <c r="R6" s="1" t="s">
        <v>264</v>
      </c>
      <c r="S6" s="1" t="s">
        <v>238</v>
      </c>
      <c r="T6" s="1" t="s">
        <v>239</v>
      </c>
      <c r="U6" s="1" t="s">
        <v>240</v>
      </c>
    </row>
    <row r="7" s="1" customFormat="1" spans="1:21">
      <c r="A7" s="3">
        <v>18362273010</v>
      </c>
      <c r="B7" s="1" t="s">
        <v>225</v>
      </c>
      <c r="C7" s="1" t="s">
        <v>265</v>
      </c>
      <c r="D7" s="1" t="s">
        <v>266</v>
      </c>
      <c r="E7" s="1" t="s">
        <v>267</v>
      </c>
      <c r="F7" s="1" t="s">
        <v>225</v>
      </c>
      <c r="G7" s="1" t="s">
        <v>229</v>
      </c>
      <c r="H7" s="1" t="s">
        <v>230</v>
      </c>
      <c r="I7" s="1" t="s">
        <v>268</v>
      </c>
      <c r="J7" s="1" t="s">
        <v>30</v>
      </c>
      <c r="K7" s="1" t="s">
        <v>269</v>
      </c>
      <c r="L7" s="1" t="s">
        <v>269</v>
      </c>
      <c r="M7" s="1" t="s">
        <v>233</v>
      </c>
      <c r="N7" s="1" t="s">
        <v>233</v>
      </c>
      <c r="O7" s="1" t="s">
        <v>234</v>
      </c>
      <c r="P7" s="1" t="s">
        <v>235</v>
      </c>
      <c r="Q7" s="1" t="s">
        <v>236</v>
      </c>
      <c r="R7" s="1" t="s">
        <v>270</v>
      </c>
      <c r="S7" s="1" t="s">
        <v>238</v>
      </c>
      <c r="T7" s="1" t="s">
        <v>239</v>
      </c>
      <c r="U7" s="1" t="s">
        <v>240</v>
      </c>
    </row>
    <row r="8" s="1" customFormat="1" spans="1:21">
      <c r="A8" s="3">
        <v>18362232345</v>
      </c>
      <c r="B8" s="1" t="s">
        <v>225</v>
      </c>
      <c r="C8" s="1" t="s">
        <v>271</v>
      </c>
      <c r="D8" s="1" t="s">
        <v>266</v>
      </c>
      <c r="E8" s="1" t="s">
        <v>272</v>
      </c>
      <c r="F8" s="1" t="s">
        <v>225</v>
      </c>
      <c r="G8" s="1" t="s">
        <v>229</v>
      </c>
      <c r="H8" s="1" t="s">
        <v>230</v>
      </c>
      <c r="I8" s="1" t="s">
        <v>268</v>
      </c>
      <c r="J8" s="1" t="s">
        <v>30</v>
      </c>
      <c r="K8" s="1" t="s">
        <v>269</v>
      </c>
      <c r="L8" s="1" t="s">
        <v>269</v>
      </c>
      <c r="M8" s="1" t="s">
        <v>233</v>
      </c>
      <c r="N8" s="1" t="s">
        <v>233</v>
      </c>
      <c r="O8" s="1" t="s">
        <v>234</v>
      </c>
      <c r="P8" s="1" t="s">
        <v>235</v>
      </c>
      <c r="Q8" s="1" t="s">
        <v>236</v>
      </c>
      <c r="R8" s="1" t="s">
        <v>273</v>
      </c>
      <c r="S8" s="1" t="s">
        <v>238</v>
      </c>
      <c r="T8" s="1" t="s">
        <v>239</v>
      </c>
      <c r="U8" s="1" t="s">
        <v>240</v>
      </c>
    </row>
    <row r="9" s="1" customFormat="1" spans="1:21">
      <c r="A9" s="3">
        <v>18359327401</v>
      </c>
      <c r="B9" s="1" t="s">
        <v>225</v>
      </c>
      <c r="C9" s="1" t="s">
        <v>274</v>
      </c>
      <c r="D9" s="1" t="s">
        <v>275</v>
      </c>
      <c r="E9" s="1" t="s">
        <v>276</v>
      </c>
      <c r="F9" s="1" t="s">
        <v>225</v>
      </c>
      <c r="G9" s="1" t="s">
        <v>229</v>
      </c>
      <c r="H9" s="1" t="s">
        <v>230</v>
      </c>
      <c r="I9" s="1" t="s">
        <v>277</v>
      </c>
      <c r="J9" s="1" t="s">
        <v>30</v>
      </c>
      <c r="K9" s="1" t="s">
        <v>278</v>
      </c>
      <c r="L9" s="1" t="s">
        <v>278</v>
      </c>
      <c r="M9" s="1" t="s">
        <v>233</v>
      </c>
      <c r="N9" s="1" t="s">
        <v>233</v>
      </c>
      <c r="O9" s="1" t="s">
        <v>234</v>
      </c>
      <c r="P9" s="1" t="s">
        <v>235</v>
      </c>
      <c r="Q9" s="1" t="s">
        <v>236</v>
      </c>
      <c r="R9" s="1" t="s">
        <v>279</v>
      </c>
      <c r="S9" s="1" t="s">
        <v>238</v>
      </c>
      <c r="T9" s="1" t="s">
        <v>239</v>
      </c>
      <c r="U9" s="1" t="s">
        <v>240</v>
      </c>
    </row>
    <row r="10" s="1" customFormat="1" spans="1:21">
      <c r="A10" s="3">
        <v>18358865989</v>
      </c>
      <c r="B10" s="1" t="s">
        <v>225</v>
      </c>
      <c r="C10" s="1" t="s">
        <v>280</v>
      </c>
      <c r="D10" s="1" t="s">
        <v>281</v>
      </c>
      <c r="E10" s="1" t="s">
        <v>282</v>
      </c>
      <c r="F10" s="1" t="s">
        <v>225</v>
      </c>
      <c r="G10" s="1" t="s">
        <v>229</v>
      </c>
      <c r="H10" s="1" t="s">
        <v>230</v>
      </c>
      <c r="I10" s="1" t="s">
        <v>283</v>
      </c>
      <c r="J10" s="1" t="s">
        <v>30</v>
      </c>
      <c r="K10" s="1" t="s">
        <v>284</v>
      </c>
      <c r="L10" s="1" t="s">
        <v>284</v>
      </c>
      <c r="M10" s="1" t="s">
        <v>233</v>
      </c>
      <c r="N10" s="1" t="s">
        <v>233</v>
      </c>
      <c r="O10" s="1" t="s">
        <v>234</v>
      </c>
      <c r="P10" s="1" t="s">
        <v>235</v>
      </c>
      <c r="Q10" s="1" t="s">
        <v>236</v>
      </c>
      <c r="R10" s="1" t="s">
        <v>285</v>
      </c>
      <c r="S10" s="1" t="s">
        <v>238</v>
      </c>
      <c r="T10" s="1" t="s">
        <v>239</v>
      </c>
      <c r="U10" s="1" t="s">
        <v>240</v>
      </c>
    </row>
    <row r="11" s="1" customFormat="1" spans="1:21">
      <c r="A11" s="3">
        <v>18358246393</v>
      </c>
      <c r="B11" s="1" t="s">
        <v>225</v>
      </c>
      <c r="C11" s="1" t="s">
        <v>286</v>
      </c>
      <c r="D11" s="1" t="s">
        <v>287</v>
      </c>
      <c r="E11" s="1" t="s">
        <v>288</v>
      </c>
      <c r="F11" s="1" t="s">
        <v>225</v>
      </c>
      <c r="G11" s="1" t="s">
        <v>229</v>
      </c>
      <c r="H11" s="1" t="s">
        <v>230</v>
      </c>
      <c r="I11" s="1" t="s">
        <v>289</v>
      </c>
      <c r="J11" s="1" t="s">
        <v>30</v>
      </c>
      <c r="K11" s="1" t="s">
        <v>290</v>
      </c>
      <c r="L11" s="1" t="s">
        <v>290</v>
      </c>
      <c r="M11" s="1" t="s">
        <v>233</v>
      </c>
      <c r="N11" s="1" t="s">
        <v>233</v>
      </c>
      <c r="O11" s="1" t="s">
        <v>234</v>
      </c>
      <c r="P11" s="1" t="s">
        <v>235</v>
      </c>
      <c r="Q11" s="1" t="s">
        <v>236</v>
      </c>
      <c r="R11" s="1" t="s">
        <v>291</v>
      </c>
      <c r="S11" s="1" t="s">
        <v>238</v>
      </c>
      <c r="T11" s="1" t="s">
        <v>239</v>
      </c>
      <c r="U11" s="1" t="s">
        <v>240</v>
      </c>
    </row>
    <row r="12" s="1" customFormat="1" spans="1:21">
      <c r="A12" s="3">
        <v>18357671805</v>
      </c>
      <c r="B12" s="1" t="s">
        <v>225</v>
      </c>
      <c r="C12" s="1" t="s">
        <v>292</v>
      </c>
      <c r="D12" s="1" t="s">
        <v>293</v>
      </c>
      <c r="E12" s="1" t="s">
        <v>294</v>
      </c>
      <c r="F12" s="1" t="s">
        <v>225</v>
      </c>
      <c r="G12" s="1" t="s">
        <v>229</v>
      </c>
      <c r="H12" s="1" t="s">
        <v>230</v>
      </c>
      <c r="I12" s="1" t="s">
        <v>295</v>
      </c>
      <c r="J12" s="1" t="s">
        <v>30</v>
      </c>
      <c r="K12" s="1" t="s">
        <v>296</v>
      </c>
      <c r="L12" s="1" t="s">
        <v>296</v>
      </c>
      <c r="M12" s="1" t="s">
        <v>233</v>
      </c>
      <c r="N12" s="1" t="s">
        <v>233</v>
      </c>
      <c r="O12" s="1" t="s">
        <v>234</v>
      </c>
      <c r="P12" s="1" t="s">
        <v>235</v>
      </c>
      <c r="Q12" s="1" t="s">
        <v>236</v>
      </c>
      <c r="R12" s="1" t="s">
        <v>297</v>
      </c>
      <c r="S12" s="1" t="s">
        <v>238</v>
      </c>
      <c r="T12" s="1" t="s">
        <v>239</v>
      </c>
      <c r="U12" s="1" t="s">
        <v>240</v>
      </c>
    </row>
    <row r="13" s="1" customFormat="1" spans="1:21">
      <c r="A13" s="3">
        <v>18357499482</v>
      </c>
      <c r="B13" s="1" t="s">
        <v>225</v>
      </c>
      <c r="C13" s="1" t="s">
        <v>298</v>
      </c>
      <c r="D13" s="1" t="s">
        <v>299</v>
      </c>
      <c r="E13" s="1" t="s">
        <v>300</v>
      </c>
      <c r="F13" s="1" t="s">
        <v>225</v>
      </c>
      <c r="G13" s="1" t="s">
        <v>229</v>
      </c>
      <c r="H13" s="1" t="s">
        <v>230</v>
      </c>
      <c r="I13" s="1" t="s">
        <v>301</v>
      </c>
      <c r="J13" s="1" t="s">
        <v>30</v>
      </c>
      <c r="K13" s="1" t="s">
        <v>302</v>
      </c>
      <c r="L13" s="1" t="s">
        <v>302</v>
      </c>
      <c r="M13" s="1" t="s">
        <v>233</v>
      </c>
      <c r="N13" s="1" t="s">
        <v>233</v>
      </c>
      <c r="O13" s="1" t="s">
        <v>234</v>
      </c>
      <c r="P13" s="1" t="s">
        <v>235</v>
      </c>
      <c r="Q13" s="1" t="s">
        <v>236</v>
      </c>
      <c r="R13" s="1" t="s">
        <v>303</v>
      </c>
      <c r="S13" s="1" t="s">
        <v>238</v>
      </c>
      <c r="T13" s="1" t="s">
        <v>239</v>
      </c>
      <c r="U13" s="1" t="s">
        <v>240</v>
      </c>
    </row>
    <row r="14" s="1" customFormat="1" spans="1:21">
      <c r="A14" s="3">
        <v>18357478076</v>
      </c>
      <c r="B14" s="1" t="s">
        <v>225</v>
      </c>
      <c r="C14" s="1" t="s">
        <v>304</v>
      </c>
      <c r="D14" s="1" t="s">
        <v>305</v>
      </c>
      <c r="E14" s="1" t="s">
        <v>306</v>
      </c>
      <c r="F14" s="1" t="s">
        <v>225</v>
      </c>
      <c r="G14" s="1" t="s">
        <v>229</v>
      </c>
      <c r="H14" s="1" t="s">
        <v>230</v>
      </c>
      <c r="I14" s="1" t="s">
        <v>307</v>
      </c>
      <c r="J14" s="1" t="s">
        <v>30</v>
      </c>
      <c r="K14" s="1" t="s">
        <v>308</v>
      </c>
      <c r="L14" s="1" t="s">
        <v>308</v>
      </c>
      <c r="M14" s="1" t="s">
        <v>233</v>
      </c>
      <c r="N14" s="1" t="s">
        <v>233</v>
      </c>
      <c r="O14" s="1" t="s">
        <v>234</v>
      </c>
      <c r="P14" s="1" t="s">
        <v>235</v>
      </c>
      <c r="Q14" s="1" t="s">
        <v>236</v>
      </c>
      <c r="R14" s="1" t="s">
        <v>309</v>
      </c>
      <c r="S14" s="1" t="s">
        <v>238</v>
      </c>
      <c r="T14" s="1" t="s">
        <v>239</v>
      </c>
      <c r="U14" s="1" t="s">
        <v>240</v>
      </c>
    </row>
    <row r="15" s="1" customFormat="1" spans="1:21">
      <c r="A15" s="3">
        <v>18349401212</v>
      </c>
      <c r="B15" s="1" t="s">
        <v>310</v>
      </c>
      <c r="C15" s="1" t="s">
        <v>311</v>
      </c>
      <c r="D15" s="1" t="s">
        <v>312</v>
      </c>
      <c r="E15" s="1" t="s">
        <v>313</v>
      </c>
      <c r="F15" s="1" t="s">
        <v>225</v>
      </c>
      <c r="G15" s="1" t="s">
        <v>229</v>
      </c>
      <c r="H15" s="1" t="s">
        <v>230</v>
      </c>
      <c r="I15" s="1" t="s">
        <v>314</v>
      </c>
      <c r="J15" s="1" t="s">
        <v>30</v>
      </c>
      <c r="K15" s="1" t="s">
        <v>315</v>
      </c>
      <c r="L15" s="1" t="s">
        <v>315</v>
      </c>
      <c r="M15" s="1" t="s">
        <v>233</v>
      </c>
      <c r="N15" s="1" t="s">
        <v>233</v>
      </c>
      <c r="O15" s="1" t="s">
        <v>234</v>
      </c>
      <c r="P15" s="1" t="s">
        <v>235</v>
      </c>
      <c r="Q15" s="1" t="s">
        <v>236</v>
      </c>
      <c r="R15" s="1" t="s">
        <v>316</v>
      </c>
      <c r="S15" s="1" t="s">
        <v>238</v>
      </c>
      <c r="T15" s="1" t="s">
        <v>239</v>
      </c>
      <c r="U15" s="1" t="s">
        <v>240</v>
      </c>
    </row>
    <row r="16" s="1" customFormat="1" spans="1:21">
      <c r="A16" s="3">
        <v>18348733723</v>
      </c>
      <c r="B16" s="1" t="s">
        <v>310</v>
      </c>
      <c r="C16" s="1" t="s">
        <v>317</v>
      </c>
      <c r="D16" s="1" t="s">
        <v>318</v>
      </c>
      <c r="E16" s="1" t="s">
        <v>319</v>
      </c>
      <c r="F16" s="1" t="s">
        <v>310</v>
      </c>
      <c r="G16" s="1" t="s">
        <v>229</v>
      </c>
      <c r="H16" s="1" t="s">
        <v>230</v>
      </c>
      <c r="I16" s="1" t="s">
        <v>320</v>
      </c>
      <c r="J16" s="1" t="s">
        <v>30</v>
      </c>
      <c r="K16" s="1" t="s">
        <v>321</v>
      </c>
      <c r="L16" s="1" t="s">
        <v>321</v>
      </c>
      <c r="M16" s="1" t="s">
        <v>233</v>
      </c>
      <c r="N16" s="1" t="s">
        <v>233</v>
      </c>
      <c r="O16" s="1" t="s">
        <v>234</v>
      </c>
      <c r="P16" s="1" t="s">
        <v>235</v>
      </c>
      <c r="Q16" s="1" t="s">
        <v>236</v>
      </c>
      <c r="R16" s="1" t="s">
        <v>322</v>
      </c>
      <c r="S16" s="1" t="s">
        <v>238</v>
      </c>
      <c r="T16" s="1" t="s">
        <v>239</v>
      </c>
      <c r="U16" s="1" t="s">
        <v>240</v>
      </c>
    </row>
    <row r="17" s="1" customFormat="1" spans="1:21">
      <c r="A17" s="3">
        <v>18343303588</v>
      </c>
      <c r="B17" s="1" t="s">
        <v>323</v>
      </c>
      <c r="C17" s="1" t="s">
        <v>324</v>
      </c>
      <c r="D17" s="1" t="s">
        <v>325</v>
      </c>
      <c r="E17" s="1" t="s">
        <v>326</v>
      </c>
      <c r="F17" s="1" t="s">
        <v>225</v>
      </c>
      <c r="G17" s="1" t="s">
        <v>229</v>
      </c>
      <c r="H17" s="1" t="s">
        <v>230</v>
      </c>
      <c r="I17" s="1" t="s">
        <v>327</v>
      </c>
      <c r="J17" s="1" t="s">
        <v>30</v>
      </c>
      <c r="K17" s="1" t="s">
        <v>328</v>
      </c>
      <c r="L17" s="1" t="s">
        <v>328</v>
      </c>
      <c r="M17" s="1" t="s">
        <v>233</v>
      </c>
      <c r="N17" s="1" t="s">
        <v>233</v>
      </c>
      <c r="O17" s="1" t="s">
        <v>234</v>
      </c>
      <c r="P17" s="1" t="s">
        <v>235</v>
      </c>
      <c r="Q17" s="1" t="s">
        <v>236</v>
      </c>
      <c r="R17" s="1" t="s">
        <v>329</v>
      </c>
      <c r="S17" s="1" t="s">
        <v>238</v>
      </c>
      <c r="T17" s="1" t="s">
        <v>239</v>
      </c>
      <c r="U17" s="1" t="s">
        <v>240</v>
      </c>
    </row>
    <row r="18" s="1" customFormat="1" spans="1:21">
      <c r="A18" s="3">
        <v>18336866475</v>
      </c>
      <c r="B18" s="1" t="s">
        <v>323</v>
      </c>
      <c r="C18" s="1" t="s">
        <v>330</v>
      </c>
      <c r="D18" s="1" t="s">
        <v>331</v>
      </c>
      <c r="E18" s="1" t="s">
        <v>332</v>
      </c>
      <c r="F18" s="1" t="s">
        <v>310</v>
      </c>
      <c r="G18" s="1" t="s">
        <v>229</v>
      </c>
      <c r="H18" s="1" t="s">
        <v>230</v>
      </c>
      <c r="I18" s="1" t="s">
        <v>333</v>
      </c>
      <c r="J18" s="1" t="s">
        <v>30</v>
      </c>
      <c r="K18" s="1" t="s">
        <v>334</v>
      </c>
      <c r="L18" s="1" t="s">
        <v>334</v>
      </c>
      <c r="M18" s="1" t="s">
        <v>233</v>
      </c>
      <c r="N18" s="1" t="s">
        <v>233</v>
      </c>
      <c r="O18" s="1" t="s">
        <v>234</v>
      </c>
      <c r="P18" s="1" t="s">
        <v>235</v>
      </c>
      <c r="Q18" s="1" t="s">
        <v>236</v>
      </c>
      <c r="R18" s="1" t="s">
        <v>335</v>
      </c>
      <c r="S18" s="1" t="s">
        <v>238</v>
      </c>
      <c r="T18" s="1" t="s">
        <v>239</v>
      </c>
      <c r="U18" s="1" t="s">
        <v>240</v>
      </c>
    </row>
    <row r="19" s="1" customFormat="1" spans="1:21">
      <c r="A19" s="3">
        <v>18332653478</v>
      </c>
      <c r="B19" s="1" t="s">
        <v>336</v>
      </c>
      <c r="C19" s="1" t="s">
        <v>337</v>
      </c>
      <c r="D19" s="1" t="s">
        <v>338</v>
      </c>
      <c r="E19" s="1" t="s">
        <v>339</v>
      </c>
      <c r="F19" s="1" t="s">
        <v>336</v>
      </c>
      <c r="G19" s="1" t="s">
        <v>229</v>
      </c>
      <c r="H19" s="1" t="s">
        <v>230</v>
      </c>
      <c r="I19" s="1" t="s">
        <v>340</v>
      </c>
      <c r="J19" s="1" t="s">
        <v>30</v>
      </c>
      <c r="K19" s="1" t="s">
        <v>341</v>
      </c>
      <c r="L19" s="1" t="s">
        <v>341</v>
      </c>
      <c r="M19" s="1" t="s">
        <v>233</v>
      </c>
      <c r="N19" s="1" t="s">
        <v>233</v>
      </c>
      <c r="O19" s="1" t="s">
        <v>234</v>
      </c>
      <c r="P19" s="1" t="s">
        <v>235</v>
      </c>
      <c r="Q19" s="1" t="s">
        <v>236</v>
      </c>
      <c r="R19" s="1" t="s">
        <v>342</v>
      </c>
      <c r="S19" s="1" t="s">
        <v>238</v>
      </c>
      <c r="T19" s="1" t="s">
        <v>239</v>
      </c>
      <c r="U19" s="1" t="s">
        <v>240</v>
      </c>
    </row>
    <row r="20" s="1" customFormat="1" spans="1:21">
      <c r="A20" s="3">
        <v>18319545710</v>
      </c>
      <c r="B20" s="1" t="s">
        <v>343</v>
      </c>
      <c r="C20" s="1" t="s">
        <v>344</v>
      </c>
      <c r="D20" s="1" t="s">
        <v>345</v>
      </c>
      <c r="E20" s="1" t="s">
        <v>346</v>
      </c>
      <c r="F20" s="1" t="s">
        <v>225</v>
      </c>
      <c r="G20" s="1" t="s">
        <v>229</v>
      </c>
      <c r="H20" s="1" t="s">
        <v>230</v>
      </c>
      <c r="I20" s="1" t="s">
        <v>347</v>
      </c>
      <c r="J20" s="1" t="s">
        <v>30</v>
      </c>
      <c r="K20" s="1" t="s">
        <v>348</v>
      </c>
      <c r="L20" s="1" t="s">
        <v>348</v>
      </c>
      <c r="M20" s="1" t="s">
        <v>233</v>
      </c>
      <c r="N20" s="1" t="s">
        <v>233</v>
      </c>
      <c r="O20" s="1" t="s">
        <v>234</v>
      </c>
      <c r="P20" s="1" t="s">
        <v>235</v>
      </c>
      <c r="Q20" s="1" t="s">
        <v>236</v>
      </c>
      <c r="R20" s="1" t="s">
        <v>349</v>
      </c>
      <c r="S20" s="1" t="s">
        <v>238</v>
      </c>
      <c r="T20" s="1" t="s">
        <v>239</v>
      </c>
      <c r="U20" s="1" t="s">
        <v>240</v>
      </c>
    </row>
    <row r="21" s="1" customFormat="1" spans="1:21">
      <c r="A21" s="3">
        <v>18215551650</v>
      </c>
      <c r="B21" s="1" t="s">
        <v>350</v>
      </c>
      <c r="C21" s="1" t="s">
        <v>351</v>
      </c>
      <c r="D21" s="1" t="s">
        <v>352</v>
      </c>
      <c r="E21" s="1" t="s">
        <v>353</v>
      </c>
      <c r="F21" s="1" t="s">
        <v>310</v>
      </c>
      <c r="G21" s="1" t="s">
        <v>229</v>
      </c>
      <c r="H21" s="1" t="s">
        <v>230</v>
      </c>
      <c r="I21" s="1" t="s">
        <v>354</v>
      </c>
      <c r="J21" s="1" t="s">
        <v>30</v>
      </c>
      <c r="K21" s="1" t="s">
        <v>355</v>
      </c>
      <c r="L21" s="1" t="s">
        <v>355</v>
      </c>
      <c r="M21" s="1" t="s">
        <v>233</v>
      </c>
      <c r="N21" s="1" t="s">
        <v>233</v>
      </c>
      <c r="O21" s="1" t="s">
        <v>234</v>
      </c>
      <c r="P21" s="1" t="s">
        <v>235</v>
      </c>
      <c r="Q21" s="1" t="s">
        <v>236</v>
      </c>
      <c r="R21" s="1" t="s">
        <v>356</v>
      </c>
      <c r="S21" s="1" t="s">
        <v>238</v>
      </c>
      <c r="T21" s="1" t="s">
        <v>239</v>
      </c>
      <c r="U21" s="1" t="s">
        <v>240</v>
      </c>
    </row>
    <row r="22" s="1" customFormat="1" spans="1:21">
      <c r="A22" s="3">
        <v>17959808552</v>
      </c>
      <c r="B22" s="1" t="s">
        <v>357</v>
      </c>
      <c r="C22" s="1" t="s">
        <v>358</v>
      </c>
      <c r="D22" s="1" t="s">
        <v>359</v>
      </c>
      <c r="E22" s="1" t="s">
        <v>360</v>
      </c>
      <c r="F22" s="1" t="s">
        <v>225</v>
      </c>
      <c r="G22" s="1" t="s">
        <v>229</v>
      </c>
      <c r="H22" s="1" t="s">
        <v>230</v>
      </c>
      <c r="I22" s="1" t="s">
        <v>361</v>
      </c>
      <c r="J22" s="1" t="s">
        <v>30</v>
      </c>
      <c r="K22" s="1" t="s">
        <v>362</v>
      </c>
      <c r="L22" s="1" t="s">
        <v>362</v>
      </c>
      <c r="M22" s="1" t="s">
        <v>233</v>
      </c>
      <c r="N22" s="1" t="s">
        <v>233</v>
      </c>
      <c r="O22" s="1" t="s">
        <v>234</v>
      </c>
      <c r="P22" s="1" t="s">
        <v>235</v>
      </c>
      <c r="Q22" s="1" t="s">
        <v>236</v>
      </c>
      <c r="R22" s="1" t="s">
        <v>363</v>
      </c>
      <c r="S22" s="1" t="s">
        <v>238</v>
      </c>
      <c r="T22" s="1" t="s">
        <v>239</v>
      </c>
      <c r="U22" s="1" t="s">
        <v>240</v>
      </c>
    </row>
    <row r="23" s="1" customFormat="1" spans="1:21">
      <c r="A23" s="3">
        <v>18121648129</v>
      </c>
      <c r="B23" s="1" t="s">
        <v>364</v>
      </c>
      <c r="C23" s="1" t="s">
        <v>365</v>
      </c>
      <c r="D23" s="1" t="s">
        <v>366</v>
      </c>
      <c r="E23" s="1" t="s">
        <v>367</v>
      </c>
      <c r="F23" s="1" t="s">
        <v>310</v>
      </c>
      <c r="G23" s="1" t="s">
        <v>229</v>
      </c>
      <c r="H23" s="1" t="s">
        <v>230</v>
      </c>
      <c r="I23" s="1" t="s">
        <v>368</v>
      </c>
      <c r="J23" s="1" t="s">
        <v>30</v>
      </c>
      <c r="K23" s="1" t="s">
        <v>369</v>
      </c>
      <c r="L23" s="1" t="s">
        <v>369</v>
      </c>
      <c r="M23" s="1" t="s">
        <v>233</v>
      </c>
      <c r="N23" s="1" t="s">
        <v>233</v>
      </c>
      <c r="O23" s="1" t="s">
        <v>234</v>
      </c>
      <c r="P23" s="1" t="s">
        <v>235</v>
      </c>
      <c r="Q23" s="1" t="s">
        <v>236</v>
      </c>
      <c r="R23" s="1" t="s">
        <v>370</v>
      </c>
      <c r="S23" s="1" t="s">
        <v>238</v>
      </c>
      <c r="T23" s="1" t="s">
        <v>239</v>
      </c>
      <c r="U23" s="1" t="s">
        <v>240</v>
      </c>
    </row>
    <row r="24" s="1" customFormat="1" spans="1:21">
      <c r="A24" s="3">
        <v>17964658878</v>
      </c>
      <c r="B24" s="1" t="s">
        <v>371</v>
      </c>
      <c r="C24" s="1" t="s">
        <v>372</v>
      </c>
      <c r="D24" s="1" t="s">
        <v>373</v>
      </c>
      <c r="E24" s="1" t="s">
        <v>374</v>
      </c>
      <c r="F24" s="1" t="s">
        <v>225</v>
      </c>
      <c r="G24" s="1" t="s">
        <v>229</v>
      </c>
      <c r="H24" s="1" t="s">
        <v>230</v>
      </c>
      <c r="I24" s="1" t="s">
        <v>375</v>
      </c>
      <c r="J24" s="1" t="s">
        <v>30</v>
      </c>
      <c r="K24" s="1" t="s">
        <v>376</v>
      </c>
      <c r="L24" s="1" t="s">
        <v>376</v>
      </c>
      <c r="M24" s="1" t="s">
        <v>233</v>
      </c>
      <c r="N24" s="1" t="s">
        <v>233</v>
      </c>
      <c r="O24" s="1" t="s">
        <v>234</v>
      </c>
      <c r="P24" s="1" t="s">
        <v>235</v>
      </c>
      <c r="Q24" s="1" t="s">
        <v>236</v>
      </c>
      <c r="R24" s="1" t="s">
        <v>377</v>
      </c>
      <c r="S24" s="1" t="s">
        <v>238</v>
      </c>
      <c r="T24" s="1" t="s">
        <v>239</v>
      </c>
      <c r="U24" s="1" t="s">
        <v>240</v>
      </c>
    </row>
    <row r="25" s="1" customFormat="1" spans="1:21">
      <c r="A25" s="3">
        <v>18176910476</v>
      </c>
      <c r="B25" s="1" t="s">
        <v>378</v>
      </c>
      <c r="C25" s="1" t="s">
        <v>379</v>
      </c>
      <c r="D25" s="1" t="s">
        <v>380</v>
      </c>
      <c r="E25" s="1" t="s">
        <v>381</v>
      </c>
      <c r="F25" s="1" t="s">
        <v>225</v>
      </c>
      <c r="G25" s="1" t="s">
        <v>229</v>
      </c>
      <c r="H25" s="1" t="s">
        <v>230</v>
      </c>
      <c r="I25" s="1" t="s">
        <v>382</v>
      </c>
      <c r="J25" s="1" t="s">
        <v>30</v>
      </c>
      <c r="K25" s="1" t="s">
        <v>383</v>
      </c>
      <c r="L25" s="1" t="s">
        <v>383</v>
      </c>
      <c r="M25" s="1" t="s">
        <v>233</v>
      </c>
      <c r="N25" s="1" t="s">
        <v>233</v>
      </c>
      <c r="O25" s="1" t="s">
        <v>234</v>
      </c>
      <c r="P25" s="1" t="s">
        <v>235</v>
      </c>
      <c r="Q25" s="1" t="s">
        <v>236</v>
      </c>
      <c r="R25" s="1" t="s">
        <v>384</v>
      </c>
      <c r="S25" s="1" t="s">
        <v>238</v>
      </c>
      <c r="T25" s="1" t="s">
        <v>239</v>
      </c>
      <c r="U25" s="1" t="s">
        <v>240</v>
      </c>
    </row>
    <row r="26" s="1" customFormat="1" spans="1:21">
      <c r="A26" s="3">
        <v>18241549799</v>
      </c>
      <c r="B26" s="1" t="s">
        <v>385</v>
      </c>
      <c r="C26" s="1" t="s">
        <v>386</v>
      </c>
      <c r="D26" s="1" t="s">
        <v>387</v>
      </c>
      <c r="E26" s="1" t="s">
        <v>388</v>
      </c>
      <c r="F26" s="1" t="s">
        <v>225</v>
      </c>
      <c r="G26" s="1" t="s">
        <v>229</v>
      </c>
      <c r="H26" s="1" t="s">
        <v>230</v>
      </c>
      <c r="I26" s="1" t="s">
        <v>389</v>
      </c>
      <c r="J26" s="1" t="s">
        <v>30</v>
      </c>
      <c r="K26" s="1" t="s">
        <v>390</v>
      </c>
      <c r="L26" s="1" t="s">
        <v>390</v>
      </c>
      <c r="M26" s="1" t="s">
        <v>233</v>
      </c>
      <c r="N26" s="1" t="s">
        <v>233</v>
      </c>
      <c r="O26" s="1" t="s">
        <v>234</v>
      </c>
      <c r="P26" s="1" t="s">
        <v>235</v>
      </c>
      <c r="Q26" s="1" t="s">
        <v>236</v>
      </c>
      <c r="R26" s="1" t="s">
        <v>391</v>
      </c>
      <c r="S26" s="1" t="s">
        <v>238</v>
      </c>
      <c r="T26" s="1" t="s">
        <v>239</v>
      </c>
      <c r="U26" s="1" t="s">
        <v>240</v>
      </c>
    </row>
    <row r="27" s="1" customFormat="1" spans="1:21">
      <c r="A27" s="3">
        <v>18187490956</v>
      </c>
      <c r="B27" s="1" t="s">
        <v>392</v>
      </c>
      <c r="C27" s="1" t="s">
        <v>393</v>
      </c>
      <c r="D27" s="1" t="s">
        <v>394</v>
      </c>
      <c r="E27" s="1" t="s">
        <v>395</v>
      </c>
      <c r="F27" s="1" t="s">
        <v>225</v>
      </c>
      <c r="G27" s="1" t="s">
        <v>229</v>
      </c>
      <c r="H27" s="1" t="s">
        <v>230</v>
      </c>
      <c r="I27" s="1" t="s">
        <v>396</v>
      </c>
      <c r="J27" s="1" t="s">
        <v>30</v>
      </c>
      <c r="K27" s="1" t="s">
        <v>397</v>
      </c>
      <c r="L27" s="1" t="s">
        <v>397</v>
      </c>
      <c r="M27" s="1" t="s">
        <v>233</v>
      </c>
      <c r="N27" s="1" t="s">
        <v>233</v>
      </c>
      <c r="O27" s="1" t="s">
        <v>234</v>
      </c>
      <c r="P27" s="1" t="s">
        <v>235</v>
      </c>
      <c r="Q27" s="1" t="s">
        <v>236</v>
      </c>
      <c r="R27" s="1" t="s">
        <v>398</v>
      </c>
      <c r="S27" s="1" t="s">
        <v>238</v>
      </c>
      <c r="T27" s="1" t="s">
        <v>239</v>
      </c>
      <c r="U27" s="1" t="s">
        <v>240</v>
      </c>
    </row>
    <row r="28" s="1" customFormat="1" spans="1:21">
      <c r="A28" s="3">
        <v>18314811801</v>
      </c>
      <c r="B28" s="1" t="s">
        <v>343</v>
      </c>
      <c r="C28" s="1" t="s">
        <v>399</v>
      </c>
      <c r="D28" s="1" t="s">
        <v>400</v>
      </c>
      <c r="E28" s="1" t="s">
        <v>401</v>
      </c>
      <c r="F28" s="1" t="s">
        <v>225</v>
      </c>
      <c r="G28" s="1" t="s">
        <v>229</v>
      </c>
      <c r="H28" s="1" t="s">
        <v>230</v>
      </c>
      <c r="I28" s="1" t="s">
        <v>402</v>
      </c>
      <c r="J28" s="1" t="s">
        <v>30</v>
      </c>
      <c r="K28" s="1" t="s">
        <v>403</v>
      </c>
      <c r="L28" s="1" t="s">
        <v>403</v>
      </c>
      <c r="M28" s="1" t="s">
        <v>233</v>
      </c>
      <c r="N28" s="1" t="s">
        <v>233</v>
      </c>
      <c r="O28" s="1" t="s">
        <v>234</v>
      </c>
      <c r="P28" s="1" t="s">
        <v>235</v>
      </c>
      <c r="Q28" s="1" t="s">
        <v>236</v>
      </c>
      <c r="R28" s="1" t="s">
        <v>404</v>
      </c>
      <c r="S28" s="1" t="s">
        <v>238</v>
      </c>
      <c r="T28" s="1" t="s">
        <v>239</v>
      </c>
      <c r="U28" s="1" t="s">
        <v>240</v>
      </c>
    </row>
    <row r="29" s="1" customFormat="1" spans="1:21">
      <c r="A29" s="3">
        <v>18198227915</v>
      </c>
      <c r="B29" s="1" t="s">
        <v>405</v>
      </c>
      <c r="C29" s="1" t="s">
        <v>406</v>
      </c>
      <c r="D29" s="1" t="s">
        <v>407</v>
      </c>
      <c r="E29" s="1" t="s">
        <v>408</v>
      </c>
      <c r="F29" s="1" t="s">
        <v>336</v>
      </c>
      <c r="G29" s="1" t="s">
        <v>229</v>
      </c>
      <c r="H29" s="1" t="s">
        <v>230</v>
      </c>
      <c r="I29" s="1" t="s">
        <v>409</v>
      </c>
      <c r="J29" s="1" t="s">
        <v>30</v>
      </c>
      <c r="K29" s="1" t="s">
        <v>410</v>
      </c>
      <c r="L29" s="1" t="s">
        <v>410</v>
      </c>
      <c r="M29" s="1" t="s">
        <v>233</v>
      </c>
      <c r="N29" s="1" t="s">
        <v>233</v>
      </c>
      <c r="O29" s="1" t="s">
        <v>234</v>
      </c>
      <c r="P29" s="1" t="s">
        <v>235</v>
      </c>
      <c r="Q29" s="1" t="s">
        <v>236</v>
      </c>
      <c r="R29" s="1" t="s">
        <v>411</v>
      </c>
      <c r="S29" s="1" t="s">
        <v>238</v>
      </c>
      <c r="T29" s="1" t="s">
        <v>239</v>
      </c>
      <c r="U29" s="1" t="s">
        <v>240</v>
      </c>
    </row>
    <row r="30" s="1" customFormat="1" spans="1:21">
      <c r="A30" s="3">
        <v>18292647917</v>
      </c>
      <c r="B30" s="1" t="s">
        <v>412</v>
      </c>
      <c r="C30" s="1" t="s">
        <v>413</v>
      </c>
      <c r="D30" s="1" t="s">
        <v>414</v>
      </c>
      <c r="E30" s="1" t="s">
        <v>415</v>
      </c>
      <c r="F30" s="1" t="s">
        <v>343</v>
      </c>
      <c r="G30" s="1" t="s">
        <v>229</v>
      </c>
      <c r="H30" s="1" t="s">
        <v>230</v>
      </c>
      <c r="I30" s="1" t="s">
        <v>416</v>
      </c>
      <c r="J30" s="1" t="s">
        <v>30</v>
      </c>
      <c r="K30" s="1" t="s">
        <v>417</v>
      </c>
      <c r="L30" s="1" t="s">
        <v>417</v>
      </c>
      <c r="M30" s="1" t="s">
        <v>233</v>
      </c>
      <c r="N30" s="1" t="s">
        <v>233</v>
      </c>
      <c r="O30" s="1" t="s">
        <v>234</v>
      </c>
      <c r="P30" s="1" t="s">
        <v>235</v>
      </c>
      <c r="Q30" s="1" t="s">
        <v>236</v>
      </c>
      <c r="R30" s="1" t="s">
        <v>418</v>
      </c>
      <c r="S30" s="1" t="s">
        <v>238</v>
      </c>
      <c r="T30" s="1" t="s">
        <v>239</v>
      </c>
      <c r="U30" s="1" t="s">
        <v>240</v>
      </c>
    </row>
    <row r="31" s="1" customFormat="1" spans="1:21">
      <c r="A31" s="3">
        <v>18250062782</v>
      </c>
      <c r="B31" s="1" t="s">
        <v>419</v>
      </c>
      <c r="C31" s="1" t="s">
        <v>420</v>
      </c>
      <c r="D31" s="1" t="s">
        <v>421</v>
      </c>
      <c r="E31" s="1" t="s">
        <v>422</v>
      </c>
      <c r="F31" s="1" t="s">
        <v>323</v>
      </c>
      <c r="G31" s="1" t="s">
        <v>229</v>
      </c>
      <c r="H31" s="1" t="s">
        <v>230</v>
      </c>
      <c r="I31" s="1" t="s">
        <v>423</v>
      </c>
      <c r="J31" s="1" t="s">
        <v>30</v>
      </c>
      <c r="K31" s="1" t="s">
        <v>424</v>
      </c>
      <c r="L31" s="1" t="s">
        <v>424</v>
      </c>
      <c r="M31" s="1" t="s">
        <v>233</v>
      </c>
      <c r="N31" s="1" t="s">
        <v>233</v>
      </c>
      <c r="O31" s="1" t="s">
        <v>234</v>
      </c>
      <c r="P31" s="1" t="s">
        <v>235</v>
      </c>
      <c r="Q31" s="1" t="s">
        <v>236</v>
      </c>
      <c r="R31" s="1" t="s">
        <v>425</v>
      </c>
      <c r="S31" s="1" t="s">
        <v>238</v>
      </c>
      <c r="T31" s="1" t="s">
        <v>239</v>
      </c>
      <c r="U31" s="1" t="s">
        <v>240</v>
      </c>
    </row>
    <row r="32" s="1" customFormat="1" spans="1:21">
      <c r="A32" s="3">
        <v>18216262348</v>
      </c>
      <c r="B32" s="1" t="s">
        <v>426</v>
      </c>
      <c r="C32" s="1" t="s">
        <v>427</v>
      </c>
      <c r="D32" s="1" t="s">
        <v>428</v>
      </c>
      <c r="E32" s="1" t="s">
        <v>429</v>
      </c>
      <c r="F32" s="1" t="s">
        <v>225</v>
      </c>
      <c r="G32" s="1" t="s">
        <v>229</v>
      </c>
      <c r="H32" s="1" t="s">
        <v>230</v>
      </c>
      <c r="I32" s="1" t="s">
        <v>430</v>
      </c>
      <c r="J32" s="1" t="s">
        <v>30</v>
      </c>
      <c r="K32" s="1" t="s">
        <v>431</v>
      </c>
      <c r="L32" s="1" t="s">
        <v>431</v>
      </c>
      <c r="M32" s="1" t="s">
        <v>233</v>
      </c>
      <c r="N32" s="1" t="s">
        <v>233</v>
      </c>
      <c r="O32" s="1" t="s">
        <v>234</v>
      </c>
      <c r="P32" s="1" t="s">
        <v>235</v>
      </c>
      <c r="Q32" s="1" t="s">
        <v>236</v>
      </c>
      <c r="R32" s="1" t="s">
        <v>432</v>
      </c>
      <c r="S32" s="1" t="s">
        <v>238</v>
      </c>
      <c r="T32" s="1" t="s">
        <v>239</v>
      </c>
      <c r="U32" s="1" t="s">
        <v>240</v>
      </c>
    </row>
    <row r="33" s="1" customFormat="1" spans="1:21">
      <c r="A33" s="3">
        <v>18052981892</v>
      </c>
      <c r="B33" s="1" t="s">
        <v>433</v>
      </c>
      <c r="C33" s="1" t="s">
        <v>434</v>
      </c>
      <c r="D33" s="1" t="s">
        <v>435</v>
      </c>
      <c r="E33" s="1" t="s">
        <v>436</v>
      </c>
      <c r="F33" s="1" t="s">
        <v>225</v>
      </c>
      <c r="G33" s="1" t="s">
        <v>229</v>
      </c>
      <c r="H33" s="1" t="s">
        <v>230</v>
      </c>
      <c r="I33" s="1" t="s">
        <v>437</v>
      </c>
      <c r="J33" s="1" t="s">
        <v>30</v>
      </c>
      <c r="K33" s="1" t="s">
        <v>438</v>
      </c>
      <c r="L33" s="1" t="s">
        <v>438</v>
      </c>
      <c r="M33" s="1" t="s">
        <v>233</v>
      </c>
      <c r="N33" s="1" t="s">
        <v>233</v>
      </c>
      <c r="O33" s="1" t="s">
        <v>234</v>
      </c>
      <c r="P33" s="1" t="s">
        <v>235</v>
      </c>
      <c r="Q33" s="1" t="s">
        <v>236</v>
      </c>
      <c r="R33" s="1" t="s">
        <v>439</v>
      </c>
      <c r="S33" s="1" t="s">
        <v>238</v>
      </c>
      <c r="T33" s="1" t="s">
        <v>239</v>
      </c>
      <c r="U33" s="1" t="s">
        <v>240</v>
      </c>
    </row>
    <row r="34" s="1" customFormat="1" spans="1:21">
      <c r="A34" s="3">
        <v>18236684474</v>
      </c>
      <c r="B34" s="1" t="s">
        <v>440</v>
      </c>
      <c r="C34" s="1" t="s">
        <v>441</v>
      </c>
      <c r="D34" s="1" t="s">
        <v>442</v>
      </c>
      <c r="E34" s="1" t="s">
        <v>443</v>
      </c>
      <c r="F34" s="1" t="s">
        <v>225</v>
      </c>
      <c r="G34" s="1" t="s">
        <v>229</v>
      </c>
      <c r="H34" s="1" t="s">
        <v>230</v>
      </c>
      <c r="I34" s="1" t="s">
        <v>444</v>
      </c>
      <c r="J34" s="1" t="s">
        <v>30</v>
      </c>
      <c r="K34" s="1" t="s">
        <v>445</v>
      </c>
      <c r="L34" s="1" t="s">
        <v>445</v>
      </c>
      <c r="M34" s="1" t="s">
        <v>233</v>
      </c>
      <c r="N34" s="1" t="s">
        <v>233</v>
      </c>
      <c r="O34" s="1" t="s">
        <v>234</v>
      </c>
      <c r="P34" s="1" t="s">
        <v>235</v>
      </c>
      <c r="Q34" s="1" t="s">
        <v>236</v>
      </c>
      <c r="R34" s="1" t="s">
        <v>446</v>
      </c>
      <c r="S34" s="1" t="s">
        <v>238</v>
      </c>
      <c r="T34" s="1" t="s">
        <v>239</v>
      </c>
      <c r="U34" s="1" t="s">
        <v>240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2022-07-15T01:15:50Z</dcterms:created>
  <dcterms:modified xsi:type="dcterms:W3CDTF">2022-07-15T01:27:49Z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BC6CC13CF527499BB7BFD3EFF0CD2BD9</vt:lpwstr>
  </property>
  <property fmtid="{D5CDD505-2E9C-101B-9397-08002B2CF9AE}" pid="3" name="KSOProductBuildVer">
    <vt:lpwstr>2052-11.1.0.11830</vt:lpwstr>
  </property>
</Properties>
</file>