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对账!$A$1:$X$40</definedName>
  </definedNames>
  <calcPr calcId="144525"/>
</workbook>
</file>

<file path=xl/sharedStrings.xml><?xml version="1.0" encoding="utf-8"?>
<sst xmlns="http://schemas.openxmlformats.org/spreadsheetml/2006/main" count="1331" uniqueCount="516">
  <si>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</si>
  <si>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</si>
  <si>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</si>
  <si>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</si>
  <si>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</si>
  <si>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</si>
  <si>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</si>
  <si>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</si>
  <si>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</si>
  <si>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</si>
  <si>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</si>
  <si>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</si>
  <si>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</si>
  <si>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</si>
  <si>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</si>
  <si>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</si>
  <si>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</si>
  <si>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</si>
  <si>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</si>
  <si>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</si>
  <si>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</si>
  <si>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</si>
  <si>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</si>
  <si>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</si>
  <si>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</si>
  <si>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17419848433	</t>
  </si>
  <si>
    <t>Ctrip</t>
  </si>
  <si>
    <t>正常</t>
  </si>
  <si>
    <t>[华盛顿]华盛顿希尔顿酒店(Washington Hilton)(8903756)</t>
  </si>
  <si>
    <t>入住时指定双床房(至少连住2晚及以上)&lt;2人入住&gt;&lt;不退款&gt;</t>
  </si>
  <si>
    <t>USD</t>
  </si>
  <si>
    <t>Matagaro/Faith</t>
  </si>
  <si>
    <t>CA6352220718USD-W</t>
  </si>
  <si>
    <t>未提现</t>
  </si>
  <si>
    <t>携程开票</t>
  </si>
  <si>
    <t xml:space="preserve">	</t>
  </si>
  <si>
    <t xml:space="preserve">17688712395	</t>
  </si>
  <si>
    <t>[长滩岛]长滩岛帕莱姆海滨度假村(Henann Prime Beach Resort Boracay)(25207131)</t>
  </si>
  <si>
    <t>东翼豪华房(至少连住2晚及以上)&lt;3人入住&gt;&lt;不退款&gt;&lt;早餐&gt;</t>
  </si>
  <si>
    <t>Espinosa/Marroh,Uy/Joedel</t>
  </si>
  <si>
    <t xml:space="preserve">2476166	</t>
  </si>
  <si>
    <t xml:space="preserve">HPM232-2687	</t>
  </si>
  <si>
    <t xml:space="preserve">17690967512	</t>
  </si>
  <si>
    <t>Espinosa/Maria Elenore,Espinosa/Maria,Espinosa/Maria Laarni</t>
  </si>
  <si>
    <t xml:space="preserve">2477495	</t>
  </si>
  <si>
    <t xml:space="preserve">HPM232-2700	</t>
  </si>
  <si>
    <t xml:space="preserve">17698581064	</t>
  </si>
  <si>
    <t>东翼豪华房(直通泳池)(至少连住2晚及以上)&lt;3人入住&gt;&lt;不退款&gt;&lt;早餐&gt;</t>
  </si>
  <si>
    <t>Espinosa/Marroh</t>
  </si>
  <si>
    <t xml:space="preserve">2478560	</t>
  </si>
  <si>
    <t xml:space="preserve">HPM232-2709	</t>
  </si>
  <si>
    <t xml:space="preserve">17885361897	</t>
  </si>
  <si>
    <t>[拉普拉普]宿雾迈瑞柏高碧海度假村(Bluewater Maribago Beach Resort Cebu)(8076309)</t>
  </si>
  <si>
    <t>豪华房(至少连住2晚及以上)&lt;3人入住&gt;&lt;不退款&gt;</t>
  </si>
  <si>
    <t>brundrit/phil,brundrit/phil,brundrit/phil</t>
  </si>
  <si>
    <t xml:space="preserve">2535400	</t>
  </si>
  <si>
    <t xml:space="preserve">95738	</t>
  </si>
  <si>
    <t xml:space="preserve">17908166327	</t>
  </si>
  <si>
    <t>[阿兰达]斯德哥尔摩-阿兰达机场机场航厦丽笙蓝标酒店(Radisson Blu Airport Terminal Hotel, Stockholm-Arlanda Airport)(46878675)</t>
  </si>
  <si>
    <t>标准房&lt;2人入住&gt;&lt;不退款&gt;</t>
  </si>
  <si>
    <t>BURG/ORNA</t>
  </si>
  <si>
    <t xml:space="preserve">2543354	</t>
  </si>
  <si>
    <t xml:space="preserve">0025262794	</t>
  </si>
  <si>
    <t xml:space="preserve">17911939555	</t>
  </si>
  <si>
    <t>[格雷梅]核桃民宿酒店(Walnut House)(39584454)</t>
  </si>
  <si>
    <t>双床房&lt;不退款&gt;&lt;2人入住&gt;</t>
  </si>
  <si>
    <t>Kirk/Starlene Rose Ann,Leon/Aisha</t>
  </si>
  <si>
    <t xml:space="preserve">2544325	</t>
  </si>
  <si>
    <t xml:space="preserve">1961309	</t>
  </si>
  <si>
    <t>取消</t>
  </si>
  <si>
    <t xml:space="preserve">17945856269	</t>
  </si>
  <si>
    <t>[旧金山]旧金山凯悦酒店(Hyatt Regency San Francisco)(8898352)</t>
  </si>
  <si>
    <t>湾景特大床房(带阳台)(至少连住2晚及以上)&lt;2人入住&gt;&lt;不退款&gt;</t>
  </si>
  <si>
    <t>WEI/QIFAN</t>
  </si>
  <si>
    <t xml:space="preserve">2553936	</t>
  </si>
  <si>
    <t xml:space="preserve">18009628226	</t>
  </si>
  <si>
    <t>[蒙特利尔]蒙特利尔中心科洛姆酒店(Hotel Chrome Montreal Centre-Ville)(23878733)</t>
  </si>
  <si>
    <t>标准大号床房带沙发床房&lt;2人入住&gt;&lt;不退款&gt;</t>
  </si>
  <si>
    <t>Zeleni/Alon</t>
  </si>
  <si>
    <t xml:space="preserve">2566308	</t>
  </si>
  <si>
    <t xml:space="preserve">58-26114-66475	</t>
  </si>
  <si>
    <t xml:space="preserve">18016634161	</t>
  </si>
  <si>
    <t>[南帕诸岛]瓦讷旅馆(Wanna Wanna Inn)(40046877)</t>
  </si>
  <si>
    <t>标准间1特大床（海滨）&lt;不退款&gt;&lt;2人入住&gt;</t>
  </si>
  <si>
    <t>Garza/luis</t>
  </si>
  <si>
    <t xml:space="preserve">2567779	</t>
  </si>
  <si>
    <t xml:space="preserve">33846	</t>
  </si>
  <si>
    <t xml:space="preserve">18019900906	</t>
  </si>
  <si>
    <t>[曼谷]曼谷阿文苏昆维特酒店(Avani Sukhumvit Bangkok)(43584142)</t>
  </si>
  <si>
    <t>阿瓦尼房（大床）(至少连住2晚及以上)&lt;2人入住&gt;&lt;不退款&gt;</t>
  </si>
  <si>
    <t>YU/YOUNGJU</t>
  </si>
  <si>
    <t xml:space="preserve">2568562	</t>
  </si>
  <si>
    <t xml:space="preserve">365681	</t>
  </si>
  <si>
    <t xml:space="preserve">18093378271	</t>
  </si>
  <si>
    <t>[曼谷]曼谷素坤逸 15 瑞享饭店 (SHA Plus+)(Mövenpick Hotel Sukhumvit 15 Bangkok (SHA Plus+))(23861570)</t>
  </si>
  <si>
    <t>经典房&lt;2人入住&gt;&lt;不退款&gt;</t>
  </si>
  <si>
    <t>Law/Ping Ping ,Koh/Kimberly Jing Wen</t>
  </si>
  <si>
    <t xml:space="preserve">655272	</t>
  </si>
  <si>
    <t xml:space="preserve">18121334899	</t>
  </si>
  <si>
    <t>[西普谢瓦纳]范布伦酒店(Van Buren Hotel)(40066319)</t>
  </si>
  <si>
    <t>2间大床房&lt;2人入住&gt;&lt;不退款&gt;</t>
  </si>
  <si>
    <t>Russell/Donna</t>
  </si>
  <si>
    <t xml:space="preserve">16583	</t>
  </si>
  <si>
    <t xml:space="preserve">18187089346	</t>
  </si>
  <si>
    <t>[龙仁市]龙仁天玺酒店(Hotel Cullinan Yongin)(44691988)</t>
  </si>
  <si>
    <t>豪华房&lt;2人入住&gt;&lt;不退款&gt;</t>
  </si>
  <si>
    <t>LEE/KUNHEE</t>
  </si>
  <si>
    <t xml:space="preserve">2600548	</t>
  </si>
  <si>
    <t xml:space="preserve">??	</t>
  </si>
  <si>
    <t xml:space="preserve">18196659222	</t>
  </si>
  <si>
    <t>[希登梅多斯]The Welk by Vacation Club Rentals(39952835)</t>
  </si>
  <si>
    <t>1卧绿色别墅（带按摩浴缸）&lt;2人入住&gt;&lt;不退款&gt;</t>
  </si>
  <si>
    <t>Shehata/Mohib</t>
  </si>
  <si>
    <t xml:space="preserve">111937856	</t>
  </si>
  <si>
    <t xml:space="preserve">18197134694	</t>
  </si>
  <si>
    <t>[巴黎]彗星酒店(Hôtel de la Comète)(39506192)</t>
  </si>
  <si>
    <t>双人间&lt;不退款&gt;&lt;2人入住&gt;</t>
  </si>
  <si>
    <t>POUPARD/SYLVAIN</t>
  </si>
  <si>
    <t xml:space="preserve">1965489971	</t>
  </si>
  <si>
    <t xml:space="preserve">18199139029	</t>
  </si>
  <si>
    <t>[威斯敏斯特城]皇家霍斯嘉德斯酒店(The Royal Horseguards Hotel)(8719821)</t>
  </si>
  <si>
    <t>标准大床房&lt;2人入住&gt;&lt;不退款&gt;</t>
  </si>
  <si>
    <t>Hunton/Peter Robert</t>
  </si>
  <si>
    <t xml:space="preserve">18278618477	</t>
  </si>
  <si>
    <t>[西米谷]豪华维斯塔酒店(Grand Vista Hotel)(40012543)</t>
  </si>
  <si>
    <t>豪华特大床房(至少连住2晚及以上)&lt;2人入住&gt;&lt;不退款&gt;</t>
  </si>
  <si>
    <t>Dauber/Cheryl Catherine</t>
  </si>
  <si>
    <t xml:space="preserve">2610459	</t>
  </si>
  <si>
    <t xml:space="preserve">18300197033	</t>
  </si>
  <si>
    <t>[曼谷]曼谷万怡酒店(Courtyard by Marriott Bangkok)(8418672)</t>
  </si>
  <si>
    <t>翻新豪华特大床房(至少连住2晚及以上)&lt;1人入住&gt;&lt;不退款&gt;&lt;早餐&gt;</t>
  </si>
  <si>
    <t>Chin/Hong Jie</t>
  </si>
  <si>
    <t xml:space="preserve">2611935	</t>
  </si>
  <si>
    <t xml:space="preserve">73809899	</t>
  </si>
  <si>
    <t xml:space="preserve">18301757463	</t>
  </si>
  <si>
    <t>[首尔]首尔玫菲尔大饭店(Mayfield Hotel Seoul)(16130951)</t>
  </si>
  <si>
    <t>标准双床房&lt;2人入住&gt;&lt;不退款&gt;</t>
  </si>
  <si>
    <t>KIM/LEE KYUNG</t>
  </si>
  <si>
    <t xml:space="preserve">721878428	</t>
  </si>
  <si>
    <t xml:space="preserve">18312485823	</t>
  </si>
  <si>
    <t>[曼谷]曼谷素坤逸航站 21 中心酒店 (SHA Plus+)(Grande Centre Point Hotel Terminal 21 (SHA Plus+))(8628098)</t>
  </si>
  <si>
    <t>豪华尊贵房&lt;2人入住&gt;&lt;不退款&gt;</t>
  </si>
  <si>
    <t>CHINDAPRADIST /PRAYUT</t>
  </si>
  <si>
    <t xml:space="preserve">2613152	</t>
  </si>
  <si>
    <t xml:space="preserve">361432	</t>
  </si>
  <si>
    <t xml:space="preserve">18313838880	</t>
  </si>
  <si>
    <t>Stringer/Brian</t>
  </si>
  <si>
    <t xml:space="preserve">18326750900	</t>
  </si>
  <si>
    <t>[唐格朗]班达拉雅加达机场费尔姆7号度假酒店(FM7 Resort Hotel Bandara Jakarta Airport)(8445036)</t>
  </si>
  <si>
    <t>豪华加大房&lt;2人入住&gt;&lt;不退款&gt;&lt;早餐&gt;</t>
  </si>
  <si>
    <t>Worthington/Manavaroa</t>
  </si>
  <si>
    <t xml:space="preserve">2614504	</t>
  </si>
  <si>
    <t xml:space="preserve">18348564301	</t>
  </si>
  <si>
    <t>[迪拜]迪拜公园罗弗酒店(Rove at The Park)(70663410)</t>
  </si>
  <si>
    <t>流浪房(至少连住2晚及以上)&lt;2人入住&gt;&lt;不退款&gt;</t>
  </si>
  <si>
    <t>Ali/Ahmed</t>
  </si>
  <si>
    <t xml:space="preserve">From Allocation	</t>
  </si>
  <si>
    <t xml:space="preserve">18350772332	</t>
  </si>
  <si>
    <t>[考夫斯港]科弗斯港皮尔酒店(The Pier Hotel)(48131766)</t>
  </si>
  <si>
    <t>公共浴室双人房&lt;2人入住&gt;&lt;不退款&gt;</t>
  </si>
  <si>
    <t>Nolan/Leanne</t>
  </si>
  <si>
    <t xml:space="preserve">EXP-1974416746	</t>
  </si>
  <si>
    <t xml:space="preserve">18364701382	</t>
  </si>
  <si>
    <t>[韦斯特利]逸景酒店(Pleasant View Inn)(39964404)</t>
  </si>
  <si>
    <t>标准间2双人床&lt;2人入住&gt;&lt;不退款&gt;</t>
  </si>
  <si>
    <t>Houle/Twila</t>
  </si>
  <si>
    <t xml:space="preserve">1975067623	</t>
  </si>
  <si>
    <t xml:space="preserve">18365467728	</t>
  </si>
  <si>
    <t>[吉隆坡]吉隆坡千禧大酒店(Grand Millennium Kuala Lumpur)(23861485)</t>
  </si>
  <si>
    <t>Hwang/Andrew</t>
  </si>
  <si>
    <t xml:space="preserve">25936507	</t>
  </si>
  <si>
    <t xml:space="preserve">18365747061	</t>
  </si>
  <si>
    <t>客房2张双人床&lt;2人入住&gt;&lt;不退款&gt;</t>
  </si>
  <si>
    <t>Case/Jay,Koeppel/Denise</t>
  </si>
  <si>
    <t xml:space="preserve">1975269017	</t>
  </si>
  <si>
    <t xml:space="preserve">18370120075	</t>
  </si>
  <si>
    <t>[曼谷]曼谷素坤逸丽笙套房酒店(Radisson Suites Bangkok Sukhumvit)(8626683)</t>
  </si>
  <si>
    <t>高级房&lt;2人入住&gt;&lt;不退款&gt;</t>
  </si>
  <si>
    <t>Romano/Colleen ,Romano/Paul</t>
  </si>
  <si>
    <t xml:space="preserve">2618575	</t>
  </si>
  <si>
    <t xml:space="preserve">1064096	</t>
  </si>
  <si>
    <t xml:space="preserve">18372837035	</t>
  </si>
  <si>
    <t>[迪拜]迪拜费尔蒙特酒店(Fairmont Dubai)(16066197)</t>
  </si>
  <si>
    <t>费尔蒙景观客房&lt;2人入住&gt;&lt;不退款&gt;</t>
  </si>
  <si>
    <t>Sulaiman/Lateef Gbolaham</t>
  </si>
  <si>
    <t xml:space="preserve">18380986696	</t>
  </si>
  <si>
    <t>[Si Rusa]提斯特尔(Thistle Port Dickson)(21336228)</t>
  </si>
  <si>
    <t>海滨豪华双床房&lt;2人入住&gt;&lt;不退款&gt;</t>
  </si>
  <si>
    <t>RIZAL/ELFINA</t>
  </si>
  <si>
    <t xml:space="preserve">2619996	</t>
  </si>
  <si>
    <t xml:space="preserve">113072492	</t>
  </si>
  <si>
    <t xml:space="preserve">18381210579	</t>
  </si>
  <si>
    <t>[Lebak Gede]万隆尼欧蒂帕迪优库尔酒店(Hotel Neo Dipatiukur Bandung)(15998906)</t>
  </si>
  <si>
    <t>尼欧房(至少连住2晚及以上)&lt;2人入住&gt;&lt;不退款&gt;</t>
  </si>
  <si>
    <t>ARJANTO/JERIKHO DANIEL</t>
  </si>
  <si>
    <t xml:space="preserve">75617	</t>
  </si>
  <si>
    <t xml:space="preserve">18389384865	</t>
  </si>
  <si>
    <t>[乌鲁地南]极简主义酒店(Minimalist Hotel)(39493238)</t>
  </si>
  <si>
    <t>豪华双人间&lt;不退款&gt;&lt;2人入住&gt;</t>
  </si>
  <si>
    <t>CHIN/EDDIE</t>
  </si>
  <si>
    <t xml:space="preserve">2620770	</t>
  </si>
  <si>
    <t xml:space="preserve">6400199	</t>
  </si>
  <si>
    <t xml:space="preserve">18389775564	</t>
  </si>
  <si>
    <t>[波德申]迪克森海中天港口(Avillion Port Dickson)(8981951)</t>
  </si>
  <si>
    <t>水上小屋&lt;2人入住&gt;&lt;不退款&gt;</t>
  </si>
  <si>
    <t>Shum/Pei Yi,Kuan/See Li</t>
  </si>
  <si>
    <t xml:space="preserve">300054	</t>
  </si>
  <si>
    <t xml:space="preserve">18394819779	</t>
  </si>
  <si>
    <t>[Castle]丽亭加的夫酒店(Park Plaza Cardiff)(39493716)</t>
  </si>
  <si>
    <t>高级房间&lt;不退款&gt;&lt;2人入住&gt;</t>
  </si>
  <si>
    <t>Dorogdi/Adam</t>
  </si>
  <si>
    <t xml:space="preserve">2621065	</t>
  </si>
  <si>
    <t xml:space="preserve">Acknowledged	</t>
  </si>
  <si>
    <t xml:space="preserve">18397008571	</t>
  </si>
  <si>
    <t>[维拉尔]普瑞米尔圣艾迪安诺德维拉经典酒店(Premiere Classe St Etienne Nord Villars)(39518854)</t>
  </si>
  <si>
    <t>双人房&lt;2人入住&gt;&lt;不退款&gt;</t>
  </si>
  <si>
    <t>Nadjarian/Arthur</t>
  </si>
  <si>
    <t xml:space="preserve">33740UC001164	</t>
  </si>
  <si>
    <t xml:space="preserve">18402099326	</t>
  </si>
  <si>
    <t>thum/kam fai</t>
  </si>
  <si>
    <t xml:space="preserve">2621887	</t>
  </si>
  <si>
    <t xml:space="preserve">300130	</t>
  </si>
  <si>
    <t xml:space="preserve">18412316478	</t>
  </si>
  <si>
    <t>[曼谷]盛泰澜曼谷拉普崂中央广场酒店 (SHA Plus+)(Centara Grand at Central Plaza Ladprao Bangkok (SHA Plus+))(46890029)</t>
  </si>
  <si>
    <t>豪华特大床房&lt;2人入住&gt;&lt;不退款&gt;</t>
  </si>
  <si>
    <t>Meesang/Phagakrong</t>
  </si>
  <si>
    <t xml:space="preserve">2622956	</t>
  </si>
  <si>
    <t xml:space="preserve">34991SE064647	</t>
  </si>
  <si>
    <t xml:space="preserve">18413241885	</t>
  </si>
  <si>
    <t>[芭堤雅]第五宗滴恩芭堤雅酒店(Fifth Jomtien Pattaya)(46885850)</t>
  </si>
  <si>
    <t>豪华一室房&lt;2人入住&gt;&lt;不退款&gt;</t>
  </si>
  <si>
    <t>Janlakorn/Jutarat</t>
  </si>
  <si>
    <t>，</t>
  </si>
  <si>
    <t>A220718101512481</t>
  </si>
  <si>
    <t>A220718101613481</t>
  </si>
  <si>
    <t>USD / THB 当前参考汇率: 36.557</t>
  </si>
  <si>
    <t>总计：10121 USD/
369993.4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</si>
  <si>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</si>
  <si>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</si>
  <si>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</si>
  <si>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</si>
  <si>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</si>
  <si>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</si>
  <si>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</si>
  <si>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</si>
  <si>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</si>
  <si>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</si>
  <si>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</si>
  <si>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</si>
  <si>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</si>
  <si>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</si>
  <si>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</si>
  <si>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</si>
  <si>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</si>
  <si>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</si>
  <si>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2022-07-16</t>
  </si>
  <si>
    <t>2623114</t>
  </si>
  <si>
    <t>第五宗滴恩芭堤雅酒店</t>
  </si>
  <si>
    <t>Janlakorn Jutarat</t>
  </si>
  <si>
    <t>2022-07-17</t>
  </si>
  <si>
    <t>退房日周结</t>
  </si>
  <si>
    <t>318.33</t>
  </si>
  <si>
    <t>47.00</t>
  </si>
  <si>
    <t>0</t>
  </si>
  <si>
    <t>0.00</t>
  </si>
  <si>
    <t>携程国际直连(CIT)</t>
  </si>
  <si>
    <t>01.011176</t>
  </si>
  <si>
    <t>2022-07-16 12:12:50</t>
  </si>
  <si>
    <t>否</t>
  </si>
  <si>
    <t>汇智国际旅游发展有限公司</t>
  </si>
  <si>
    <t>直连</t>
  </si>
  <si>
    <t>2622956</t>
  </si>
  <si>
    <t>盛泰澜拉普崂中央广场酒店</t>
  </si>
  <si>
    <t>Meesang Phagakrong</t>
  </si>
  <si>
    <t>562.15</t>
  </si>
  <si>
    <t>83.00</t>
  </si>
  <si>
    <t>2022-07-16 09:27:32</t>
  </si>
  <si>
    <t>2022-07-15</t>
  </si>
  <si>
    <t>2621887</t>
  </si>
  <si>
    <t>迪克森海中天港口</t>
  </si>
  <si>
    <t>thum kam fai</t>
  </si>
  <si>
    <t>2022-07-15 10:29:19</t>
  </si>
  <si>
    <t>2022-07-14</t>
  </si>
  <si>
    <t>2621469</t>
  </si>
  <si>
    <t>圣埃蒂安北维拉尔普瑞米尔经典酒店</t>
  </si>
  <si>
    <t>Nadjarian Arthur</t>
  </si>
  <si>
    <t>282.84</t>
  </si>
  <si>
    <t>42.00</t>
  </si>
  <si>
    <t>2022-07-14 22:11:01</t>
  </si>
  <si>
    <t>2621065</t>
  </si>
  <si>
    <t>加地夫公园广场酒店</t>
  </si>
  <si>
    <t>Dorogdi Adam</t>
  </si>
  <si>
    <t>1037.08</t>
  </si>
  <si>
    <t>154.00</t>
  </si>
  <si>
    <t>2022-07-14 16:18:34</t>
  </si>
  <si>
    <t>2620827</t>
  </si>
  <si>
    <t>Shum Pei Yi,Kuan See Li</t>
  </si>
  <si>
    <t>558.95</t>
  </si>
  <si>
    <t>2022-07-14 12:28:16</t>
  </si>
  <si>
    <t>2620770</t>
  </si>
  <si>
    <t>极简主义酒店</t>
  </si>
  <si>
    <t>CHIN EDDIE</t>
  </si>
  <si>
    <t>148.15</t>
  </si>
  <si>
    <t>22.00</t>
  </si>
  <si>
    <t>2022-07-14 11:29:48</t>
  </si>
  <si>
    <t>2022-07-13</t>
  </si>
  <si>
    <t>2620018</t>
  </si>
  <si>
    <t>万隆尼欧蒂帕迪优库尔酒店</t>
  </si>
  <si>
    <t>ARJANTO JERIKHO DANIEL</t>
  </si>
  <si>
    <t>390.94</t>
  </si>
  <si>
    <t>58.00</t>
  </si>
  <si>
    <t>2022-07-13 16:29:57</t>
  </si>
  <si>
    <t>2619996</t>
  </si>
  <si>
    <t>波德申希斯酒店</t>
  </si>
  <si>
    <t>RIZAL ELFINA</t>
  </si>
  <si>
    <t>1792.92</t>
  </si>
  <si>
    <t>266.00</t>
  </si>
  <si>
    <t>2022-07-13 16:18:33</t>
  </si>
  <si>
    <t>2022-07-12</t>
  </si>
  <si>
    <t>2619035</t>
  </si>
  <si>
    <t xml:space="preserve">迪拜费尔蒙特酒店 </t>
  </si>
  <si>
    <t>Sulaiman Lateef Gbolaham</t>
  </si>
  <si>
    <t>2747.80</t>
  </si>
  <si>
    <t>408.00</t>
  </si>
  <si>
    <t>2022-07-12 20:03:21</t>
  </si>
  <si>
    <t>2618575</t>
  </si>
  <si>
    <t>曼谷素坤逸丽笙酒店</t>
  </si>
  <si>
    <t>Romano Colleen,Romano Paul</t>
  </si>
  <si>
    <t>767.77</t>
  </si>
  <si>
    <t>114.00</t>
  </si>
  <si>
    <t>2022-07-12 15:36:10</t>
  </si>
  <si>
    <t>直采</t>
  </si>
  <si>
    <t>2618273</t>
  </si>
  <si>
    <t>美景度假村</t>
  </si>
  <si>
    <t>Case Jay,Koeppel Denise</t>
  </si>
  <si>
    <t>4781.71</t>
  </si>
  <si>
    <t>710.00</t>
  </si>
  <si>
    <t>2022-07-12 03:50:01</t>
  </si>
  <si>
    <t>2618204</t>
  </si>
  <si>
    <t>吉隆坡千禧大酒店</t>
  </si>
  <si>
    <t>Hwang Andrew</t>
  </si>
  <si>
    <t>1590.67</t>
  </si>
  <si>
    <t>237.00</t>
  </si>
  <si>
    <t>2022-07-12 00:31:59</t>
  </si>
  <si>
    <t>2022-07-11</t>
  </si>
  <si>
    <t>2618096</t>
  </si>
  <si>
    <t>Houle Twila</t>
  </si>
  <si>
    <t>4765.31</t>
  </si>
  <si>
    <t>2022-07-11 22:08:49</t>
  </si>
  <si>
    <t>2022-07-10</t>
  </si>
  <si>
    <t>2616712</t>
  </si>
  <si>
    <t>科夫斯港酒店</t>
  </si>
  <si>
    <t>Nolan Leanne</t>
  </si>
  <si>
    <t>1953.10</t>
  </si>
  <si>
    <t>291.00</t>
  </si>
  <si>
    <t>2022-07-10 14:32:47</t>
  </si>
  <si>
    <t>2616344</t>
  </si>
  <si>
    <t>迪拜公园罗弗酒店</t>
  </si>
  <si>
    <t>Ali Ahmed</t>
  </si>
  <si>
    <t>510.09</t>
  </si>
  <si>
    <t>76.00</t>
  </si>
  <si>
    <t>2022-07-10 01:35:39</t>
  </si>
  <si>
    <t>2022-07-08</t>
  </si>
  <si>
    <t>2614504</t>
  </si>
  <si>
    <t>雅加达弗姆 7 号度假酒店</t>
  </si>
  <si>
    <t>Worthington Manavaroa</t>
  </si>
  <si>
    <t>423.03</t>
  </si>
  <si>
    <t>63.00</t>
  </si>
  <si>
    <t>2022-07-08 04:56:34</t>
  </si>
  <si>
    <t>2022-07-07</t>
  </si>
  <si>
    <t>2613383</t>
  </si>
  <si>
    <t>皇家霍斯嘉德斯酒店?</t>
  </si>
  <si>
    <t>Stringer Brian</t>
  </si>
  <si>
    <t>2413.84</t>
  </si>
  <si>
    <t>359.00</t>
  </si>
  <si>
    <t>2022-07-07 02:03:48</t>
  </si>
  <si>
    <t>2022-07-06</t>
  </si>
  <si>
    <t>2613152</t>
  </si>
  <si>
    <t>曼谷素坤逸航站 21 中心酒店 (SHA Plus+)</t>
  </si>
  <si>
    <t>CHINDAPRADIST PRAYUT</t>
  </si>
  <si>
    <t>2022-07-09</t>
  </si>
  <si>
    <t>3307.28</t>
  </si>
  <si>
    <t>491.00</t>
  </si>
  <si>
    <t>2022-07-07 12:41:55</t>
  </si>
  <si>
    <t>2022-07-05</t>
  </si>
  <si>
    <t>2612135</t>
  </si>
  <si>
    <t>金浦机场玛格克梅费尔德酒店</t>
  </si>
  <si>
    <t>KIM LEE KYUNG</t>
  </si>
  <si>
    <t>1087.86</t>
  </si>
  <si>
    <t>162.00</t>
  </si>
  <si>
    <t>2022-07-05 21:07:23</t>
  </si>
  <si>
    <t>2611935</t>
  </si>
  <si>
    <t>曼谷万怡酒店 - SHA Extra Plus 认证</t>
  </si>
  <si>
    <t>Chin Hong Jie</t>
  </si>
  <si>
    <t>2095.14</t>
  </si>
  <si>
    <t>312.00</t>
  </si>
  <si>
    <t>2022-07-05 19:28:59</t>
  </si>
  <si>
    <t>2022-07-04</t>
  </si>
  <si>
    <t>2610459</t>
  </si>
  <si>
    <t>正大远景宾馆</t>
  </si>
  <si>
    <t>Dauber Cheryl Catherine</t>
  </si>
  <si>
    <t>1625.68</t>
  </si>
  <si>
    <t>242.00</t>
  </si>
  <si>
    <t>121.00</t>
  </si>
  <si>
    <t>-120</t>
  </si>
  <si>
    <t>-812</t>
  </si>
  <si>
    <t>2022-07-05 20:03:23</t>
  </si>
  <si>
    <t>2022-06-25</t>
  </si>
  <si>
    <t>2602113</t>
  </si>
  <si>
    <t>Hunton Peter Robert</t>
  </si>
  <si>
    <t>2477.54</t>
  </si>
  <si>
    <t>369.00</t>
  </si>
  <si>
    <t>2022-06-25 00:21:12</t>
  </si>
  <si>
    <t>2022-06-24</t>
  </si>
  <si>
    <t>2601665</t>
  </si>
  <si>
    <t>彗星酒店</t>
  </si>
  <si>
    <t>POUPARD SYLVAIN</t>
  </si>
  <si>
    <t>631.13</t>
  </si>
  <si>
    <t>94.00</t>
  </si>
  <si>
    <t>2022-06-24 18:08:36</t>
  </si>
  <si>
    <t>2601567</t>
  </si>
  <si>
    <t>The Welk by Vacation Club Rentals</t>
  </si>
  <si>
    <t>Shehata Mohib</t>
  </si>
  <si>
    <t>8083.90</t>
  </si>
  <si>
    <t>1204.00</t>
  </si>
  <si>
    <t>2022-06-24 16:39:40</t>
  </si>
  <si>
    <t>2022-06-23</t>
  </si>
  <si>
    <t>2600548</t>
  </si>
  <si>
    <t>龙仁天玺酒店</t>
  </si>
  <si>
    <t>LEE KUNHEE</t>
  </si>
  <si>
    <t>335.86</t>
  </si>
  <si>
    <t>50.00</t>
  </si>
  <si>
    <t>2022-06-23 15:41:39</t>
  </si>
  <si>
    <t>2022-06-15</t>
  </si>
  <si>
    <t>2591045</t>
  </si>
  <si>
    <t>范布伦酒店</t>
  </si>
  <si>
    <t>Russell Donna</t>
  </si>
  <si>
    <t>932.37</t>
  </si>
  <si>
    <t>138.00</t>
  </si>
  <si>
    <t>2022-06-15 08:29:18</t>
  </si>
  <si>
    <t>2022-06-11</t>
  </si>
  <si>
    <t>2586193</t>
  </si>
  <si>
    <t>曼谷素坤逸瑞享酒店</t>
  </si>
  <si>
    <t>Law Ping Ping,Koh Kimberly Jing Wen</t>
  </si>
  <si>
    <t>1694.27</t>
  </si>
  <si>
    <t>252.00</t>
  </si>
  <si>
    <t>2022-06-11 13:58:37</t>
  </si>
  <si>
    <t>2022-05-29</t>
  </si>
  <si>
    <t>2568562</t>
  </si>
  <si>
    <t>曼谷阿文苏昆维特酒店</t>
  </si>
  <si>
    <t>YU YOUNGJU</t>
  </si>
  <si>
    <t>1208.65</t>
  </si>
  <si>
    <t>180.00</t>
  </si>
  <si>
    <t>2022-06-01 12:07:36</t>
  </si>
  <si>
    <t>2567779</t>
  </si>
  <si>
    <t>瓦讷旅馆</t>
  </si>
  <si>
    <t>Garza luis</t>
  </si>
  <si>
    <t>846.05</t>
  </si>
  <si>
    <t>126.00</t>
  </si>
  <si>
    <t>-125</t>
  </si>
  <si>
    <t>-846</t>
  </si>
  <si>
    <t>2022-06-01 11:56:04</t>
  </si>
  <si>
    <t>2022-05-28</t>
  </si>
  <si>
    <t>2566308</t>
  </si>
  <si>
    <t>蒙特利尔中心科洛姆酒店</t>
  </si>
  <si>
    <t>Zeleni Alon</t>
  </si>
  <si>
    <t>1739.11</t>
  </si>
  <si>
    <t>259.00</t>
  </si>
  <si>
    <t>2022-05-28 10:33:45</t>
  </si>
  <si>
    <t>2022-05-09</t>
  </si>
  <si>
    <t>2544325</t>
  </si>
  <si>
    <t>核桃民宿</t>
  </si>
  <si>
    <t>Kirk Starlene Rose Ann,Leon Aisha</t>
  </si>
  <si>
    <t>1503.16</t>
  </si>
  <si>
    <t>225.00</t>
  </si>
  <si>
    <t>-225</t>
  </si>
  <si>
    <t>-1503</t>
  </si>
  <si>
    <t>2022-05-09 20:24:00</t>
  </si>
  <si>
    <t>2543354</t>
  </si>
  <si>
    <t>斯德哥尔摩阿兰达天空城丽笙酒店</t>
  </si>
  <si>
    <t>BURG ORNA</t>
  </si>
  <si>
    <t>681.43</t>
  </si>
  <si>
    <t>102.00</t>
  </si>
  <si>
    <t>2022-05-09 03:13:46</t>
  </si>
  <si>
    <t>2022-05-03</t>
  </si>
  <si>
    <t>2535400</t>
  </si>
  <si>
    <t>宿务迈瑞柏高碧海度假村</t>
  </si>
  <si>
    <t>brundrit phil,brundrit phil,brundrit phil</t>
  </si>
  <si>
    <t>2185.76</t>
  </si>
  <si>
    <t>330.00</t>
  </si>
  <si>
    <t>2022-05-05 10:56:36</t>
  </si>
  <si>
    <t>2022-03-22</t>
  </si>
  <si>
    <t>2478560</t>
  </si>
  <si>
    <t>长滩岛帕莱姆海滨度假村</t>
  </si>
  <si>
    <t>Espinosa Marroh</t>
  </si>
  <si>
    <t>4127.37</t>
  </si>
  <si>
    <t>648.00</t>
  </si>
  <si>
    <t>2022-04-05 14:37:10</t>
  </si>
  <si>
    <t>2022-03-21</t>
  </si>
  <si>
    <t>2477495</t>
  </si>
  <si>
    <t>Espinosa Maria Elenore,Espinosa Maria,Espinosa Maria Laarni</t>
  </si>
  <si>
    <t>3168.08</t>
  </si>
  <si>
    <t>497.00</t>
  </si>
  <si>
    <t>2022-03-25 08:39:48</t>
  </si>
  <si>
    <t>2476166</t>
  </si>
  <si>
    <t>Espinosa Marroh,Uy Joedel</t>
  </si>
  <si>
    <t>5163.26</t>
  </si>
  <si>
    <t>810.00</t>
  </si>
  <si>
    <t>2022-03-23 12:00:24</t>
  </si>
  <si>
    <t>2022-02-19</t>
  </si>
  <si>
    <t>2423850</t>
  </si>
  <si>
    <t>华盛顿希尔顿酒店</t>
  </si>
  <si>
    <t>Matagaro Faith</t>
  </si>
  <si>
    <t>2643.74</t>
  </si>
  <si>
    <t>417.00</t>
  </si>
  <si>
    <t>2022-02-19 05:35:59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</si>
</sst>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44754</v>
      </c>
      <c r="G2" s="6">
        <v>44757</v>
      </c>
      <c r="H2" s="4">
        <v>1</v>
      </c>
      <c r="I2" s="4">
        <v>3</v>
      </c>
      <c r="J2" s="4">
        <v>3</v>
      </c>
      <c r="K2" s="4" t="s">
        <v>30</v>
      </c>
      <c r="L2" s="4">
        <v>417</v>
      </c>
      <c r="M2" s="4">
        <v>417</v>
      </c>
      <c r="N2" s="4" t="s">
        <v>31</v>
      </c>
      <c r="O2" s="4" t="s">
        <v>32</v>
      </c>
      <c r="P2" s="4" t="s">
        <v>33</v>
      </c>
      <c r="Q2" s="4">
        <v>0</v>
      </c>
      <c r="R2" s="7">
        <v>44611</v>
      </c>
      <c r="S2" s="6">
        <v>44760</v>
      </c>
      <c r="T2" s="4" t="s">
        <v>34</v>
      </c>
      <c r="U2" s="4">
        <v>417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44746</v>
      </c>
      <c r="G3" s="6">
        <v>44753</v>
      </c>
      <c r="H3" s="4">
        <v>1</v>
      </c>
      <c r="I3" s="4">
        <v>7</v>
      </c>
      <c r="J3" s="4">
        <v>7</v>
      </c>
      <c r="K3" s="4" t="s">
        <v>30</v>
      </c>
      <c r="L3" s="4">
        <v>810</v>
      </c>
      <c r="M3" s="4">
        <v>810</v>
      </c>
      <c r="N3" s="4" t="s">
        <v>39</v>
      </c>
      <c r="O3" s="4" t="s">
        <v>32</v>
      </c>
      <c r="P3" s="4" t="s">
        <v>33</v>
      </c>
      <c r="Q3" s="4">
        <v>0</v>
      </c>
      <c r="R3" s="7">
        <v>44641</v>
      </c>
      <c r="S3" s="6">
        <v>44760</v>
      </c>
      <c r="T3" s="4" t="s">
        <v>34</v>
      </c>
      <c r="U3" s="4">
        <v>810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37</v>
      </c>
      <c r="E4" s="4" t="s">
        <v>38</v>
      </c>
      <c r="F4" s="6">
        <v>44749</v>
      </c>
      <c r="G4" s="6">
        <v>44753</v>
      </c>
      <c r="H4" s="4">
        <v>1</v>
      </c>
      <c r="I4" s="4">
        <v>4</v>
      </c>
      <c r="J4" s="4">
        <v>4</v>
      </c>
      <c r="K4" s="4" t="s">
        <v>30</v>
      </c>
      <c r="L4" s="4">
        <v>497</v>
      </c>
      <c r="M4" s="4">
        <v>497</v>
      </c>
      <c r="N4" s="4" t="s">
        <v>43</v>
      </c>
      <c r="O4" s="4" t="s">
        <v>32</v>
      </c>
      <c r="P4" s="4" t="s">
        <v>33</v>
      </c>
      <c r="Q4" s="4">
        <v>0</v>
      </c>
      <c r="R4" s="7">
        <v>44641</v>
      </c>
      <c r="S4" s="6">
        <v>44760</v>
      </c>
      <c r="T4" s="4" t="s">
        <v>34</v>
      </c>
      <c r="U4" s="4">
        <v>497</v>
      </c>
      <c r="V4" s="4">
        <v>0</v>
      </c>
      <c r="W4" s="4">
        <v>0</v>
      </c>
      <c r="X4" s="4" t="s">
        <v>44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37</v>
      </c>
      <c r="E5" s="4" t="s">
        <v>47</v>
      </c>
      <c r="F5" s="6">
        <v>44749</v>
      </c>
      <c r="G5" s="6">
        <v>44753</v>
      </c>
      <c r="H5" s="4">
        <v>1</v>
      </c>
      <c r="I5" s="4">
        <v>4</v>
      </c>
      <c r="J5" s="4">
        <v>4</v>
      </c>
      <c r="K5" s="4" t="s">
        <v>30</v>
      </c>
      <c r="L5" s="4">
        <v>648</v>
      </c>
      <c r="M5" s="4">
        <v>648</v>
      </c>
      <c r="N5" s="4" t="s">
        <v>48</v>
      </c>
      <c r="O5" s="4" t="s">
        <v>32</v>
      </c>
      <c r="P5" s="4" t="s">
        <v>33</v>
      </c>
      <c r="Q5" s="4">
        <v>0</v>
      </c>
      <c r="R5" s="7">
        <v>44642</v>
      </c>
      <c r="S5" s="6">
        <v>44760</v>
      </c>
      <c r="T5" s="4" t="s">
        <v>34</v>
      </c>
      <c r="U5" s="4">
        <v>648</v>
      </c>
      <c r="V5" s="4">
        <v>0</v>
      </c>
      <c r="W5" s="4">
        <v>0</v>
      </c>
      <c r="X5" s="4" t="s">
        <v>49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44752</v>
      </c>
      <c r="G6" s="6">
        <v>44755</v>
      </c>
      <c r="H6" s="4">
        <v>1</v>
      </c>
      <c r="I6" s="4">
        <v>3</v>
      </c>
      <c r="J6" s="4">
        <v>3</v>
      </c>
      <c r="K6" s="4" t="s">
        <v>30</v>
      </c>
      <c r="L6" s="4">
        <v>330</v>
      </c>
      <c r="M6" s="4">
        <v>330</v>
      </c>
      <c r="N6" s="4" t="s">
        <v>54</v>
      </c>
      <c r="O6" s="4" t="s">
        <v>32</v>
      </c>
      <c r="P6" s="4" t="s">
        <v>33</v>
      </c>
      <c r="Q6" s="4">
        <v>0</v>
      </c>
      <c r="R6" s="7">
        <v>44684</v>
      </c>
      <c r="S6" s="6">
        <v>44760</v>
      </c>
      <c r="T6" s="4" t="s">
        <v>34</v>
      </c>
      <c r="U6" s="4">
        <v>330</v>
      </c>
      <c r="V6" s="4">
        <v>0</v>
      </c>
      <c r="W6" s="4">
        <v>0</v>
      </c>
      <c r="X6" s="4" t="s">
        <v>55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44752</v>
      </c>
      <c r="G7" s="6">
        <v>44753</v>
      </c>
      <c r="H7" s="4">
        <v>1</v>
      </c>
      <c r="I7" s="4">
        <v>1</v>
      </c>
      <c r="J7" s="4">
        <v>1</v>
      </c>
      <c r="K7" s="4" t="s">
        <v>30</v>
      </c>
      <c r="L7" s="4">
        <v>102</v>
      </c>
      <c r="M7" s="4">
        <v>102</v>
      </c>
      <c r="N7" s="4" t="s">
        <v>60</v>
      </c>
      <c r="O7" s="4" t="s">
        <v>32</v>
      </c>
      <c r="P7" s="4" t="s">
        <v>33</v>
      </c>
      <c r="Q7" s="4">
        <v>0</v>
      </c>
      <c r="R7" s="7">
        <v>44690</v>
      </c>
      <c r="S7" s="6">
        <v>44760</v>
      </c>
      <c r="T7" s="4" t="s">
        <v>34</v>
      </c>
      <c r="U7" s="4">
        <v>102</v>
      </c>
      <c r="V7" s="4">
        <v>0</v>
      </c>
      <c r="W7" s="4">
        <v>0</v>
      </c>
      <c r="X7" s="4" t="s">
        <v>61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44749</v>
      </c>
      <c r="G8" s="6">
        <v>44754</v>
      </c>
      <c r="H8" s="4">
        <v>1</v>
      </c>
      <c r="I8" s="4">
        <v>5</v>
      </c>
      <c r="J8" s="4">
        <v>5</v>
      </c>
      <c r="K8" s="4" t="s">
        <v>30</v>
      </c>
      <c r="L8" s="4">
        <v>225</v>
      </c>
      <c r="M8" s="4">
        <v>225</v>
      </c>
      <c r="N8" s="4" t="s">
        <v>66</v>
      </c>
      <c r="O8" s="4" t="s">
        <v>32</v>
      </c>
      <c r="P8" s="4" t="s">
        <v>33</v>
      </c>
      <c r="Q8" s="4">
        <v>0</v>
      </c>
      <c r="R8" s="7">
        <v>44690</v>
      </c>
      <c r="S8" s="6">
        <v>44760</v>
      </c>
      <c r="T8" s="4" t="s">
        <v>34</v>
      </c>
      <c r="U8" s="4">
        <v>225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5">
      <c r="A9" s="4" t="s">
        <v>63</v>
      </c>
      <c r="B9" s="4" t="s">
        <v>26</v>
      </c>
      <c r="C9" s="4" t="s">
        <v>69</v>
      </c>
      <c r="D9" s="4" t="s">
        <v>64</v>
      </c>
      <c r="E9" s="4" t="s">
        <v>65</v>
      </c>
      <c r="F9" s="6">
        <v>44749</v>
      </c>
      <c r="G9" s="6">
        <v>44754</v>
      </c>
      <c r="H9" s="4">
        <v>1</v>
      </c>
      <c r="I9" s="4">
        <v>5</v>
      </c>
      <c r="J9" s="4">
        <v>5</v>
      </c>
      <c r="K9" s="4" t="s">
        <v>30</v>
      </c>
      <c r="L9" s="4">
        <v>-225</v>
      </c>
      <c r="M9" s="4">
        <v>-225</v>
      </c>
      <c r="N9" s="4" t="s">
        <v>66</v>
      </c>
      <c r="O9" s="4" t="s">
        <v>32</v>
      </c>
      <c r="P9" s="4" t="s">
        <v>33</v>
      </c>
      <c r="Q9" s="4">
        <v>0</v>
      </c>
      <c r="R9" s="7">
        <v>44690</v>
      </c>
      <c r="S9" s="6">
        <v>44760</v>
      </c>
      <c r="T9" s="4" t="s">
        <v>34</v>
      </c>
      <c r="U9" s="4">
        <v>-225</v>
      </c>
      <c r="V9" s="4">
        <v>0</v>
      </c>
      <c r="W9" s="4">
        <v>0</v>
      </c>
      <c r="X9" s="4" t="s">
        <v>67</v>
      </c>
      <c r="Y9" s="4" t="s">
        <v>68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44751</v>
      </c>
      <c r="G10" s="6">
        <v>44758</v>
      </c>
      <c r="H10" s="4">
        <v>1</v>
      </c>
      <c r="I10" s="4">
        <v>7</v>
      </c>
      <c r="J10" s="4">
        <v>7</v>
      </c>
      <c r="K10" s="4" t="s">
        <v>30</v>
      </c>
      <c r="L10" s="4">
        <v>1918</v>
      </c>
      <c r="M10" s="4">
        <v>1918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44698</v>
      </c>
      <c r="S10" s="6">
        <v>44760</v>
      </c>
      <c r="T10" s="4" t="s">
        <v>34</v>
      </c>
      <c r="U10" s="4">
        <v>1918</v>
      </c>
      <c r="V10" s="4">
        <v>0</v>
      </c>
      <c r="W10" s="4">
        <v>0</v>
      </c>
      <c r="X10" s="4" t="s">
        <v>74</v>
      </c>
      <c r="Y10" s="4" t="s">
        <v>35</v>
      </c>
    </row>
    <row r="11" s="4" customFormat="1" spans="1:25">
      <c r="A11" s="4" t="s">
        <v>70</v>
      </c>
      <c r="B11" s="4" t="s">
        <v>26</v>
      </c>
      <c r="C11" s="4" t="s">
        <v>69</v>
      </c>
      <c r="D11" s="4" t="s">
        <v>71</v>
      </c>
      <c r="E11" s="4" t="s">
        <v>72</v>
      </c>
      <c r="F11" s="6">
        <v>44751</v>
      </c>
      <c r="G11" s="6">
        <v>44758</v>
      </c>
      <c r="H11" s="4">
        <v>1</v>
      </c>
      <c r="I11" s="4">
        <v>7</v>
      </c>
      <c r="J11" s="4">
        <v>7</v>
      </c>
      <c r="K11" s="4" t="s">
        <v>30</v>
      </c>
      <c r="L11" s="4">
        <v>-1918</v>
      </c>
      <c r="M11" s="4">
        <v>-1918</v>
      </c>
      <c r="N11" s="4" t="s">
        <v>73</v>
      </c>
      <c r="O11" s="4" t="s">
        <v>32</v>
      </c>
      <c r="P11" s="4" t="s">
        <v>33</v>
      </c>
      <c r="Q11" s="4">
        <v>0</v>
      </c>
      <c r="R11" s="7">
        <v>44698</v>
      </c>
      <c r="S11" s="6">
        <v>44760</v>
      </c>
      <c r="T11" s="4" t="s">
        <v>34</v>
      </c>
      <c r="U11" s="4">
        <v>-1918</v>
      </c>
      <c r="V11" s="4">
        <v>0</v>
      </c>
      <c r="W11" s="4">
        <v>0</v>
      </c>
      <c r="X11" s="4" t="s">
        <v>74</v>
      </c>
      <c r="Y11" s="4" t="s">
        <v>35</v>
      </c>
    </row>
    <row r="12" s="4" customFormat="1" spans="1:25">
      <c r="A12" s="4" t="s">
        <v>75</v>
      </c>
      <c r="B12" s="4" t="s">
        <v>26</v>
      </c>
      <c r="C12" s="4" t="s">
        <v>27</v>
      </c>
      <c r="D12" s="4" t="s">
        <v>76</v>
      </c>
      <c r="E12" s="4" t="s">
        <v>77</v>
      </c>
      <c r="F12" s="6">
        <v>44757</v>
      </c>
      <c r="G12" s="6">
        <v>44759</v>
      </c>
      <c r="H12" s="4">
        <v>1</v>
      </c>
      <c r="I12" s="4">
        <v>2</v>
      </c>
      <c r="J12" s="4">
        <v>2</v>
      </c>
      <c r="K12" s="4" t="s">
        <v>30</v>
      </c>
      <c r="L12" s="4">
        <v>259</v>
      </c>
      <c r="M12" s="4">
        <v>259</v>
      </c>
      <c r="N12" s="4" t="s">
        <v>78</v>
      </c>
      <c r="O12" s="4" t="s">
        <v>32</v>
      </c>
      <c r="P12" s="4" t="s">
        <v>33</v>
      </c>
      <c r="Q12" s="4">
        <v>0</v>
      </c>
      <c r="R12" s="7">
        <v>44709</v>
      </c>
      <c r="S12" s="6">
        <v>44760</v>
      </c>
      <c r="T12" s="4" t="s">
        <v>34</v>
      </c>
      <c r="U12" s="4">
        <v>259</v>
      </c>
      <c r="V12" s="4">
        <v>0</v>
      </c>
      <c r="W12" s="4">
        <v>0</v>
      </c>
      <c r="X12" s="4" t="s">
        <v>79</v>
      </c>
      <c r="Y12" s="4" t="s">
        <v>80</v>
      </c>
    </row>
    <row r="13" s="4" customFormat="1" spans="1:25">
      <c r="A13" s="4" t="s">
        <v>81</v>
      </c>
      <c r="B13" s="4" t="s">
        <v>26</v>
      </c>
      <c r="C13" s="4" t="s">
        <v>27</v>
      </c>
      <c r="D13" s="4" t="s">
        <v>82</v>
      </c>
      <c r="E13" s="4" t="s">
        <v>83</v>
      </c>
      <c r="F13" s="6">
        <v>44752</v>
      </c>
      <c r="G13" s="6">
        <v>44753</v>
      </c>
      <c r="H13" s="4">
        <v>1</v>
      </c>
      <c r="I13" s="4">
        <v>1</v>
      </c>
      <c r="J13" s="4">
        <v>1</v>
      </c>
      <c r="K13" s="4" t="s">
        <v>30</v>
      </c>
      <c r="L13" s="4">
        <v>126</v>
      </c>
      <c r="M13" s="4">
        <v>126</v>
      </c>
      <c r="N13" s="4" t="s">
        <v>84</v>
      </c>
      <c r="O13" s="4" t="s">
        <v>32</v>
      </c>
      <c r="P13" s="4" t="s">
        <v>33</v>
      </c>
      <c r="Q13" s="4">
        <v>0</v>
      </c>
      <c r="R13" s="7">
        <v>44710</v>
      </c>
      <c r="S13" s="6">
        <v>44760</v>
      </c>
      <c r="T13" s="4" t="s">
        <v>34</v>
      </c>
      <c r="U13" s="4">
        <v>126</v>
      </c>
      <c r="V13" s="4">
        <v>0</v>
      </c>
      <c r="W13" s="4">
        <v>0</v>
      </c>
      <c r="X13" s="4" t="s">
        <v>85</v>
      </c>
      <c r="Y13" s="4" t="s">
        <v>86</v>
      </c>
    </row>
    <row r="14" s="4" customFormat="1" spans="1:25">
      <c r="A14" s="4" t="s">
        <v>87</v>
      </c>
      <c r="B14" s="4" t="s">
        <v>26</v>
      </c>
      <c r="C14" s="4" t="s">
        <v>27</v>
      </c>
      <c r="D14" s="4" t="s">
        <v>88</v>
      </c>
      <c r="E14" s="4" t="s">
        <v>89</v>
      </c>
      <c r="F14" s="6">
        <v>44753</v>
      </c>
      <c r="G14" s="6">
        <v>44757</v>
      </c>
      <c r="H14" s="4">
        <v>1</v>
      </c>
      <c r="I14" s="4">
        <v>4</v>
      </c>
      <c r="J14" s="4">
        <v>4</v>
      </c>
      <c r="K14" s="4" t="s">
        <v>30</v>
      </c>
      <c r="L14" s="4">
        <v>180</v>
      </c>
      <c r="M14" s="4">
        <v>180</v>
      </c>
      <c r="N14" s="4" t="s">
        <v>90</v>
      </c>
      <c r="O14" s="4" t="s">
        <v>32</v>
      </c>
      <c r="P14" s="4" t="s">
        <v>33</v>
      </c>
      <c r="Q14" s="4">
        <v>0</v>
      </c>
      <c r="R14" s="7">
        <v>44710</v>
      </c>
      <c r="S14" s="6">
        <v>44760</v>
      </c>
      <c r="T14" s="4" t="s">
        <v>34</v>
      </c>
      <c r="U14" s="4">
        <v>180</v>
      </c>
      <c r="V14" s="4">
        <v>0</v>
      </c>
      <c r="W14" s="4">
        <v>0</v>
      </c>
      <c r="X14" s="4" t="s">
        <v>91</v>
      </c>
      <c r="Y14" s="4" t="s">
        <v>92</v>
      </c>
    </row>
    <row r="15" s="4" customFormat="1" spans="1:25">
      <c r="A15" s="4" t="s">
        <v>81</v>
      </c>
      <c r="B15" s="4" t="s">
        <v>26</v>
      </c>
      <c r="C15" s="4" t="s">
        <v>69</v>
      </c>
      <c r="D15" s="4" t="s">
        <v>82</v>
      </c>
      <c r="E15" s="4" t="s">
        <v>83</v>
      </c>
      <c r="F15" s="6">
        <v>44752</v>
      </c>
      <c r="G15" s="6">
        <v>44753</v>
      </c>
      <c r="H15" s="4">
        <v>1</v>
      </c>
      <c r="I15" s="4">
        <v>1</v>
      </c>
      <c r="J15" s="4">
        <v>1</v>
      </c>
      <c r="K15" s="4" t="s">
        <v>30</v>
      </c>
      <c r="L15" s="4">
        <v>-126</v>
      </c>
      <c r="M15" s="4">
        <v>-126</v>
      </c>
      <c r="N15" s="4" t="s">
        <v>84</v>
      </c>
      <c r="O15" s="4" t="s">
        <v>32</v>
      </c>
      <c r="P15" s="4" t="s">
        <v>33</v>
      </c>
      <c r="Q15" s="4">
        <v>0</v>
      </c>
      <c r="R15" s="7">
        <v>44710</v>
      </c>
      <c r="S15" s="6">
        <v>44760</v>
      </c>
      <c r="T15" s="4" t="s">
        <v>34</v>
      </c>
      <c r="U15" s="4">
        <v>-126</v>
      </c>
      <c r="V15" s="4">
        <v>0</v>
      </c>
      <c r="W15" s="4">
        <v>0</v>
      </c>
      <c r="X15" s="4" t="s">
        <v>85</v>
      </c>
      <c r="Y15" s="4" t="s">
        <v>86</v>
      </c>
    </row>
    <row r="16" s="4" customFormat="1" spans="1:25">
      <c r="A16" s="4" t="s">
        <v>93</v>
      </c>
      <c r="B16" s="4" t="s">
        <v>26</v>
      </c>
      <c r="C16" s="4" t="s">
        <v>27</v>
      </c>
      <c r="D16" s="4" t="s">
        <v>94</v>
      </c>
      <c r="E16" s="4" t="s">
        <v>95</v>
      </c>
      <c r="F16" s="6">
        <v>44751</v>
      </c>
      <c r="G16" s="6">
        <v>44755</v>
      </c>
      <c r="H16" s="4">
        <v>1</v>
      </c>
      <c r="I16" s="4">
        <v>4</v>
      </c>
      <c r="J16" s="4">
        <v>4</v>
      </c>
      <c r="K16" s="4" t="s">
        <v>30</v>
      </c>
      <c r="L16" s="4">
        <v>252</v>
      </c>
      <c r="M16" s="4">
        <v>252</v>
      </c>
      <c r="N16" s="4" t="s">
        <v>96</v>
      </c>
      <c r="O16" s="4" t="s">
        <v>32</v>
      </c>
      <c r="P16" s="4" t="s">
        <v>33</v>
      </c>
      <c r="Q16" s="4">
        <v>0</v>
      </c>
      <c r="R16" s="7">
        <v>44723</v>
      </c>
      <c r="S16" s="6">
        <v>44760</v>
      </c>
      <c r="T16" s="4" t="s">
        <v>34</v>
      </c>
      <c r="U16" s="4">
        <v>252</v>
      </c>
      <c r="V16" s="4">
        <v>0</v>
      </c>
      <c r="W16" s="4">
        <v>0</v>
      </c>
      <c r="X16" s="4" t="s">
        <v>35</v>
      </c>
      <c r="Y16" s="4" t="s">
        <v>97</v>
      </c>
    </row>
    <row r="17" s="4" customFormat="1" spans="1:25">
      <c r="A17" s="4" t="s">
        <v>98</v>
      </c>
      <c r="B17" s="4" t="s">
        <v>26</v>
      </c>
      <c r="C17" s="4" t="s">
        <v>27</v>
      </c>
      <c r="D17" s="4" t="s">
        <v>99</v>
      </c>
      <c r="E17" s="4" t="s">
        <v>100</v>
      </c>
      <c r="F17" s="6">
        <v>44754</v>
      </c>
      <c r="G17" s="6">
        <v>44755</v>
      </c>
      <c r="H17" s="4">
        <v>1</v>
      </c>
      <c r="I17" s="4">
        <v>1</v>
      </c>
      <c r="J17" s="4">
        <v>1</v>
      </c>
      <c r="K17" s="4" t="s">
        <v>30</v>
      </c>
      <c r="L17" s="4">
        <v>138</v>
      </c>
      <c r="M17" s="4">
        <v>138</v>
      </c>
      <c r="N17" s="4" t="s">
        <v>101</v>
      </c>
      <c r="O17" s="4" t="s">
        <v>32</v>
      </c>
      <c r="P17" s="4" t="s">
        <v>33</v>
      </c>
      <c r="Q17" s="4">
        <v>0</v>
      </c>
      <c r="R17" s="7">
        <v>44727</v>
      </c>
      <c r="S17" s="6">
        <v>44760</v>
      </c>
      <c r="T17" s="4" t="s">
        <v>34</v>
      </c>
      <c r="U17" s="4">
        <v>138</v>
      </c>
      <c r="V17" s="4">
        <v>0</v>
      </c>
      <c r="W17" s="4">
        <v>0</v>
      </c>
      <c r="X17" s="4" t="s">
        <v>35</v>
      </c>
      <c r="Y17" s="4" t="s">
        <v>102</v>
      </c>
    </row>
    <row r="18" s="4" customFormat="1" spans="1:25">
      <c r="A18" s="4" t="s">
        <v>103</v>
      </c>
      <c r="B18" s="4" t="s">
        <v>26</v>
      </c>
      <c r="C18" s="4" t="s">
        <v>27</v>
      </c>
      <c r="D18" s="4" t="s">
        <v>104</v>
      </c>
      <c r="E18" s="4" t="s">
        <v>105</v>
      </c>
      <c r="F18" s="6">
        <v>44758</v>
      </c>
      <c r="G18" s="6">
        <v>44759</v>
      </c>
      <c r="H18" s="4">
        <v>1</v>
      </c>
      <c r="I18" s="4">
        <v>1</v>
      </c>
      <c r="J18" s="4">
        <v>1</v>
      </c>
      <c r="K18" s="4" t="s">
        <v>30</v>
      </c>
      <c r="L18" s="4">
        <v>50</v>
      </c>
      <c r="M18" s="4">
        <v>50</v>
      </c>
      <c r="N18" s="4" t="s">
        <v>106</v>
      </c>
      <c r="O18" s="4" t="s">
        <v>32</v>
      </c>
      <c r="P18" s="4" t="s">
        <v>33</v>
      </c>
      <c r="Q18" s="4">
        <v>0</v>
      </c>
      <c r="R18" s="7">
        <v>44735</v>
      </c>
      <c r="S18" s="6">
        <v>44760</v>
      </c>
      <c r="T18" s="4" t="s">
        <v>34</v>
      </c>
      <c r="U18" s="4">
        <v>50</v>
      </c>
      <c r="V18" s="4">
        <v>0</v>
      </c>
      <c r="W18" s="4">
        <v>0</v>
      </c>
      <c r="X18" s="4" t="s">
        <v>107</v>
      </c>
      <c r="Y18" s="4" t="s">
        <v>108</v>
      </c>
    </row>
    <row r="19" s="4" customFormat="1" spans="1:25">
      <c r="A19" s="4" t="s">
        <v>109</v>
      </c>
      <c r="B19" s="4" t="s">
        <v>26</v>
      </c>
      <c r="C19" s="4" t="s">
        <v>27</v>
      </c>
      <c r="D19" s="4" t="s">
        <v>110</v>
      </c>
      <c r="E19" s="4" t="s">
        <v>111</v>
      </c>
      <c r="F19" s="6">
        <v>44752</v>
      </c>
      <c r="G19" s="6">
        <v>44756</v>
      </c>
      <c r="H19" s="4">
        <v>1</v>
      </c>
      <c r="I19" s="4">
        <v>4</v>
      </c>
      <c r="J19" s="4">
        <v>4</v>
      </c>
      <c r="K19" s="4" t="s">
        <v>30</v>
      </c>
      <c r="L19" s="4">
        <v>1204</v>
      </c>
      <c r="M19" s="4">
        <v>1204</v>
      </c>
      <c r="N19" s="4" t="s">
        <v>112</v>
      </c>
      <c r="O19" s="4" t="s">
        <v>32</v>
      </c>
      <c r="P19" s="4" t="s">
        <v>33</v>
      </c>
      <c r="Q19" s="4">
        <v>0</v>
      </c>
      <c r="R19" s="7">
        <v>44736</v>
      </c>
      <c r="S19" s="6">
        <v>44760</v>
      </c>
      <c r="T19" s="4" t="s">
        <v>34</v>
      </c>
      <c r="U19" s="4">
        <v>1204</v>
      </c>
      <c r="V19" s="4">
        <v>0</v>
      </c>
      <c r="W19" s="4">
        <v>0</v>
      </c>
      <c r="X19" s="4" t="s">
        <v>35</v>
      </c>
      <c r="Y19" s="4" t="s">
        <v>113</v>
      </c>
    </row>
    <row r="20" s="4" customFormat="1" spans="1:25">
      <c r="A20" s="4" t="s">
        <v>114</v>
      </c>
      <c r="B20" s="4" t="s">
        <v>26</v>
      </c>
      <c r="C20" s="4" t="s">
        <v>27</v>
      </c>
      <c r="D20" s="4" t="s">
        <v>115</v>
      </c>
      <c r="E20" s="4" t="s">
        <v>116</v>
      </c>
      <c r="F20" s="6">
        <v>44758</v>
      </c>
      <c r="G20" s="6">
        <v>44759</v>
      </c>
      <c r="H20" s="4">
        <v>1</v>
      </c>
      <c r="I20" s="4">
        <v>1</v>
      </c>
      <c r="J20" s="4">
        <v>1</v>
      </c>
      <c r="K20" s="4" t="s">
        <v>30</v>
      </c>
      <c r="L20" s="4">
        <v>94</v>
      </c>
      <c r="M20" s="4">
        <v>94</v>
      </c>
      <c r="N20" s="4" t="s">
        <v>117</v>
      </c>
      <c r="O20" s="4" t="s">
        <v>32</v>
      </c>
      <c r="P20" s="4" t="s">
        <v>33</v>
      </c>
      <c r="Q20" s="4">
        <v>0</v>
      </c>
      <c r="R20" s="7">
        <v>44736</v>
      </c>
      <c r="S20" s="6">
        <v>44760</v>
      </c>
      <c r="T20" s="4" t="s">
        <v>34</v>
      </c>
      <c r="U20" s="4">
        <v>94</v>
      </c>
      <c r="V20" s="4">
        <v>0</v>
      </c>
      <c r="W20" s="4">
        <v>0</v>
      </c>
      <c r="X20" s="4" t="s">
        <v>35</v>
      </c>
      <c r="Y20" s="4" t="s">
        <v>118</v>
      </c>
    </row>
    <row r="21" s="4" customFormat="1" spans="1:25">
      <c r="A21" s="4" t="s">
        <v>119</v>
      </c>
      <c r="B21" s="4" t="s">
        <v>26</v>
      </c>
      <c r="C21" s="4" t="s">
        <v>27</v>
      </c>
      <c r="D21" s="4" t="s">
        <v>120</v>
      </c>
      <c r="E21" s="4" t="s">
        <v>121</v>
      </c>
      <c r="F21" s="6">
        <v>44758</v>
      </c>
      <c r="G21" s="6">
        <v>44759</v>
      </c>
      <c r="H21" s="4">
        <v>1</v>
      </c>
      <c r="I21" s="4">
        <v>1</v>
      </c>
      <c r="J21" s="4">
        <v>1</v>
      </c>
      <c r="K21" s="4" t="s">
        <v>30</v>
      </c>
      <c r="L21" s="4">
        <v>369</v>
      </c>
      <c r="M21" s="4">
        <v>369</v>
      </c>
      <c r="N21" s="4" t="s">
        <v>122</v>
      </c>
      <c r="O21" s="4" t="s">
        <v>32</v>
      </c>
      <c r="P21" s="4" t="s">
        <v>33</v>
      </c>
      <c r="Q21" s="4">
        <v>0</v>
      </c>
      <c r="R21" s="7">
        <v>44737</v>
      </c>
      <c r="S21" s="6">
        <v>44760</v>
      </c>
      <c r="T21" s="4" t="s">
        <v>34</v>
      </c>
      <c r="U21" s="4">
        <v>369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123</v>
      </c>
      <c r="B22" s="4" t="s">
        <v>26</v>
      </c>
      <c r="C22" s="4" t="s">
        <v>27</v>
      </c>
      <c r="D22" s="4" t="s">
        <v>124</v>
      </c>
      <c r="E22" s="4" t="s">
        <v>125</v>
      </c>
      <c r="F22" s="6">
        <v>44753</v>
      </c>
      <c r="G22" s="6">
        <v>44755</v>
      </c>
      <c r="H22" s="4">
        <v>1</v>
      </c>
      <c r="I22" s="4">
        <v>2</v>
      </c>
      <c r="J22" s="4">
        <v>2</v>
      </c>
      <c r="K22" s="4" t="s">
        <v>30</v>
      </c>
      <c r="L22" s="4">
        <v>242</v>
      </c>
      <c r="M22" s="4">
        <v>242</v>
      </c>
      <c r="N22" s="4" t="s">
        <v>126</v>
      </c>
      <c r="O22" s="4" t="s">
        <v>32</v>
      </c>
      <c r="P22" s="4" t="s">
        <v>33</v>
      </c>
      <c r="Q22" s="4">
        <v>0</v>
      </c>
      <c r="R22" s="7">
        <v>44746</v>
      </c>
      <c r="S22" s="6">
        <v>44760</v>
      </c>
      <c r="T22" s="4" t="s">
        <v>34</v>
      </c>
      <c r="U22" s="4">
        <v>242</v>
      </c>
      <c r="V22" s="4">
        <v>0</v>
      </c>
      <c r="W22" s="4">
        <v>0</v>
      </c>
      <c r="X22" s="4" t="s">
        <v>127</v>
      </c>
      <c r="Y22" s="4" t="s">
        <v>35</v>
      </c>
    </row>
    <row r="23" s="4" customFormat="1" spans="1:25">
      <c r="A23" s="4" t="s">
        <v>123</v>
      </c>
      <c r="B23" s="4" t="s">
        <v>26</v>
      </c>
      <c r="C23" s="4" t="s">
        <v>69</v>
      </c>
      <c r="D23" s="4" t="s">
        <v>124</v>
      </c>
      <c r="E23" s="4" t="s">
        <v>125</v>
      </c>
      <c r="F23" s="6">
        <v>44753</v>
      </c>
      <c r="G23" s="6">
        <v>44755</v>
      </c>
      <c r="H23" s="4">
        <v>1</v>
      </c>
      <c r="I23" s="4">
        <v>2</v>
      </c>
      <c r="J23" s="4">
        <v>2</v>
      </c>
      <c r="K23" s="4" t="s">
        <v>30</v>
      </c>
      <c r="L23" s="4">
        <v>-242</v>
      </c>
      <c r="M23" s="4">
        <v>-242</v>
      </c>
      <c r="N23" s="4" t="s">
        <v>126</v>
      </c>
      <c r="O23" s="4" t="s">
        <v>32</v>
      </c>
      <c r="P23" s="4" t="s">
        <v>33</v>
      </c>
      <c r="Q23" s="4">
        <v>0</v>
      </c>
      <c r="R23" s="7">
        <v>44746</v>
      </c>
      <c r="S23" s="6">
        <v>44760</v>
      </c>
      <c r="T23" s="4" t="s">
        <v>34</v>
      </c>
      <c r="U23" s="4">
        <v>-242</v>
      </c>
      <c r="V23" s="4">
        <v>0</v>
      </c>
      <c r="W23" s="4">
        <v>0</v>
      </c>
      <c r="X23" s="4" t="s">
        <v>127</v>
      </c>
      <c r="Y23" s="4" t="s">
        <v>35</v>
      </c>
    </row>
    <row r="24" s="4" customFormat="1" spans="1:25">
      <c r="A24" s="4" t="s">
        <v>128</v>
      </c>
      <c r="B24" s="4" t="s">
        <v>26</v>
      </c>
      <c r="C24" s="4" t="s">
        <v>27</v>
      </c>
      <c r="D24" s="4" t="s">
        <v>129</v>
      </c>
      <c r="E24" s="4" t="s">
        <v>130</v>
      </c>
      <c r="F24" s="6">
        <v>44749</v>
      </c>
      <c r="G24" s="6">
        <v>44753</v>
      </c>
      <c r="H24" s="4">
        <v>1</v>
      </c>
      <c r="I24" s="4">
        <v>4</v>
      </c>
      <c r="J24" s="4">
        <v>4</v>
      </c>
      <c r="K24" s="4" t="s">
        <v>30</v>
      </c>
      <c r="L24" s="4">
        <v>312</v>
      </c>
      <c r="M24" s="4">
        <v>312</v>
      </c>
      <c r="N24" s="4" t="s">
        <v>131</v>
      </c>
      <c r="O24" s="4" t="s">
        <v>32</v>
      </c>
      <c r="P24" s="4" t="s">
        <v>33</v>
      </c>
      <c r="Q24" s="4">
        <v>0</v>
      </c>
      <c r="R24" s="7">
        <v>44747</v>
      </c>
      <c r="S24" s="6">
        <v>44760</v>
      </c>
      <c r="T24" s="4" t="s">
        <v>34</v>
      </c>
      <c r="U24" s="4">
        <v>312</v>
      </c>
      <c r="V24" s="4">
        <v>0</v>
      </c>
      <c r="W24" s="4">
        <v>0</v>
      </c>
      <c r="X24" s="4" t="s">
        <v>132</v>
      </c>
      <c r="Y24" s="4" t="s">
        <v>133</v>
      </c>
    </row>
    <row r="25" s="4" customFormat="1" spans="1:25">
      <c r="A25" s="4" t="s">
        <v>134</v>
      </c>
      <c r="B25" s="4" t="s">
        <v>26</v>
      </c>
      <c r="C25" s="4" t="s">
        <v>27</v>
      </c>
      <c r="D25" s="4" t="s">
        <v>135</v>
      </c>
      <c r="E25" s="4" t="s">
        <v>136</v>
      </c>
      <c r="F25" s="6">
        <v>44757</v>
      </c>
      <c r="G25" s="6">
        <v>44758</v>
      </c>
      <c r="H25" s="4">
        <v>1</v>
      </c>
      <c r="I25" s="4">
        <v>1</v>
      </c>
      <c r="J25" s="4">
        <v>1</v>
      </c>
      <c r="K25" s="4" t="s">
        <v>30</v>
      </c>
      <c r="L25" s="4">
        <v>162</v>
      </c>
      <c r="M25" s="4">
        <v>162</v>
      </c>
      <c r="N25" s="4" t="s">
        <v>137</v>
      </c>
      <c r="O25" s="4" t="s">
        <v>32</v>
      </c>
      <c r="P25" s="4" t="s">
        <v>33</v>
      </c>
      <c r="Q25" s="4">
        <v>0</v>
      </c>
      <c r="R25" s="7">
        <v>44747</v>
      </c>
      <c r="S25" s="6">
        <v>44760</v>
      </c>
      <c r="T25" s="4" t="s">
        <v>34</v>
      </c>
      <c r="U25" s="4">
        <v>162</v>
      </c>
      <c r="V25" s="4">
        <v>0</v>
      </c>
      <c r="W25" s="4">
        <v>0</v>
      </c>
      <c r="X25" s="4" t="s">
        <v>35</v>
      </c>
      <c r="Y25" s="4" t="s">
        <v>138</v>
      </c>
    </row>
    <row r="26" s="4" customFormat="1" spans="1:25">
      <c r="A26" s="4" t="s">
        <v>139</v>
      </c>
      <c r="B26" s="4" t="s">
        <v>26</v>
      </c>
      <c r="C26" s="4" t="s">
        <v>27</v>
      </c>
      <c r="D26" s="4" t="s">
        <v>140</v>
      </c>
      <c r="E26" s="4" t="s">
        <v>141</v>
      </c>
      <c r="F26" s="6">
        <v>44751</v>
      </c>
      <c r="G26" s="6">
        <v>44756</v>
      </c>
      <c r="H26" s="4">
        <v>1</v>
      </c>
      <c r="I26" s="4">
        <v>5</v>
      </c>
      <c r="J26" s="4">
        <v>5</v>
      </c>
      <c r="K26" s="4" t="s">
        <v>30</v>
      </c>
      <c r="L26" s="4">
        <v>491</v>
      </c>
      <c r="M26" s="4">
        <v>491</v>
      </c>
      <c r="N26" s="4" t="s">
        <v>142</v>
      </c>
      <c r="O26" s="4" t="s">
        <v>32</v>
      </c>
      <c r="P26" s="4" t="s">
        <v>33</v>
      </c>
      <c r="Q26" s="4">
        <v>0</v>
      </c>
      <c r="R26" s="7">
        <v>44748</v>
      </c>
      <c r="S26" s="6">
        <v>44760</v>
      </c>
      <c r="T26" s="4" t="s">
        <v>34</v>
      </c>
      <c r="U26" s="4">
        <v>491</v>
      </c>
      <c r="V26" s="4">
        <v>0</v>
      </c>
      <c r="W26" s="4">
        <v>0</v>
      </c>
      <c r="X26" s="4" t="s">
        <v>143</v>
      </c>
      <c r="Y26" s="4" t="s">
        <v>144</v>
      </c>
    </row>
    <row r="27" s="4" customFormat="1" spans="1:25">
      <c r="A27" s="4" t="s">
        <v>145</v>
      </c>
      <c r="B27" s="4" t="s">
        <v>26</v>
      </c>
      <c r="C27" s="4" t="s">
        <v>27</v>
      </c>
      <c r="D27" s="4" t="s">
        <v>120</v>
      </c>
      <c r="E27" s="4" t="s">
        <v>121</v>
      </c>
      <c r="F27" s="6">
        <v>44753</v>
      </c>
      <c r="G27" s="6">
        <v>44754</v>
      </c>
      <c r="H27" s="4">
        <v>1</v>
      </c>
      <c r="I27" s="4">
        <v>1</v>
      </c>
      <c r="J27" s="4">
        <v>1</v>
      </c>
      <c r="K27" s="4" t="s">
        <v>30</v>
      </c>
      <c r="L27" s="4">
        <v>359</v>
      </c>
      <c r="M27" s="4">
        <v>359</v>
      </c>
      <c r="N27" s="4" t="s">
        <v>146</v>
      </c>
      <c r="O27" s="4" t="s">
        <v>32</v>
      </c>
      <c r="P27" s="4" t="s">
        <v>33</v>
      </c>
      <c r="Q27" s="4">
        <v>0</v>
      </c>
      <c r="R27" s="7">
        <v>44749</v>
      </c>
      <c r="S27" s="6">
        <v>44760</v>
      </c>
      <c r="T27" s="4" t="s">
        <v>34</v>
      </c>
      <c r="U27" s="4">
        <v>359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147</v>
      </c>
      <c r="B28" s="4" t="s">
        <v>26</v>
      </c>
      <c r="C28" s="4" t="s">
        <v>27</v>
      </c>
      <c r="D28" s="4" t="s">
        <v>148</v>
      </c>
      <c r="E28" s="4" t="s">
        <v>149</v>
      </c>
      <c r="F28" s="6">
        <v>44756</v>
      </c>
      <c r="G28" s="6">
        <v>44757</v>
      </c>
      <c r="H28" s="4">
        <v>1</v>
      </c>
      <c r="I28" s="4">
        <v>1</v>
      </c>
      <c r="J28" s="4">
        <v>1</v>
      </c>
      <c r="K28" s="4" t="s">
        <v>30</v>
      </c>
      <c r="L28" s="4">
        <v>63</v>
      </c>
      <c r="M28" s="4">
        <v>63</v>
      </c>
      <c r="N28" s="4" t="s">
        <v>150</v>
      </c>
      <c r="O28" s="4" t="s">
        <v>32</v>
      </c>
      <c r="P28" s="4" t="s">
        <v>33</v>
      </c>
      <c r="Q28" s="4">
        <v>0</v>
      </c>
      <c r="R28" s="7">
        <v>44750</v>
      </c>
      <c r="S28" s="6">
        <v>44760</v>
      </c>
      <c r="T28" s="4" t="s">
        <v>34</v>
      </c>
      <c r="U28" s="4">
        <v>63</v>
      </c>
      <c r="V28" s="4">
        <v>0</v>
      </c>
      <c r="W28" s="4">
        <v>0</v>
      </c>
      <c r="X28" s="4" t="s">
        <v>151</v>
      </c>
      <c r="Y28" s="4" t="s">
        <v>35</v>
      </c>
    </row>
    <row r="29" s="4" customFormat="1" spans="1:25">
      <c r="A29" s="4" t="s">
        <v>152</v>
      </c>
      <c r="B29" s="4" t="s">
        <v>26</v>
      </c>
      <c r="C29" s="4" t="s">
        <v>27</v>
      </c>
      <c r="D29" s="4" t="s">
        <v>153</v>
      </c>
      <c r="E29" s="4" t="s">
        <v>154</v>
      </c>
      <c r="F29" s="6">
        <v>44752</v>
      </c>
      <c r="G29" s="6">
        <v>44754</v>
      </c>
      <c r="H29" s="4">
        <v>1</v>
      </c>
      <c r="I29" s="4">
        <v>2</v>
      </c>
      <c r="J29" s="4">
        <v>2</v>
      </c>
      <c r="K29" s="4" t="s">
        <v>30</v>
      </c>
      <c r="L29" s="4">
        <v>76</v>
      </c>
      <c r="M29" s="4">
        <v>76</v>
      </c>
      <c r="N29" s="4" t="s">
        <v>155</v>
      </c>
      <c r="O29" s="4" t="s">
        <v>32</v>
      </c>
      <c r="P29" s="4" t="s">
        <v>33</v>
      </c>
      <c r="Q29" s="4">
        <v>0</v>
      </c>
      <c r="R29" s="7">
        <v>44752</v>
      </c>
      <c r="S29" s="6">
        <v>44760</v>
      </c>
      <c r="T29" s="4" t="s">
        <v>34</v>
      </c>
      <c r="U29" s="4">
        <v>76</v>
      </c>
      <c r="V29" s="4">
        <v>0</v>
      </c>
      <c r="W29" s="4">
        <v>0</v>
      </c>
      <c r="X29" s="4" t="s">
        <v>35</v>
      </c>
      <c r="Y29" s="4" t="s">
        <v>156</v>
      </c>
    </row>
    <row r="30" s="4" customFormat="1" spans="1:25">
      <c r="A30" s="4" t="s">
        <v>157</v>
      </c>
      <c r="B30" s="4" t="s">
        <v>26</v>
      </c>
      <c r="C30" s="4" t="s">
        <v>27</v>
      </c>
      <c r="D30" s="4" t="s">
        <v>158</v>
      </c>
      <c r="E30" s="4" t="s">
        <v>159</v>
      </c>
      <c r="F30" s="6">
        <v>44754</v>
      </c>
      <c r="G30" s="6">
        <v>44757</v>
      </c>
      <c r="H30" s="4">
        <v>1</v>
      </c>
      <c r="I30" s="4">
        <v>3</v>
      </c>
      <c r="J30" s="4">
        <v>3</v>
      </c>
      <c r="K30" s="4" t="s">
        <v>30</v>
      </c>
      <c r="L30" s="4">
        <v>291</v>
      </c>
      <c r="M30" s="4">
        <v>291</v>
      </c>
      <c r="N30" s="4" t="s">
        <v>160</v>
      </c>
      <c r="O30" s="4" t="s">
        <v>32</v>
      </c>
      <c r="P30" s="4" t="s">
        <v>33</v>
      </c>
      <c r="Q30" s="4">
        <v>0</v>
      </c>
      <c r="R30" s="7">
        <v>44752</v>
      </c>
      <c r="S30" s="6">
        <v>44760</v>
      </c>
      <c r="T30" s="4" t="s">
        <v>34</v>
      </c>
      <c r="U30" s="4">
        <v>291</v>
      </c>
      <c r="V30" s="4">
        <v>0</v>
      </c>
      <c r="W30" s="4">
        <v>0</v>
      </c>
      <c r="X30" s="4" t="s">
        <v>35</v>
      </c>
      <c r="Y30" s="4" t="s">
        <v>161</v>
      </c>
    </row>
    <row r="31" s="4" customFormat="1" spans="1:25">
      <c r="A31" s="4" t="s">
        <v>162</v>
      </c>
      <c r="B31" s="4" t="s">
        <v>26</v>
      </c>
      <c r="C31" s="4" t="s">
        <v>27</v>
      </c>
      <c r="D31" s="4" t="s">
        <v>163</v>
      </c>
      <c r="E31" s="4" t="s">
        <v>164</v>
      </c>
      <c r="F31" s="6">
        <v>44755</v>
      </c>
      <c r="G31" s="6">
        <v>44757</v>
      </c>
      <c r="H31" s="4">
        <v>1</v>
      </c>
      <c r="I31" s="4">
        <v>2</v>
      </c>
      <c r="J31" s="4">
        <v>2</v>
      </c>
      <c r="K31" s="4" t="s">
        <v>30</v>
      </c>
      <c r="L31" s="4">
        <v>710</v>
      </c>
      <c r="M31" s="4">
        <v>710</v>
      </c>
      <c r="N31" s="4" t="s">
        <v>165</v>
      </c>
      <c r="O31" s="4" t="s">
        <v>32</v>
      </c>
      <c r="P31" s="4" t="s">
        <v>33</v>
      </c>
      <c r="Q31" s="4">
        <v>0</v>
      </c>
      <c r="R31" s="7">
        <v>44753</v>
      </c>
      <c r="S31" s="6">
        <v>44760</v>
      </c>
      <c r="T31" s="4" t="s">
        <v>34</v>
      </c>
      <c r="U31" s="4">
        <v>710</v>
      </c>
      <c r="V31" s="4">
        <v>0</v>
      </c>
      <c r="W31" s="4">
        <v>0</v>
      </c>
      <c r="X31" s="4" t="s">
        <v>35</v>
      </c>
      <c r="Y31" s="4" t="s">
        <v>166</v>
      </c>
    </row>
    <row r="32" s="4" customFormat="1" spans="1:25">
      <c r="A32" s="4" t="s">
        <v>167</v>
      </c>
      <c r="B32" s="4" t="s">
        <v>26</v>
      </c>
      <c r="C32" s="4" t="s">
        <v>27</v>
      </c>
      <c r="D32" s="4" t="s">
        <v>168</v>
      </c>
      <c r="E32" s="4" t="s">
        <v>125</v>
      </c>
      <c r="F32" s="6">
        <v>44755</v>
      </c>
      <c r="G32" s="6">
        <v>44758</v>
      </c>
      <c r="H32" s="4">
        <v>1</v>
      </c>
      <c r="I32" s="4">
        <v>3</v>
      </c>
      <c r="J32" s="4">
        <v>3</v>
      </c>
      <c r="K32" s="4" t="s">
        <v>30</v>
      </c>
      <c r="L32" s="4">
        <v>237</v>
      </c>
      <c r="M32" s="4">
        <v>237</v>
      </c>
      <c r="N32" s="4" t="s">
        <v>169</v>
      </c>
      <c r="O32" s="4" t="s">
        <v>32</v>
      </c>
      <c r="P32" s="4" t="s">
        <v>33</v>
      </c>
      <c r="Q32" s="4">
        <v>0</v>
      </c>
      <c r="R32" s="7">
        <v>44754</v>
      </c>
      <c r="S32" s="6">
        <v>44760</v>
      </c>
      <c r="T32" s="4" t="s">
        <v>34</v>
      </c>
      <c r="U32" s="4">
        <v>237</v>
      </c>
      <c r="V32" s="4">
        <v>0</v>
      </c>
      <c r="W32" s="4">
        <v>0</v>
      </c>
      <c r="X32" s="4" t="s">
        <v>35</v>
      </c>
      <c r="Y32" s="4" t="s">
        <v>170</v>
      </c>
    </row>
    <row r="33" s="4" customFormat="1" spans="1:25">
      <c r="A33" s="4" t="s">
        <v>171</v>
      </c>
      <c r="B33" s="4" t="s">
        <v>26</v>
      </c>
      <c r="C33" s="4" t="s">
        <v>27</v>
      </c>
      <c r="D33" s="4" t="s">
        <v>163</v>
      </c>
      <c r="E33" s="4" t="s">
        <v>172</v>
      </c>
      <c r="F33" s="6">
        <v>44755</v>
      </c>
      <c r="G33" s="6">
        <v>44757</v>
      </c>
      <c r="H33" s="4">
        <v>1</v>
      </c>
      <c r="I33" s="4">
        <v>2</v>
      </c>
      <c r="J33" s="4">
        <v>2</v>
      </c>
      <c r="K33" s="4" t="s">
        <v>30</v>
      </c>
      <c r="L33" s="4">
        <v>710</v>
      </c>
      <c r="M33" s="4">
        <v>710</v>
      </c>
      <c r="N33" s="4" t="s">
        <v>173</v>
      </c>
      <c r="O33" s="4" t="s">
        <v>32</v>
      </c>
      <c r="P33" s="4" t="s">
        <v>33</v>
      </c>
      <c r="Q33" s="4">
        <v>0</v>
      </c>
      <c r="R33" s="7">
        <v>44754</v>
      </c>
      <c r="S33" s="6">
        <v>44760</v>
      </c>
      <c r="T33" s="4" t="s">
        <v>34</v>
      </c>
      <c r="U33" s="4">
        <v>710</v>
      </c>
      <c r="V33" s="4">
        <v>0</v>
      </c>
      <c r="W33" s="4">
        <v>0</v>
      </c>
      <c r="X33" s="4" t="s">
        <v>35</v>
      </c>
      <c r="Y33" s="4" t="s">
        <v>174</v>
      </c>
    </row>
    <row r="34" s="4" customFormat="1" spans="1:25">
      <c r="A34" s="4" t="s">
        <v>175</v>
      </c>
      <c r="B34" s="4" t="s">
        <v>26</v>
      </c>
      <c r="C34" s="4" t="s">
        <v>27</v>
      </c>
      <c r="D34" s="4" t="s">
        <v>176</v>
      </c>
      <c r="E34" s="4" t="s">
        <v>177</v>
      </c>
      <c r="F34" s="6">
        <v>44756</v>
      </c>
      <c r="G34" s="6">
        <v>44758</v>
      </c>
      <c r="H34" s="4">
        <v>1</v>
      </c>
      <c r="I34" s="4">
        <v>2</v>
      </c>
      <c r="J34" s="4">
        <v>2</v>
      </c>
      <c r="K34" s="4" t="s">
        <v>30</v>
      </c>
      <c r="L34" s="4">
        <v>114</v>
      </c>
      <c r="M34" s="4">
        <v>114</v>
      </c>
      <c r="N34" s="4" t="s">
        <v>178</v>
      </c>
      <c r="O34" s="4" t="s">
        <v>32</v>
      </c>
      <c r="P34" s="4" t="s">
        <v>33</v>
      </c>
      <c r="Q34" s="4">
        <v>0</v>
      </c>
      <c r="R34" s="7">
        <v>44754</v>
      </c>
      <c r="S34" s="6">
        <v>44760</v>
      </c>
      <c r="T34" s="4" t="s">
        <v>34</v>
      </c>
      <c r="U34" s="4">
        <v>114</v>
      </c>
      <c r="V34" s="4">
        <v>0</v>
      </c>
      <c r="W34" s="4">
        <v>0</v>
      </c>
      <c r="X34" s="4" t="s">
        <v>179</v>
      </c>
      <c r="Y34" s="4" t="s">
        <v>180</v>
      </c>
    </row>
    <row r="35" s="4" customFormat="1" spans="1:25">
      <c r="A35" s="4" t="s">
        <v>181</v>
      </c>
      <c r="B35" s="4" t="s">
        <v>26</v>
      </c>
      <c r="C35" s="4" t="s">
        <v>27</v>
      </c>
      <c r="D35" s="4" t="s">
        <v>182</v>
      </c>
      <c r="E35" s="4" t="s">
        <v>183</v>
      </c>
      <c r="F35" s="6">
        <v>44754</v>
      </c>
      <c r="G35" s="6">
        <v>44758</v>
      </c>
      <c r="H35" s="4">
        <v>1</v>
      </c>
      <c r="I35" s="4">
        <v>4</v>
      </c>
      <c r="J35" s="4">
        <v>4</v>
      </c>
      <c r="K35" s="4" t="s">
        <v>30</v>
      </c>
      <c r="L35" s="4">
        <v>408</v>
      </c>
      <c r="M35" s="4">
        <v>408</v>
      </c>
      <c r="N35" s="4" t="s">
        <v>184</v>
      </c>
      <c r="O35" s="4" t="s">
        <v>32</v>
      </c>
      <c r="P35" s="4" t="s">
        <v>33</v>
      </c>
      <c r="Q35" s="4">
        <v>0</v>
      </c>
      <c r="R35" s="7">
        <v>44754</v>
      </c>
      <c r="S35" s="6">
        <v>44760</v>
      </c>
      <c r="T35" s="4" t="s">
        <v>34</v>
      </c>
      <c r="U35" s="4">
        <v>408</v>
      </c>
      <c r="V35" s="4">
        <v>0</v>
      </c>
      <c r="W35" s="4">
        <v>0</v>
      </c>
      <c r="X35" s="4" t="s">
        <v>35</v>
      </c>
      <c r="Y35" s="4" t="s">
        <v>156</v>
      </c>
    </row>
    <row r="36" s="4" customFormat="1" spans="1:25">
      <c r="A36" s="4" t="s">
        <v>185</v>
      </c>
      <c r="B36" s="4" t="s">
        <v>26</v>
      </c>
      <c r="C36" s="4" t="s">
        <v>27</v>
      </c>
      <c r="D36" s="4" t="s">
        <v>186</v>
      </c>
      <c r="E36" s="4" t="s">
        <v>187</v>
      </c>
      <c r="F36" s="6">
        <v>44757</v>
      </c>
      <c r="G36" s="6">
        <v>44759</v>
      </c>
      <c r="H36" s="4">
        <v>1</v>
      </c>
      <c r="I36" s="4">
        <v>2</v>
      </c>
      <c r="J36" s="4">
        <v>2</v>
      </c>
      <c r="K36" s="4" t="s">
        <v>30</v>
      </c>
      <c r="L36" s="4">
        <v>266</v>
      </c>
      <c r="M36" s="4">
        <v>266</v>
      </c>
      <c r="N36" s="4" t="s">
        <v>188</v>
      </c>
      <c r="O36" s="4" t="s">
        <v>32</v>
      </c>
      <c r="P36" s="4" t="s">
        <v>33</v>
      </c>
      <c r="Q36" s="4">
        <v>0</v>
      </c>
      <c r="R36" s="7">
        <v>44755</v>
      </c>
      <c r="S36" s="6">
        <v>44760</v>
      </c>
      <c r="T36" s="4" t="s">
        <v>34</v>
      </c>
      <c r="U36" s="4">
        <v>266</v>
      </c>
      <c r="V36" s="4">
        <v>0</v>
      </c>
      <c r="W36" s="4">
        <v>0</v>
      </c>
      <c r="X36" s="4" t="s">
        <v>189</v>
      </c>
      <c r="Y36" s="4" t="s">
        <v>190</v>
      </c>
    </row>
    <row r="37" s="4" customFormat="1" spans="1:25">
      <c r="A37" s="4" t="s">
        <v>191</v>
      </c>
      <c r="B37" s="4" t="s">
        <v>26</v>
      </c>
      <c r="C37" s="4" t="s">
        <v>27</v>
      </c>
      <c r="D37" s="4" t="s">
        <v>192</v>
      </c>
      <c r="E37" s="4" t="s">
        <v>193</v>
      </c>
      <c r="F37" s="6">
        <v>44757</v>
      </c>
      <c r="G37" s="6">
        <v>44759</v>
      </c>
      <c r="H37" s="4">
        <v>1</v>
      </c>
      <c r="I37" s="4">
        <v>2</v>
      </c>
      <c r="J37" s="4">
        <v>2</v>
      </c>
      <c r="K37" s="4" t="s">
        <v>30</v>
      </c>
      <c r="L37" s="4">
        <v>58</v>
      </c>
      <c r="M37" s="4">
        <v>58</v>
      </c>
      <c r="N37" s="4" t="s">
        <v>194</v>
      </c>
      <c r="O37" s="4" t="s">
        <v>32</v>
      </c>
      <c r="P37" s="4" t="s">
        <v>33</v>
      </c>
      <c r="Q37" s="4">
        <v>0</v>
      </c>
      <c r="R37" s="7">
        <v>44755</v>
      </c>
      <c r="S37" s="6">
        <v>44760</v>
      </c>
      <c r="T37" s="4" t="s">
        <v>34</v>
      </c>
      <c r="U37" s="4">
        <v>58</v>
      </c>
      <c r="V37" s="4">
        <v>0</v>
      </c>
      <c r="W37" s="4">
        <v>0</v>
      </c>
      <c r="X37" s="4" t="s">
        <v>35</v>
      </c>
      <c r="Y37" s="4" t="s">
        <v>195</v>
      </c>
    </row>
    <row r="38" s="4" customFormat="1" spans="1:25">
      <c r="A38" s="4" t="s">
        <v>196</v>
      </c>
      <c r="B38" s="4" t="s">
        <v>26</v>
      </c>
      <c r="C38" s="4" t="s">
        <v>27</v>
      </c>
      <c r="D38" s="4" t="s">
        <v>197</v>
      </c>
      <c r="E38" s="4" t="s">
        <v>198</v>
      </c>
      <c r="F38" s="6">
        <v>44756</v>
      </c>
      <c r="G38" s="6">
        <v>44757</v>
      </c>
      <c r="H38" s="4">
        <v>1</v>
      </c>
      <c r="I38" s="4">
        <v>1</v>
      </c>
      <c r="J38" s="4">
        <v>1</v>
      </c>
      <c r="K38" s="4" t="s">
        <v>30</v>
      </c>
      <c r="L38" s="4">
        <v>22</v>
      </c>
      <c r="M38" s="4">
        <v>22</v>
      </c>
      <c r="N38" s="4" t="s">
        <v>199</v>
      </c>
      <c r="O38" s="4" t="s">
        <v>32</v>
      </c>
      <c r="P38" s="4" t="s">
        <v>33</v>
      </c>
      <c r="Q38" s="4">
        <v>0</v>
      </c>
      <c r="R38" s="7">
        <v>44756</v>
      </c>
      <c r="S38" s="6">
        <v>44760</v>
      </c>
      <c r="T38" s="4" t="s">
        <v>34</v>
      </c>
      <c r="U38" s="4">
        <v>22</v>
      </c>
      <c r="V38" s="4">
        <v>0</v>
      </c>
      <c r="W38" s="4">
        <v>0</v>
      </c>
      <c r="X38" s="4" t="s">
        <v>200</v>
      </c>
      <c r="Y38" s="4" t="s">
        <v>201</v>
      </c>
    </row>
    <row r="39" s="4" customFormat="1" spans="1:25">
      <c r="A39" s="4" t="s">
        <v>202</v>
      </c>
      <c r="B39" s="4" t="s">
        <v>26</v>
      </c>
      <c r="C39" s="4" t="s">
        <v>27</v>
      </c>
      <c r="D39" s="4" t="s">
        <v>203</v>
      </c>
      <c r="E39" s="4" t="s">
        <v>204</v>
      </c>
      <c r="F39" s="6">
        <v>44757</v>
      </c>
      <c r="G39" s="6">
        <v>44758</v>
      </c>
      <c r="H39" s="4">
        <v>1</v>
      </c>
      <c r="I39" s="4">
        <v>1</v>
      </c>
      <c r="J39" s="4">
        <v>1</v>
      </c>
      <c r="K39" s="4" t="s">
        <v>30</v>
      </c>
      <c r="L39" s="4">
        <v>83</v>
      </c>
      <c r="M39" s="4">
        <v>83</v>
      </c>
      <c r="N39" s="4" t="s">
        <v>205</v>
      </c>
      <c r="O39" s="4" t="s">
        <v>32</v>
      </c>
      <c r="P39" s="4" t="s">
        <v>33</v>
      </c>
      <c r="Q39" s="4">
        <v>0</v>
      </c>
      <c r="R39" s="7">
        <v>44756</v>
      </c>
      <c r="S39" s="6">
        <v>44760</v>
      </c>
      <c r="T39" s="4" t="s">
        <v>34</v>
      </c>
      <c r="U39" s="4">
        <v>83</v>
      </c>
      <c r="V39" s="4">
        <v>0</v>
      </c>
      <c r="W39" s="4">
        <v>0</v>
      </c>
      <c r="X39" s="4" t="s">
        <v>35</v>
      </c>
      <c r="Y39" s="4" t="s">
        <v>206</v>
      </c>
    </row>
    <row r="40" s="4" customFormat="1" spans="1:25">
      <c r="A40" s="4" t="s">
        <v>207</v>
      </c>
      <c r="B40" s="4" t="s">
        <v>26</v>
      </c>
      <c r="C40" s="4" t="s">
        <v>27</v>
      </c>
      <c r="D40" s="4" t="s">
        <v>208</v>
      </c>
      <c r="E40" s="4" t="s">
        <v>209</v>
      </c>
      <c r="F40" s="6">
        <v>44756</v>
      </c>
      <c r="G40" s="6">
        <v>44757</v>
      </c>
      <c r="H40" s="4">
        <v>1</v>
      </c>
      <c r="I40" s="4">
        <v>1</v>
      </c>
      <c r="J40" s="4">
        <v>1</v>
      </c>
      <c r="K40" s="4" t="s">
        <v>30</v>
      </c>
      <c r="L40" s="4">
        <v>154</v>
      </c>
      <c r="M40" s="4">
        <v>154</v>
      </c>
      <c r="N40" s="4" t="s">
        <v>210</v>
      </c>
      <c r="O40" s="4" t="s">
        <v>32</v>
      </c>
      <c r="P40" s="4" t="s">
        <v>33</v>
      </c>
      <c r="Q40" s="4">
        <v>0</v>
      </c>
      <c r="R40" s="7">
        <v>44756</v>
      </c>
      <c r="S40" s="6">
        <v>44760</v>
      </c>
      <c r="T40" s="4" t="s">
        <v>34</v>
      </c>
      <c r="U40" s="4">
        <v>154</v>
      </c>
      <c r="V40" s="4">
        <v>0</v>
      </c>
      <c r="W40" s="4">
        <v>0</v>
      </c>
      <c r="X40" s="4" t="s">
        <v>211</v>
      </c>
      <c r="Y40" s="4" t="s">
        <v>212</v>
      </c>
    </row>
    <row r="41" s="4" customFormat="1" spans="1:25">
      <c r="A41" s="4" t="s">
        <v>213</v>
      </c>
      <c r="B41" s="4" t="s">
        <v>26</v>
      </c>
      <c r="C41" s="4" t="s">
        <v>27</v>
      </c>
      <c r="D41" s="4" t="s">
        <v>214</v>
      </c>
      <c r="E41" s="4" t="s">
        <v>215</v>
      </c>
      <c r="F41" s="6">
        <v>44756</v>
      </c>
      <c r="G41" s="6">
        <v>44757</v>
      </c>
      <c r="H41" s="4">
        <v>1</v>
      </c>
      <c r="I41" s="4">
        <v>1</v>
      </c>
      <c r="J41" s="4">
        <v>1</v>
      </c>
      <c r="K41" s="4" t="s">
        <v>30</v>
      </c>
      <c r="L41" s="4">
        <v>42</v>
      </c>
      <c r="M41" s="4">
        <v>42</v>
      </c>
      <c r="N41" s="4" t="s">
        <v>216</v>
      </c>
      <c r="O41" s="4" t="s">
        <v>32</v>
      </c>
      <c r="P41" s="4" t="s">
        <v>33</v>
      </c>
      <c r="Q41" s="4">
        <v>0</v>
      </c>
      <c r="R41" s="7">
        <v>44756</v>
      </c>
      <c r="S41" s="6">
        <v>44760</v>
      </c>
      <c r="T41" s="4" t="s">
        <v>34</v>
      </c>
      <c r="U41" s="4">
        <v>42</v>
      </c>
      <c r="V41" s="4">
        <v>0</v>
      </c>
      <c r="W41" s="4">
        <v>0</v>
      </c>
      <c r="X41" s="4" t="s">
        <v>35</v>
      </c>
      <c r="Y41" s="4" t="s">
        <v>217</v>
      </c>
    </row>
    <row r="42" s="4" customFormat="1" spans="1:25">
      <c r="A42" s="4" t="s">
        <v>218</v>
      </c>
      <c r="B42" s="4" t="s">
        <v>26</v>
      </c>
      <c r="C42" s="4" t="s">
        <v>27</v>
      </c>
      <c r="D42" s="4" t="s">
        <v>203</v>
      </c>
      <c r="E42" s="4" t="s">
        <v>204</v>
      </c>
      <c r="F42" s="6">
        <v>44757</v>
      </c>
      <c r="G42" s="6">
        <v>44758</v>
      </c>
      <c r="H42" s="4">
        <v>1</v>
      </c>
      <c r="I42" s="4">
        <v>1</v>
      </c>
      <c r="J42" s="4">
        <v>1</v>
      </c>
      <c r="K42" s="4" t="s">
        <v>30</v>
      </c>
      <c r="L42" s="4">
        <v>83</v>
      </c>
      <c r="M42" s="4">
        <v>83</v>
      </c>
      <c r="N42" s="4" t="s">
        <v>219</v>
      </c>
      <c r="O42" s="4" t="s">
        <v>32</v>
      </c>
      <c r="P42" s="4" t="s">
        <v>33</v>
      </c>
      <c r="Q42" s="4">
        <v>0</v>
      </c>
      <c r="R42" s="7">
        <v>44757</v>
      </c>
      <c r="S42" s="6">
        <v>44760</v>
      </c>
      <c r="T42" s="4" t="s">
        <v>34</v>
      </c>
      <c r="U42" s="4">
        <v>83</v>
      </c>
      <c r="V42" s="4">
        <v>0</v>
      </c>
      <c r="W42" s="4">
        <v>0</v>
      </c>
      <c r="X42" s="4" t="s">
        <v>220</v>
      </c>
      <c r="Y42" s="4" t="s">
        <v>221</v>
      </c>
    </row>
    <row r="43" s="4" customFormat="1" spans="1:25">
      <c r="A43" s="4" t="s">
        <v>222</v>
      </c>
      <c r="B43" s="4" t="s">
        <v>26</v>
      </c>
      <c r="C43" s="4" t="s">
        <v>27</v>
      </c>
      <c r="D43" s="4" t="s">
        <v>223</v>
      </c>
      <c r="E43" s="4" t="s">
        <v>224</v>
      </c>
      <c r="F43" s="6">
        <v>44758</v>
      </c>
      <c r="G43" s="6">
        <v>44759</v>
      </c>
      <c r="H43" s="4">
        <v>1</v>
      </c>
      <c r="I43" s="4">
        <v>1</v>
      </c>
      <c r="J43" s="4">
        <v>1</v>
      </c>
      <c r="K43" s="4" t="s">
        <v>30</v>
      </c>
      <c r="L43" s="4">
        <v>83</v>
      </c>
      <c r="M43" s="4">
        <v>83</v>
      </c>
      <c r="N43" s="4" t="s">
        <v>225</v>
      </c>
      <c r="O43" s="4" t="s">
        <v>32</v>
      </c>
      <c r="P43" s="4" t="s">
        <v>33</v>
      </c>
      <c r="Q43" s="4">
        <v>0</v>
      </c>
      <c r="R43" s="7">
        <v>44758</v>
      </c>
      <c r="S43" s="6">
        <v>44760</v>
      </c>
      <c r="T43" s="4" t="s">
        <v>34</v>
      </c>
      <c r="U43" s="4">
        <v>83</v>
      </c>
      <c r="V43" s="4">
        <v>0</v>
      </c>
      <c r="W43" s="4">
        <v>0</v>
      </c>
      <c r="X43" s="4" t="s">
        <v>226</v>
      </c>
      <c r="Y43" s="4" t="s">
        <v>227</v>
      </c>
    </row>
    <row r="44" s="4" customFormat="1" spans="1:25">
      <c r="A44" s="4" t="s">
        <v>228</v>
      </c>
      <c r="B44" s="4" t="s">
        <v>26</v>
      </c>
      <c r="C44" s="4" t="s">
        <v>27</v>
      </c>
      <c r="D44" s="4" t="s">
        <v>229</v>
      </c>
      <c r="E44" s="4" t="s">
        <v>230</v>
      </c>
      <c r="F44" s="6">
        <v>44758</v>
      </c>
      <c r="G44" s="6">
        <v>44759</v>
      </c>
      <c r="H44" s="4">
        <v>1</v>
      </c>
      <c r="I44" s="4">
        <v>1</v>
      </c>
      <c r="J44" s="4">
        <v>1</v>
      </c>
      <c r="K44" s="4" t="s">
        <v>30</v>
      </c>
      <c r="L44" s="4">
        <v>47</v>
      </c>
      <c r="M44" s="4">
        <v>47</v>
      </c>
      <c r="N44" s="4" t="s">
        <v>231</v>
      </c>
      <c r="O44" s="4" t="s">
        <v>32</v>
      </c>
      <c r="P44" s="4" t="s">
        <v>33</v>
      </c>
      <c r="Q44" s="4">
        <v>0</v>
      </c>
      <c r="R44" s="7">
        <v>44758</v>
      </c>
      <c r="S44" s="6">
        <v>44760</v>
      </c>
      <c r="T44" s="4" t="s">
        <v>34</v>
      </c>
      <c r="U44" s="4">
        <v>47</v>
      </c>
      <c r="V44" s="4">
        <v>0</v>
      </c>
      <c r="W44" s="4">
        <v>0</v>
      </c>
      <c r="X44" s="4" t="s">
        <v>35</v>
      </c>
      <c r="Y44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9"/>
  <sheetViews>
    <sheetView tabSelected="1" topLeftCell="A13" workbookViewId="0">
      <selection activeCell="A46" sqref="A46:E49"/>
    </sheetView>
  </sheetViews>
  <sheetFormatPr defaultColWidth="9" defaultRowHeight="13.5"/>
  <cols>
    <col min="1" max="1" width="12.625" style="4"/>
    <col min="2" max="3" width="10.375" style="4"/>
    <col min="4" max="4" width="9" style="4"/>
    <col min="5" max="5" width="10.375" style="4"/>
    <col min="6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232</v>
      </c>
    </row>
    <row r="2" s="4" customFormat="1" spans="1:9">
      <c r="A2" s="5">
        <v>17419848433</v>
      </c>
      <c r="B2" s="6">
        <v>44754</v>
      </c>
      <c r="C2" s="6">
        <v>44757</v>
      </c>
      <c r="D2" s="4">
        <v>417</v>
      </c>
      <c r="E2" s="4" t="str">
        <f>VLOOKUP(A2,HOP!A:L,12,0)</f>
        <v>417.00</v>
      </c>
      <c r="F2" s="4" t="str">
        <f>VLOOKUP(A2,HOP!A:C,3,0)</f>
        <v>2423850</v>
      </c>
      <c r="G2" s="4">
        <f>D2-E2</f>
        <v>0</v>
      </c>
      <c r="H2" s="4" t="str">
        <f>$H$1&amp;F2</f>
        <v>，2423850</v>
      </c>
      <c r="I2" s="4" t="str">
        <f>VLOOKUP(A2,HOP!A:U,21,0)</f>
        <v>直连</v>
      </c>
    </row>
    <row r="3" s="4" customFormat="1" spans="1:9">
      <c r="A3" s="5">
        <v>17688712395</v>
      </c>
      <c r="B3" s="6">
        <v>44746</v>
      </c>
      <c r="C3" s="6">
        <v>44753</v>
      </c>
      <c r="D3" s="4">
        <v>810</v>
      </c>
      <c r="E3" s="4" t="str">
        <f>VLOOKUP(A3,HOP!A:L,12,0)</f>
        <v>810.00</v>
      </c>
      <c r="F3" s="4" t="str">
        <f>VLOOKUP(A3,HOP!A:C,3,0)</f>
        <v>2476166</v>
      </c>
      <c r="G3" s="4">
        <f t="shared" ref="G3:G40" si="0">D3-E3</f>
        <v>0</v>
      </c>
      <c r="H3" s="4" t="str">
        <f t="shared" ref="H3:H40" si="1">$H$1&amp;F3</f>
        <v>，2476166</v>
      </c>
      <c r="I3" s="4" t="str">
        <f>VLOOKUP(A3,HOP!A:U,21,0)</f>
        <v>直采</v>
      </c>
    </row>
    <row r="4" s="4" customFormat="1" spans="1:9">
      <c r="A4" s="5">
        <v>17690967512</v>
      </c>
      <c r="B4" s="6">
        <v>44749</v>
      </c>
      <c r="C4" s="6">
        <v>44753</v>
      </c>
      <c r="D4" s="4">
        <v>497</v>
      </c>
      <c r="E4" s="4" t="str">
        <f>VLOOKUP(A4,HOP!A:L,12,0)</f>
        <v>497.00</v>
      </c>
      <c r="F4" s="4" t="str">
        <f>VLOOKUP(A4,HOP!A:C,3,0)</f>
        <v>2477495</v>
      </c>
      <c r="G4" s="4">
        <f t="shared" si="0"/>
        <v>0</v>
      </c>
      <c r="H4" s="4" t="str">
        <f t="shared" si="1"/>
        <v>，2477495</v>
      </c>
      <c r="I4" s="4" t="str">
        <f>VLOOKUP(A4,HOP!A:U,21,0)</f>
        <v>直采</v>
      </c>
    </row>
    <row r="5" s="4" customFormat="1" spans="1:9">
      <c r="A5" s="5">
        <v>17698581064</v>
      </c>
      <c r="B5" s="6">
        <v>44749</v>
      </c>
      <c r="C5" s="6">
        <v>44753</v>
      </c>
      <c r="D5" s="4">
        <v>648</v>
      </c>
      <c r="E5" s="4" t="str">
        <f>VLOOKUP(A5,HOP!A:L,12,0)</f>
        <v>648.00</v>
      </c>
      <c r="F5" s="4" t="str">
        <f>VLOOKUP(A5,HOP!A:C,3,0)</f>
        <v>2478560</v>
      </c>
      <c r="G5" s="4">
        <f t="shared" si="0"/>
        <v>0</v>
      </c>
      <c r="H5" s="4" t="str">
        <f t="shared" si="1"/>
        <v>，2478560</v>
      </c>
      <c r="I5" s="4" t="str">
        <f>VLOOKUP(A5,HOP!A:U,21,0)</f>
        <v>直采</v>
      </c>
    </row>
    <row r="6" s="4" customFormat="1" spans="1:9">
      <c r="A6" s="5">
        <v>17885361897</v>
      </c>
      <c r="B6" s="6">
        <v>44752</v>
      </c>
      <c r="C6" s="6">
        <v>44755</v>
      </c>
      <c r="D6" s="4">
        <v>330</v>
      </c>
      <c r="E6" s="4" t="str">
        <f>VLOOKUP(A6,HOP!A:L,12,0)</f>
        <v>330.00</v>
      </c>
      <c r="F6" s="4" t="str">
        <f>VLOOKUP(A6,HOP!A:C,3,0)</f>
        <v>2535400</v>
      </c>
      <c r="G6" s="4">
        <f t="shared" si="0"/>
        <v>0</v>
      </c>
      <c r="H6" s="4" t="str">
        <f t="shared" si="1"/>
        <v>，2535400</v>
      </c>
      <c r="I6" s="4" t="str">
        <f>VLOOKUP(A6,HOP!A:U,21,0)</f>
        <v>直采</v>
      </c>
    </row>
    <row r="7" s="4" customFormat="1" spans="1:9">
      <c r="A7" s="5">
        <v>17908166327</v>
      </c>
      <c r="B7" s="6">
        <v>44752</v>
      </c>
      <c r="C7" s="6">
        <v>44753</v>
      </c>
      <c r="D7" s="4">
        <v>102</v>
      </c>
      <c r="E7" s="4" t="str">
        <f>VLOOKUP(A7,HOP!A:L,12,0)</f>
        <v>102.00</v>
      </c>
      <c r="F7" s="4" t="str">
        <f>VLOOKUP(A7,HOP!A:C,3,0)</f>
        <v>2543354</v>
      </c>
      <c r="G7" s="4">
        <f t="shared" si="0"/>
        <v>0</v>
      </c>
      <c r="H7" s="4" t="str">
        <f t="shared" si="1"/>
        <v>，2543354</v>
      </c>
      <c r="I7" s="4" t="str">
        <f>VLOOKUP(A7,HOP!A:U,21,0)</f>
        <v>直连</v>
      </c>
    </row>
    <row r="8" s="4" customFormat="1" hidden="1" spans="1:9">
      <c r="A8" s="5">
        <v>17911939555</v>
      </c>
      <c r="B8" s="6">
        <v>44749</v>
      </c>
      <c r="C8" s="6">
        <v>44754</v>
      </c>
      <c r="D8" s="4">
        <v>0</v>
      </c>
      <c r="E8" s="4" t="str">
        <f>VLOOKUP(A8,HOP!A:L,12,0)</f>
        <v>0.00</v>
      </c>
      <c r="F8" s="4" t="str">
        <f>VLOOKUP(A8,HOP!A:C,3,0)</f>
        <v>2544325</v>
      </c>
      <c r="G8" s="4">
        <f t="shared" si="0"/>
        <v>0</v>
      </c>
      <c r="H8" s="4" t="str">
        <f t="shared" si="1"/>
        <v>，2544325</v>
      </c>
      <c r="I8" s="4" t="str">
        <f>VLOOKUP(A8,HOP!A:U,21,0)</f>
        <v>直连</v>
      </c>
    </row>
    <row r="9" s="4" customFormat="1" hidden="1" spans="1:9">
      <c r="A9" s="5">
        <v>17945856269</v>
      </c>
      <c r="B9" s="6">
        <v>44751</v>
      </c>
      <c r="C9" s="6">
        <v>44758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9">
      <c r="A10" s="5">
        <v>18009628226</v>
      </c>
      <c r="B10" s="6">
        <v>44757</v>
      </c>
      <c r="C10" s="6">
        <v>44759</v>
      </c>
      <c r="D10" s="4">
        <v>259</v>
      </c>
      <c r="E10" s="4" t="str">
        <f>VLOOKUP(A10,HOP!A:L,12,0)</f>
        <v>259.00</v>
      </c>
      <c r="F10" s="4" t="str">
        <f>VLOOKUP(A10,HOP!A:C,3,0)</f>
        <v>2566308</v>
      </c>
      <c r="G10" s="4">
        <f t="shared" si="0"/>
        <v>0</v>
      </c>
      <c r="H10" s="4" t="str">
        <f t="shared" si="1"/>
        <v>，2566308</v>
      </c>
      <c r="I10" s="4" t="str">
        <f>VLOOKUP(A10,HOP!A:U,21,0)</f>
        <v>直连</v>
      </c>
    </row>
    <row r="11" s="4" customFormat="1" hidden="1" spans="1:9">
      <c r="A11" s="5">
        <v>18016634161</v>
      </c>
      <c r="B11" s="6">
        <v>44752</v>
      </c>
      <c r="C11" s="6">
        <v>44753</v>
      </c>
      <c r="D11" s="4">
        <v>0</v>
      </c>
      <c r="E11" s="4" t="str">
        <f>VLOOKUP(A11,HOP!A:L,12,0)</f>
        <v>0.00</v>
      </c>
      <c r="F11" s="4" t="str">
        <f>VLOOKUP(A11,HOP!A:C,3,0)</f>
        <v>2567779</v>
      </c>
      <c r="G11" s="4">
        <f t="shared" si="0"/>
        <v>0</v>
      </c>
      <c r="H11" s="4" t="str">
        <f t="shared" si="1"/>
        <v>，2567779</v>
      </c>
      <c r="I11" s="4" t="str">
        <f>VLOOKUP(A11,HOP!A:U,21,0)</f>
        <v>直连</v>
      </c>
    </row>
    <row r="12" s="4" customFormat="1" spans="1:9">
      <c r="A12" s="5">
        <v>18019900906</v>
      </c>
      <c r="B12" s="6">
        <v>44753</v>
      </c>
      <c r="C12" s="6">
        <v>44757</v>
      </c>
      <c r="D12" s="4">
        <v>180</v>
      </c>
      <c r="E12" s="4" t="str">
        <f>VLOOKUP(A12,HOP!A:L,12,0)</f>
        <v>180.00</v>
      </c>
      <c r="F12" s="4" t="str">
        <f>VLOOKUP(A12,HOP!A:C,3,0)</f>
        <v>2568562</v>
      </c>
      <c r="G12" s="4">
        <f t="shared" si="0"/>
        <v>0</v>
      </c>
      <c r="H12" s="4" t="str">
        <f t="shared" si="1"/>
        <v>，2568562</v>
      </c>
      <c r="I12" s="4" t="str">
        <f>VLOOKUP(A12,HOP!A:U,21,0)</f>
        <v>直采</v>
      </c>
    </row>
    <row r="13" s="4" customFormat="1" spans="1:9">
      <c r="A13" s="5">
        <v>18093378271</v>
      </c>
      <c r="B13" s="6">
        <v>44751</v>
      </c>
      <c r="C13" s="6">
        <v>44755</v>
      </c>
      <c r="D13" s="4">
        <v>252</v>
      </c>
      <c r="E13" s="4" t="str">
        <f>VLOOKUP(A13,HOP!A:L,12,0)</f>
        <v>252.00</v>
      </c>
      <c r="F13" s="4" t="str">
        <f>VLOOKUP(A13,HOP!A:C,3,0)</f>
        <v>2586193</v>
      </c>
      <c r="G13" s="4">
        <f t="shared" si="0"/>
        <v>0</v>
      </c>
      <c r="H13" s="4" t="str">
        <f t="shared" si="1"/>
        <v>，2586193</v>
      </c>
      <c r="I13" s="4" t="str">
        <f>VLOOKUP(A13,HOP!A:U,21,0)</f>
        <v>直连</v>
      </c>
    </row>
    <row r="14" s="4" customFormat="1" spans="1:9">
      <c r="A14" s="5">
        <v>18121334899</v>
      </c>
      <c r="B14" s="6">
        <v>44754</v>
      </c>
      <c r="C14" s="6">
        <v>44755</v>
      </c>
      <c r="D14" s="4">
        <v>138</v>
      </c>
      <c r="E14" s="4" t="str">
        <f>VLOOKUP(A14,HOP!A:L,12,0)</f>
        <v>138.00</v>
      </c>
      <c r="F14" s="4" t="str">
        <f>VLOOKUP(A14,HOP!A:C,3,0)</f>
        <v>2591045</v>
      </c>
      <c r="G14" s="4">
        <f t="shared" si="0"/>
        <v>0</v>
      </c>
      <c r="H14" s="4" t="str">
        <f t="shared" si="1"/>
        <v>，2591045</v>
      </c>
      <c r="I14" s="4" t="str">
        <f>VLOOKUP(A14,HOP!A:U,21,0)</f>
        <v>直连</v>
      </c>
    </row>
    <row r="15" s="4" customFormat="1" spans="1:9">
      <c r="A15" s="5">
        <v>18187089346</v>
      </c>
      <c r="B15" s="6">
        <v>44758</v>
      </c>
      <c r="C15" s="6">
        <v>44759</v>
      </c>
      <c r="D15" s="4">
        <v>50</v>
      </c>
      <c r="E15" s="4" t="str">
        <f>VLOOKUP(A15,HOP!A:L,12,0)</f>
        <v>50.00</v>
      </c>
      <c r="F15" s="4" t="str">
        <f>VLOOKUP(A15,HOP!A:C,3,0)</f>
        <v>2600548</v>
      </c>
      <c r="G15" s="4">
        <f t="shared" si="0"/>
        <v>0</v>
      </c>
      <c r="H15" s="4" t="str">
        <f t="shared" si="1"/>
        <v>，2600548</v>
      </c>
      <c r="I15" s="4" t="str">
        <f>VLOOKUP(A15,HOP!A:U,21,0)</f>
        <v>直连</v>
      </c>
    </row>
    <row r="16" s="4" customFormat="1" spans="1:9">
      <c r="A16" s="5">
        <v>18196659222</v>
      </c>
      <c r="B16" s="6">
        <v>44752</v>
      </c>
      <c r="C16" s="6">
        <v>44756</v>
      </c>
      <c r="D16" s="4">
        <v>1204</v>
      </c>
      <c r="E16" s="4" t="str">
        <f>VLOOKUP(A16,HOP!A:L,12,0)</f>
        <v>1204.00</v>
      </c>
      <c r="F16" s="4" t="str">
        <f>VLOOKUP(A16,HOP!A:C,3,0)</f>
        <v>2601567</v>
      </c>
      <c r="G16" s="4">
        <f t="shared" si="0"/>
        <v>0</v>
      </c>
      <c r="H16" s="4" t="str">
        <f t="shared" si="1"/>
        <v>，2601567</v>
      </c>
      <c r="I16" s="4" t="str">
        <f>VLOOKUP(A16,HOP!A:U,21,0)</f>
        <v>直连</v>
      </c>
    </row>
    <row r="17" s="4" customFormat="1" spans="1:9">
      <c r="A17" s="5">
        <v>18197134694</v>
      </c>
      <c r="B17" s="6">
        <v>44758</v>
      </c>
      <c r="C17" s="6">
        <v>44759</v>
      </c>
      <c r="D17" s="4">
        <v>94</v>
      </c>
      <c r="E17" s="4" t="str">
        <f>VLOOKUP(A17,HOP!A:L,12,0)</f>
        <v>94.00</v>
      </c>
      <c r="F17" s="4" t="str">
        <f>VLOOKUP(A17,HOP!A:C,3,0)</f>
        <v>2601665</v>
      </c>
      <c r="G17" s="4">
        <f t="shared" si="0"/>
        <v>0</v>
      </c>
      <c r="H17" s="4" t="str">
        <f t="shared" si="1"/>
        <v>，2601665</v>
      </c>
      <c r="I17" s="4" t="str">
        <f>VLOOKUP(A17,HOP!A:U,21,0)</f>
        <v>直连</v>
      </c>
    </row>
    <row r="18" s="4" customFormat="1" spans="1:9">
      <c r="A18" s="5">
        <v>18199139029</v>
      </c>
      <c r="B18" s="6">
        <v>44758</v>
      </c>
      <c r="C18" s="6">
        <v>44759</v>
      </c>
      <c r="D18" s="4">
        <v>369</v>
      </c>
      <c r="E18" s="4" t="str">
        <f>VLOOKUP(A18,HOP!A:L,12,0)</f>
        <v>369.00</v>
      </c>
      <c r="F18" s="4" t="str">
        <f>VLOOKUP(A18,HOP!A:C,3,0)</f>
        <v>2602113</v>
      </c>
      <c r="G18" s="4">
        <f t="shared" si="0"/>
        <v>0</v>
      </c>
      <c r="H18" s="4" t="str">
        <f t="shared" si="1"/>
        <v>，2602113</v>
      </c>
      <c r="I18" s="4" t="str">
        <f>VLOOKUP(A18,HOP!A:U,21,0)</f>
        <v>直连</v>
      </c>
    </row>
    <row r="19" s="4" customFormat="1" hidden="1" spans="1:9">
      <c r="A19" s="5">
        <v>18278618477</v>
      </c>
      <c r="B19" s="6">
        <v>44753</v>
      </c>
      <c r="C19" s="6">
        <v>44755</v>
      </c>
      <c r="D19" s="4">
        <v>0</v>
      </c>
      <c r="E19" s="4" t="str">
        <f>VLOOKUP(A19,HOP!A:L,12,0)</f>
        <v>121.00</v>
      </c>
      <c r="F19" s="4" t="str">
        <f>VLOOKUP(A19,HOP!A:C,3,0)</f>
        <v>2610459</v>
      </c>
      <c r="G19" s="4">
        <f t="shared" si="0"/>
        <v>-121</v>
      </c>
      <c r="H19" s="4" t="str">
        <f t="shared" si="1"/>
        <v>，2610459</v>
      </c>
      <c r="I19" s="4" t="str">
        <f>VLOOKUP(A19,HOP!A:U,21,0)</f>
        <v>直连</v>
      </c>
    </row>
    <row r="20" s="4" customFormat="1" spans="1:9">
      <c r="A20" s="5">
        <v>18300197033</v>
      </c>
      <c r="B20" s="6">
        <v>44749</v>
      </c>
      <c r="C20" s="6">
        <v>44753</v>
      </c>
      <c r="D20" s="4">
        <v>312</v>
      </c>
      <c r="E20" s="4" t="str">
        <f>VLOOKUP(A20,HOP!A:L,12,0)</f>
        <v>312.00</v>
      </c>
      <c r="F20" s="4" t="str">
        <f>VLOOKUP(A20,HOP!A:C,3,0)</f>
        <v>2611935</v>
      </c>
      <c r="G20" s="4">
        <f t="shared" si="0"/>
        <v>0</v>
      </c>
      <c r="H20" s="4" t="str">
        <f t="shared" si="1"/>
        <v>，2611935</v>
      </c>
      <c r="I20" s="4" t="str">
        <f>VLOOKUP(A20,HOP!A:U,21,0)</f>
        <v>直采</v>
      </c>
    </row>
    <row r="21" s="4" customFormat="1" spans="1:9">
      <c r="A21" s="5">
        <v>18301757463</v>
      </c>
      <c r="B21" s="6">
        <v>44757</v>
      </c>
      <c r="C21" s="6">
        <v>44758</v>
      </c>
      <c r="D21" s="4">
        <v>162</v>
      </c>
      <c r="E21" s="4" t="str">
        <f>VLOOKUP(A21,HOP!A:L,12,0)</f>
        <v>162.00</v>
      </c>
      <c r="F21" s="4" t="str">
        <f>VLOOKUP(A21,HOP!A:C,3,0)</f>
        <v>2612135</v>
      </c>
      <c r="G21" s="4">
        <f t="shared" si="0"/>
        <v>0</v>
      </c>
      <c r="H21" s="4" t="str">
        <f t="shared" si="1"/>
        <v>，2612135</v>
      </c>
      <c r="I21" s="4" t="str">
        <f>VLOOKUP(A21,HOP!A:U,21,0)</f>
        <v>直连</v>
      </c>
    </row>
    <row r="22" s="4" customFormat="1" spans="1:9">
      <c r="A22" s="5">
        <v>18312485823</v>
      </c>
      <c r="B22" s="6">
        <v>44751</v>
      </c>
      <c r="C22" s="6">
        <v>44756</v>
      </c>
      <c r="D22" s="4">
        <v>491</v>
      </c>
      <c r="E22" s="4" t="str">
        <f>VLOOKUP(A22,HOP!A:L,12,0)</f>
        <v>491.00</v>
      </c>
      <c r="F22" s="4" t="str">
        <f>VLOOKUP(A22,HOP!A:C,3,0)</f>
        <v>2613152</v>
      </c>
      <c r="G22" s="4">
        <f t="shared" si="0"/>
        <v>0</v>
      </c>
      <c r="H22" s="4" t="str">
        <f t="shared" si="1"/>
        <v>，2613152</v>
      </c>
      <c r="I22" s="4" t="str">
        <f>VLOOKUP(A22,HOP!A:U,21,0)</f>
        <v>直采</v>
      </c>
    </row>
    <row r="23" s="4" customFormat="1" spans="1:9">
      <c r="A23" s="5">
        <v>18313838880</v>
      </c>
      <c r="B23" s="6">
        <v>44753</v>
      </c>
      <c r="C23" s="6">
        <v>44754</v>
      </c>
      <c r="D23" s="4">
        <v>359</v>
      </c>
      <c r="E23" s="4" t="str">
        <f>VLOOKUP(A23,HOP!A:L,12,0)</f>
        <v>359.00</v>
      </c>
      <c r="F23" s="4" t="str">
        <f>VLOOKUP(A23,HOP!A:C,3,0)</f>
        <v>2613383</v>
      </c>
      <c r="G23" s="4">
        <f t="shared" si="0"/>
        <v>0</v>
      </c>
      <c r="H23" s="4" t="str">
        <f t="shared" si="1"/>
        <v>，2613383</v>
      </c>
      <c r="I23" s="4" t="str">
        <f>VLOOKUP(A23,HOP!A:U,21,0)</f>
        <v>直连</v>
      </c>
    </row>
    <row r="24" s="4" customFormat="1" spans="1:9">
      <c r="A24" s="5">
        <v>18326750900</v>
      </c>
      <c r="B24" s="6">
        <v>44756</v>
      </c>
      <c r="C24" s="6">
        <v>44757</v>
      </c>
      <c r="D24" s="4">
        <v>63</v>
      </c>
      <c r="E24" s="4" t="str">
        <f>VLOOKUP(A24,HOP!A:L,12,0)</f>
        <v>63.00</v>
      </c>
      <c r="F24" s="4" t="str">
        <f>VLOOKUP(A24,HOP!A:C,3,0)</f>
        <v>2614504</v>
      </c>
      <c r="G24" s="4">
        <f t="shared" si="0"/>
        <v>0</v>
      </c>
      <c r="H24" s="4" t="str">
        <f t="shared" si="1"/>
        <v>，2614504</v>
      </c>
      <c r="I24" s="4" t="str">
        <f>VLOOKUP(A24,HOP!A:U,21,0)</f>
        <v>直连</v>
      </c>
    </row>
    <row r="25" s="4" customFormat="1" spans="1:9">
      <c r="A25" s="5">
        <v>18348564301</v>
      </c>
      <c r="B25" s="6">
        <v>44752</v>
      </c>
      <c r="C25" s="6">
        <v>44754</v>
      </c>
      <c r="D25" s="4">
        <v>76</v>
      </c>
      <c r="E25" s="4" t="str">
        <f>VLOOKUP(A25,HOP!A:L,12,0)</f>
        <v>76.00</v>
      </c>
      <c r="F25" s="4" t="str">
        <f>VLOOKUP(A25,HOP!A:C,3,0)</f>
        <v>2616344</v>
      </c>
      <c r="G25" s="4">
        <f t="shared" si="0"/>
        <v>0</v>
      </c>
      <c r="H25" s="4" t="str">
        <f t="shared" si="1"/>
        <v>，2616344</v>
      </c>
      <c r="I25" s="4" t="str">
        <f>VLOOKUP(A25,HOP!A:U,21,0)</f>
        <v>直连</v>
      </c>
    </row>
    <row r="26" s="4" customFormat="1" spans="1:9">
      <c r="A26" s="5">
        <v>18350772332</v>
      </c>
      <c r="B26" s="6">
        <v>44754</v>
      </c>
      <c r="C26" s="6">
        <v>44757</v>
      </c>
      <c r="D26" s="4">
        <v>291</v>
      </c>
      <c r="E26" s="4" t="str">
        <f>VLOOKUP(A26,HOP!A:L,12,0)</f>
        <v>291.00</v>
      </c>
      <c r="F26" s="4" t="str">
        <f>VLOOKUP(A26,HOP!A:C,3,0)</f>
        <v>2616712</v>
      </c>
      <c r="G26" s="4">
        <f t="shared" si="0"/>
        <v>0</v>
      </c>
      <c r="H26" s="4" t="str">
        <f t="shared" si="1"/>
        <v>，2616712</v>
      </c>
      <c r="I26" s="4" t="str">
        <f>VLOOKUP(A26,HOP!A:U,21,0)</f>
        <v>直连</v>
      </c>
    </row>
    <row r="27" s="4" customFormat="1" spans="1:9">
      <c r="A27" s="5">
        <v>18364701382</v>
      </c>
      <c r="B27" s="6">
        <v>44755</v>
      </c>
      <c r="C27" s="6">
        <v>44757</v>
      </c>
      <c r="D27" s="4">
        <v>710</v>
      </c>
      <c r="E27" s="4" t="str">
        <f>VLOOKUP(A27,HOP!A:L,12,0)</f>
        <v>710.00</v>
      </c>
      <c r="F27" s="4" t="str">
        <f>VLOOKUP(A27,HOP!A:C,3,0)</f>
        <v>2618096</v>
      </c>
      <c r="G27" s="4">
        <f t="shared" si="0"/>
        <v>0</v>
      </c>
      <c r="H27" s="4" t="str">
        <f t="shared" si="1"/>
        <v>，2618096</v>
      </c>
      <c r="I27" s="4" t="str">
        <f>VLOOKUP(A27,HOP!A:U,21,0)</f>
        <v>直连</v>
      </c>
    </row>
    <row r="28" s="4" customFormat="1" spans="1:9">
      <c r="A28" s="5">
        <v>18365467728</v>
      </c>
      <c r="B28" s="6">
        <v>44755</v>
      </c>
      <c r="C28" s="6">
        <v>44758</v>
      </c>
      <c r="D28" s="4">
        <v>237</v>
      </c>
      <c r="E28" s="4" t="str">
        <f>VLOOKUP(A28,HOP!A:L,12,0)</f>
        <v>237.00</v>
      </c>
      <c r="F28" s="4" t="str">
        <f>VLOOKUP(A28,HOP!A:C,3,0)</f>
        <v>2618204</v>
      </c>
      <c r="G28" s="4">
        <f t="shared" si="0"/>
        <v>0</v>
      </c>
      <c r="H28" s="4" t="str">
        <f t="shared" si="1"/>
        <v>，2618204</v>
      </c>
      <c r="I28" s="4" t="str">
        <f>VLOOKUP(A28,HOP!A:U,21,0)</f>
        <v>直连</v>
      </c>
    </row>
    <row r="29" s="4" customFormat="1" spans="1:9">
      <c r="A29" s="5">
        <v>18365747061</v>
      </c>
      <c r="B29" s="6">
        <v>44755</v>
      </c>
      <c r="C29" s="6">
        <v>44757</v>
      </c>
      <c r="D29" s="4">
        <v>710</v>
      </c>
      <c r="E29" s="4" t="str">
        <f>VLOOKUP(A29,HOP!A:L,12,0)</f>
        <v>710.00</v>
      </c>
      <c r="F29" s="4" t="str">
        <f>VLOOKUP(A29,HOP!A:C,3,0)</f>
        <v>2618273</v>
      </c>
      <c r="G29" s="4">
        <f t="shared" si="0"/>
        <v>0</v>
      </c>
      <c r="H29" s="4" t="str">
        <f t="shared" si="1"/>
        <v>，2618273</v>
      </c>
      <c r="I29" s="4" t="str">
        <f>VLOOKUP(A29,HOP!A:U,21,0)</f>
        <v>直连</v>
      </c>
    </row>
    <row r="30" s="4" customFormat="1" spans="1:9">
      <c r="A30" s="5">
        <v>18370120075</v>
      </c>
      <c r="B30" s="6">
        <v>44756</v>
      </c>
      <c r="C30" s="6">
        <v>44758</v>
      </c>
      <c r="D30" s="4">
        <v>114</v>
      </c>
      <c r="E30" s="4" t="str">
        <f>VLOOKUP(A30,HOP!A:L,12,0)</f>
        <v>114.00</v>
      </c>
      <c r="F30" s="4" t="str">
        <f>VLOOKUP(A30,HOP!A:C,3,0)</f>
        <v>2618575</v>
      </c>
      <c r="G30" s="4">
        <f t="shared" si="0"/>
        <v>0</v>
      </c>
      <c r="H30" s="4" t="str">
        <f t="shared" si="1"/>
        <v>，2618575</v>
      </c>
      <c r="I30" s="4" t="str">
        <f>VLOOKUP(A30,HOP!A:U,21,0)</f>
        <v>直采</v>
      </c>
    </row>
    <row r="31" s="4" customFormat="1" spans="1:9">
      <c r="A31" s="5">
        <v>18372837035</v>
      </c>
      <c r="B31" s="6">
        <v>44754</v>
      </c>
      <c r="C31" s="6">
        <v>44758</v>
      </c>
      <c r="D31" s="4">
        <v>408</v>
      </c>
      <c r="E31" s="4" t="str">
        <f>VLOOKUP(A31,HOP!A:L,12,0)</f>
        <v>408.00</v>
      </c>
      <c r="F31" s="4" t="str">
        <f>VLOOKUP(A31,HOP!A:C,3,0)</f>
        <v>2619035</v>
      </c>
      <c r="G31" s="4">
        <f t="shared" si="0"/>
        <v>0</v>
      </c>
      <c r="H31" s="4" t="str">
        <f t="shared" si="1"/>
        <v>，2619035</v>
      </c>
      <c r="I31" s="4" t="str">
        <f>VLOOKUP(A31,HOP!A:U,21,0)</f>
        <v>直连</v>
      </c>
    </row>
    <row r="32" s="4" customFormat="1" spans="1:9">
      <c r="A32" s="5">
        <v>18380986696</v>
      </c>
      <c r="B32" s="6">
        <v>44757</v>
      </c>
      <c r="C32" s="6">
        <v>44759</v>
      </c>
      <c r="D32" s="4">
        <v>266</v>
      </c>
      <c r="E32" s="4" t="str">
        <f>VLOOKUP(A32,HOP!A:L,12,0)</f>
        <v>266.00</v>
      </c>
      <c r="F32" s="4" t="str">
        <f>VLOOKUP(A32,HOP!A:C,3,0)</f>
        <v>2619996</v>
      </c>
      <c r="G32" s="4">
        <f t="shared" si="0"/>
        <v>0</v>
      </c>
      <c r="H32" s="4" t="str">
        <f t="shared" si="1"/>
        <v>，2619996</v>
      </c>
      <c r="I32" s="4" t="str">
        <f>VLOOKUP(A32,HOP!A:U,21,0)</f>
        <v>直连</v>
      </c>
    </row>
    <row r="33" s="4" customFormat="1" spans="1:9">
      <c r="A33" s="5">
        <v>18381210579</v>
      </c>
      <c r="B33" s="6">
        <v>44757</v>
      </c>
      <c r="C33" s="6">
        <v>44759</v>
      </c>
      <c r="D33" s="4">
        <v>58</v>
      </c>
      <c r="E33" s="4" t="str">
        <f>VLOOKUP(A33,HOP!A:L,12,0)</f>
        <v>58.00</v>
      </c>
      <c r="F33" s="4" t="str">
        <f>VLOOKUP(A33,HOP!A:C,3,0)</f>
        <v>2620018</v>
      </c>
      <c r="G33" s="4">
        <f t="shared" si="0"/>
        <v>0</v>
      </c>
      <c r="H33" s="4" t="str">
        <f t="shared" si="1"/>
        <v>，2620018</v>
      </c>
      <c r="I33" s="4" t="str">
        <f>VLOOKUP(A33,HOP!A:U,21,0)</f>
        <v>直连</v>
      </c>
    </row>
    <row r="34" s="4" customFormat="1" spans="1:9">
      <c r="A34" s="5">
        <v>18389384865</v>
      </c>
      <c r="B34" s="6">
        <v>44756</v>
      </c>
      <c r="C34" s="6">
        <v>44757</v>
      </c>
      <c r="D34" s="4">
        <v>22</v>
      </c>
      <c r="E34" s="4" t="str">
        <f>VLOOKUP(A34,HOP!A:L,12,0)</f>
        <v>22.00</v>
      </c>
      <c r="F34" s="4" t="str">
        <f>VLOOKUP(A34,HOP!A:C,3,0)</f>
        <v>2620770</v>
      </c>
      <c r="G34" s="4">
        <f t="shared" si="0"/>
        <v>0</v>
      </c>
      <c r="H34" s="4" t="str">
        <f t="shared" si="1"/>
        <v>，2620770</v>
      </c>
      <c r="I34" s="4" t="str">
        <f>VLOOKUP(A34,HOP!A:U,21,0)</f>
        <v>直连</v>
      </c>
    </row>
    <row r="35" s="4" customFormat="1" spans="1:9">
      <c r="A35" s="5">
        <v>18389775564</v>
      </c>
      <c r="B35" s="6">
        <v>44757</v>
      </c>
      <c r="C35" s="6">
        <v>44758</v>
      </c>
      <c r="D35" s="4">
        <v>83</v>
      </c>
      <c r="E35" s="4" t="str">
        <f>VLOOKUP(A35,HOP!A:L,12,0)</f>
        <v>83.00</v>
      </c>
      <c r="F35" s="4" t="str">
        <f>VLOOKUP(A35,HOP!A:C,3,0)</f>
        <v>2620827</v>
      </c>
      <c r="G35" s="4">
        <f t="shared" si="0"/>
        <v>0</v>
      </c>
      <c r="H35" s="4" t="str">
        <f t="shared" si="1"/>
        <v>，2620827</v>
      </c>
      <c r="I35" s="4" t="str">
        <f>VLOOKUP(A35,HOP!A:U,21,0)</f>
        <v>直连</v>
      </c>
    </row>
    <row r="36" s="4" customFormat="1" spans="1:9">
      <c r="A36" s="5">
        <v>18394819779</v>
      </c>
      <c r="B36" s="6">
        <v>44756</v>
      </c>
      <c r="C36" s="6">
        <v>44757</v>
      </c>
      <c r="D36" s="4">
        <v>154</v>
      </c>
      <c r="E36" s="4" t="str">
        <f>VLOOKUP(A36,HOP!A:L,12,0)</f>
        <v>154.00</v>
      </c>
      <c r="F36" s="4" t="str">
        <f>VLOOKUP(A36,HOP!A:C,3,0)</f>
        <v>2621065</v>
      </c>
      <c r="G36" s="4">
        <f t="shared" si="0"/>
        <v>0</v>
      </c>
      <c r="H36" s="4" t="str">
        <f t="shared" si="1"/>
        <v>，2621065</v>
      </c>
      <c r="I36" s="4" t="str">
        <f>VLOOKUP(A36,HOP!A:U,21,0)</f>
        <v>直连</v>
      </c>
    </row>
    <row r="37" s="4" customFormat="1" spans="1:9">
      <c r="A37" s="5">
        <v>18397008571</v>
      </c>
      <c r="B37" s="6">
        <v>44756</v>
      </c>
      <c r="C37" s="6">
        <v>44757</v>
      </c>
      <c r="D37" s="4">
        <v>42</v>
      </c>
      <c r="E37" s="4" t="str">
        <f>VLOOKUP(A37,HOP!A:L,12,0)</f>
        <v>42.00</v>
      </c>
      <c r="F37" s="4" t="str">
        <f>VLOOKUP(A37,HOP!A:C,3,0)</f>
        <v>2621469</v>
      </c>
      <c r="G37" s="4">
        <f t="shared" si="0"/>
        <v>0</v>
      </c>
      <c r="H37" s="4" t="str">
        <f t="shared" si="1"/>
        <v>，2621469</v>
      </c>
      <c r="I37" s="4" t="str">
        <f>VLOOKUP(A37,HOP!A:U,21,0)</f>
        <v>直连</v>
      </c>
    </row>
    <row r="38" s="4" customFormat="1" spans="1:9">
      <c r="A38" s="5">
        <v>18402099326</v>
      </c>
      <c r="B38" s="6">
        <v>44757</v>
      </c>
      <c r="C38" s="6">
        <v>44758</v>
      </c>
      <c r="D38" s="4">
        <v>83</v>
      </c>
      <c r="E38" s="4" t="str">
        <f>VLOOKUP(A38,HOP!A:L,12,0)</f>
        <v>83.00</v>
      </c>
      <c r="F38" s="4" t="str">
        <f>VLOOKUP(A38,HOP!A:C,3,0)</f>
        <v>2621887</v>
      </c>
      <c r="G38" s="4">
        <f t="shared" si="0"/>
        <v>0</v>
      </c>
      <c r="H38" s="4" t="str">
        <f t="shared" si="1"/>
        <v>，2621887</v>
      </c>
      <c r="I38" s="4" t="str">
        <f>VLOOKUP(A38,HOP!A:U,21,0)</f>
        <v>直连</v>
      </c>
    </row>
    <row r="39" s="4" customFormat="1" spans="1:9">
      <c r="A39" s="5">
        <v>18412316478</v>
      </c>
      <c r="B39" s="6">
        <v>44758</v>
      </c>
      <c r="C39" s="6">
        <v>44759</v>
      </c>
      <c r="D39" s="4">
        <v>83</v>
      </c>
      <c r="E39" s="4" t="str">
        <f>VLOOKUP(A39,HOP!A:L,12,0)</f>
        <v>83.00</v>
      </c>
      <c r="F39" s="4" t="str">
        <f>VLOOKUP(A39,HOP!A:C,3,0)</f>
        <v>2622956</v>
      </c>
      <c r="G39" s="4">
        <f t="shared" si="0"/>
        <v>0</v>
      </c>
      <c r="H39" s="4" t="str">
        <f t="shared" si="1"/>
        <v>，2622956</v>
      </c>
      <c r="I39" s="4" t="str">
        <f>VLOOKUP(A39,HOP!A:U,21,0)</f>
        <v>直连</v>
      </c>
    </row>
    <row r="40" s="4" customFormat="1" spans="1:9">
      <c r="A40" s="5">
        <v>18413241885</v>
      </c>
      <c r="B40" s="6">
        <v>44758</v>
      </c>
      <c r="C40" s="6">
        <v>44759</v>
      </c>
      <c r="D40" s="4">
        <v>47</v>
      </c>
      <c r="E40" s="4" t="str">
        <f>VLOOKUP(A40,HOP!A:L,12,0)</f>
        <v>47.00</v>
      </c>
      <c r="F40" s="4" t="str">
        <f>VLOOKUP(A40,HOP!A:C,3,0)</f>
        <v>2623114</v>
      </c>
      <c r="G40" s="4">
        <f t="shared" si="0"/>
        <v>0</v>
      </c>
      <c r="H40" s="4" t="str">
        <f t="shared" si="1"/>
        <v>，2623114</v>
      </c>
      <c r="I40" s="4" t="str">
        <f>VLOOKUP(A40,HOP!A:U,21,0)</f>
        <v>直连</v>
      </c>
    </row>
    <row r="42" spans="4:4">
      <c r="D42" s="4">
        <f>SUM(D2:D41)</f>
        <v>10121</v>
      </c>
    </row>
    <row r="46" spans="1:5">
      <c r="A46" s="4" t="s">
        <v>233</v>
      </c>
      <c r="D46" s="4">
        <v>3382</v>
      </c>
      <c r="E46" s="4">
        <v>123635.77</v>
      </c>
    </row>
    <row r="47" spans="1:5">
      <c r="A47" s="4" t="s">
        <v>234</v>
      </c>
      <c r="D47" s="4">
        <v>6739</v>
      </c>
      <c r="E47" s="4">
        <v>246357.63</v>
      </c>
    </row>
    <row r="48" spans="1:5">
      <c r="A48" s="4" t="s">
        <v>235</v>
      </c>
      <c r="D48" s="4">
        <f>SUBTOTAL(9,D46:D47)</f>
        <v>10121</v>
      </c>
      <c r="E48" s="4">
        <f>SUBTOTAL(9,E46:E47)</f>
        <v>369993.4</v>
      </c>
    </row>
    <row r="49" spans="1:1">
      <c r="A49" s="4" t="s">
        <v>236</v>
      </c>
    </row>
  </sheetData>
  <autoFilter ref="A1:X40">
    <filterColumn colId="3">
      <filters>
        <filter val="50"/>
        <filter val="710"/>
        <filter val="810"/>
        <filter val="291"/>
        <filter val="491"/>
        <filter val="252"/>
        <filter val="312"/>
        <filter val="94"/>
        <filter val="114"/>
        <filter val="154"/>
        <filter val="417"/>
        <filter val="497"/>
        <filter val="58"/>
        <filter val="259"/>
        <filter val="359"/>
        <filter val="22"/>
        <filter val="162"/>
        <filter val="63"/>
        <filter val="266"/>
        <filter val="369"/>
        <filter val="330"/>
        <filter val="76"/>
        <filter val="237"/>
        <filter val="138"/>
        <filter val="180"/>
        <filter val="42"/>
        <filter val="102"/>
        <filter val="83"/>
        <filter val="1204"/>
        <filter val="47"/>
        <filter val="408"/>
        <filter val="6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237</v>
      </c>
      <c r="B1" s="2" t="s">
        <v>238</v>
      </c>
      <c r="C1" s="2" t="s">
        <v>239</v>
      </c>
      <c r="D1" s="2" t="s">
        <v>240</v>
      </c>
      <c r="E1" s="2" t="s">
        <v>13</v>
      </c>
      <c r="F1" s="2" t="s">
        <v>5</v>
      </c>
      <c r="G1" s="2" t="s">
        <v>6</v>
      </c>
      <c r="H1" s="2" t="s">
        <v>241</v>
      </c>
      <c r="I1" s="2" t="s">
        <v>242</v>
      </c>
      <c r="J1" s="2" t="s">
        <v>243</v>
      </c>
      <c r="K1" s="2" t="s">
        <v>244</v>
      </c>
      <c r="L1" s="2" t="s">
        <v>245</v>
      </c>
      <c r="M1" s="2" t="s">
        <v>246</v>
      </c>
      <c r="N1" s="2" t="s">
        <v>247</v>
      </c>
      <c r="O1" s="2" t="s">
        <v>248</v>
      </c>
      <c r="P1" s="2" t="s">
        <v>249</v>
      </c>
      <c r="Q1" s="2" t="s">
        <v>250</v>
      </c>
      <c r="R1" s="2" t="s">
        <v>251</v>
      </c>
      <c r="S1" s="2" t="s">
        <v>252</v>
      </c>
      <c r="T1" s="2" t="s">
        <v>253</v>
      </c>
      <c r="U1" s="2" t="s">
        <v>254</v>
      </c>
    </row>
    <row r="2" s="1" customFormat="1" spans="1:21">
      <c r="A2" s="3">
        <v>18413241885</v>
      </c>
      <c r="B2" s="1" t="s">
        <v>255</v>
      </c>
      <c r="C2" s="1" t="s">
        <v>256</v>
      </c>
      <c r="D2" s="1" t="s">
        <v>257</v>
      </c>
      <c r="E2" s="1" t="s">
        <v>258</v>
      </c>
      <c r="F2" s="1" t="s">
        <v>255</v>
      </c>
      <c r="G2" s="1" t="s">
        <v>259</v>
      </c>
      <c r="H2" s="1" t="s">
        <v>260</v>
      </c>
      <c r="I2" s="1" t="s">
        <v>261</v>
      </c>
      <c r="J2" s="1" t="s">
        <v>30</v>
      </c>
      <c r="K2" s="1" t="s">
        <v>262</v>
      </c>
      <c r="L2" s="1" t="s">
        <v>262</v>
      </c>
      <c r="M2" s="1" t="s">
        <v>263</v>
      </c>
      <c r="N2" s="1" t="s">
        <v>263</v>
      </c>
      <c r="O2" s="1" t="s">
        <v>264</v>
      </c>
      <c r="P2" s="1" t="s">
        <v>265</v>
      </c>
      <c r="Q2" s="1" t="s">
        <v>266</v>
      </c>
      <c r="R2" s="1" t="s">
        <v>267</v>
      </c>
      <c r="S2" s="1" t="s">
        <v>268</v>
      </c>
      <c r="T2" s="1" t="s">
        <v>269</v>
      </c>
      <c r="U2" s="1" t="s">
        <v>270</v>
      </c>
    </row>
    <row r="3" s="1" customFormat="1" spans="1:21">
      <c r="A3" s="3">
        <v>18412316478</v>
      </c>
      <c r="B3" s="1" t="s">
        <v>255</v>
      </c>
      <c r="C3" s="1" t="s">
        <v>271</v>
      </c>
      <c r="D3" s="1" t="s">
        <v>272</v>
      </c>
      <c r="E3" s="1" t="s">
        <v>273</v>
      </c>
      <c r="F3" s="1" t="s">
        <v>255</v>
      </c>
      <c r="G3" s="1" t="s">
        <v>259</v>
      </c>
      <c r="H3" s="1" t="s">
        <v>260</v>
      </c>
      <c r="I3" s="1" t="s">
        <v>274</v>
      </c>
      <c r="J3" s="1" t="s">
        <v>30</v>
      </c>
      <c r="K3" s="1" t="s">
        <v>275</v>
      </c>
      <c r="L3" s="1" t="s">
        <v>275</v>
      </c>
      <c r="M3" s="1" t="s">
        <v>263</v>
      </c>
      <c r="N3" s="1" t="s">
        <v>263</v>
      </c>
      <c r="O3" s="1" t="s">
        <v>264</v>
      </c>
      <c r="P3" s="1" t="s">
        <v>265</v>
      </c>
      <c r="Q3" s="1" t="s">
        <v>266</v>
      </c>
      <c r="R3" s="1" t="s">
        <v>276</v>
      </c>
      <c r="S3" s="1" t="s">
        <v>268</v>
      </c>
      <c r="T3" s="1" t="s">
        <v>269</v>
      </c>
      <c r="U3" s="1" t="s">
        <v>270</v>
      </c>
    </row>
    <row r="4" s="1" customFormat="1" spans="1:21">
      <c r="A4" s="3">
        <v>18402099326</v>
      </c>
      <c r="B4" s="1" t="s">
        <v>277</v>
      </c>
      <c r="C4" s="1" t="s">
        <v>278</v>
      </c>
      <c r="D4" s="1" t="s">
        <v>279</v>
      </c>
      <c r="E4" s="1" t="s">
        <v>280</v>
      </c>
      <c r="F4" s="1" t="s">
        <v>277</v>
      </c>
      <c r="G4" s="1" t="s">
        <v>255</v>
      </c>
      <c r="H4" s="1" t="s">
        <v>260</v>
      </c>
      <c r="I4" s="1" t="s">
        <v>274</v>
      </c>
      <c r="J4" s="1" t="s">
        <v>30</v>
      </c>
      <c r="K4" s="1" t="s">
        <v>275</v>
      </c>
      <c r="L4" s="1" t="s">
        <v>275</v>
      </c>
      <c r="M4" s="1" t="s">
        <v>263</v>
      </c>
      <c r="N4" s="1" t="s">
        <v>263</v>
      </c>
      <c r="O4" s="1" t="s">
        <v>264</v>
      </c>
      <c r="P4" s="1" t="s">
        <v>265</v>
      </c>
      <c r="Q4" s="1" t="s">
        <v>266</v>
      </c>
      <c r="R4" s="1" t="s">
        <v>281</v>
      </c>
      <c r="S4" s="1" t="s">
        <v>268</v>
      </c>
      <c r="T4" s="1" t="s">
        <v>269</v>
      </c>
      <c r="U4" s="1" t="s">
        <v>270</v>
      </c>
    </row>
    <row r="5" s="1" customFormat="1" spans="1:21">
      <c r="A5" s="3">
        <v>18397008571</v>
      </c>
      <c r="B5" s="1" t="s">
        <v>282</v>
      </c>
      <c r="C5" s="1" t="s">
        <v>283</v>
      </c>
      <c r="D5" s="1" t="s">
        <v>284</v>
      </c>
      <c r="E5" s="1" t="s">
        <v>285</v>
      </c>
      <c r="F5" s="1" t="s">
        <v>282</v>
      </c>
      <c r="G5" s="1" t="s">
        <v>277</v>
      </c>
      <c r="H5" s="1" t="s">
        <v>260</v>
      </c>
      <c r="I5" s="1" t="s">
        <v>286</v>
      </c>
      <c r="J5" s="1" t="s">
        <v>30</v>
      </c>
      <c r="K5" s="1" t="s">
        <v>287</v>
      </c>
      <c r="L5" s="1" t="s">
        <v>287</v>
      </c>
      <c r="M5" s="1" t="s">
        <v>263</v>
      </c>
      <c r="N5" s="1" t="s">
        <v>263</v>
      </c>
      <c r="O5" s="1" t="s">
        <v>264</v>
      </c>
      <c r="P5" s="1" t="s">
        <v>265</v>
      </c>
      <c r="Q5" s="1" t="s">
        <v>266</v>
      </c>
      <c r="R5" s="1" t="s">
        <v>288</v>
      </c>
      <c r="S5" s="1" t="s">
        <v>268</v>
      </c>
      <c r="T5" s="1" t="s">
        <v>269</v>
      </c>
      <c r="U5" s="1" t="s">
        <v>270</v>
      </c>
    </row>
    <row r="6" s="1" customFormat="1" spans="1:21">
      <c r="A6" s="3">
        <v>18394819779</v>
      </c>
      <c r="B6" s="1" t="s">
        <v>282</v>
      </c>
      <c r="C6" s="1" t="s">
        <v>289</v>
      </c>
      <c r="D6" s="1" t="s">
        <v>290</v>
      </c>
      <c r="E6" s="1" t="s">
        <v>291</v>
      </c>
      <c r="F6" s="1" t="s">
        <v>282</v>
      </c>
      <c r="G6" s="1" t="s">
        <v>277</v>
      </c>
      <c r="H6" s="1" t="s">
        <v>260</v>
      </c>
      <c r="I6" s="1" t="s">
        <v>292</v>
      </c>
      <c r="J6" s="1" t="s">
        <v>30</v>
      </c>
      <c r="K6" s="1" t="s">
        <v>293</v>
      </c>
      <c r="L6" s="1" t="s">
        <v>293</v>
      </c>
      <c r="M6" s="1" t="s">
        <v>263</v>
      </c>
      <c r="N6" s="1" t="s">
        <v>263</v>
      </c>
      <c r="O6" s="1" t="s">
        <v>264</v>
      </c>
      <c r="P6" s="1" t="s">
        <v>265</v>
      </c>
      <c r="Q6" s="1" t="s">
        <v>266</v>
      </c>
      <c r="R6" s="1" t="s">
        <v>294</v>
      </c>
      <c r="S6" s="1" t="s">
        <v>268</v>
      </c>
      <c r="T6" s="1" t="s">
        <v>269</v>
      </c>
      <c r="U6" s="1" t="s">
        <v>270</v>
      </c>
    </row>
    <row r="7" s="1" customFormat="1" spans="1:21">
      <c r="A7" s="3">
        <v>18389775564</v>
      </c>
      <c r="B7" s="1" t="s">
        <v>282</v>
      </c>
      <c r="C7" s="1" t="s">
        <v>295</v>
      </c>
      <c r="D7" s="1" t="s">
        <v>279</v>
      </c>
      <c r="E7" s="1" t="s">
        <v>296</v>
      </c>
      <c r="F7" s="1" t="s">
        <v>277</v>
      </c>
      <c r="G7" s="1" t="s">
        <v>255</v>
      </c>
      <c r="H7" s="1" t="s">
        <v>260</v>
      </c>
      <c r="I7" s="1" t="s">
        <v>297</v>
      </c>
      <c r="J7" s="1" t="s">
        <v>30</v>
      </c>
      <c r="K7" s="1" t="s">
        <v>275</v>
      </c>
      <c r="L7" s="1" t="s">
        <v>275</v>
      </c>
      <c r="M7" s="1" t="s">
        <v>263</v>
      </c>
      <c r="N7" s="1" t="s">
        <v>263</v>
      </c>
      <c r="O7" s="1" t="s">
        <v>264</v>
      </c>
      <c r="P7" s="1" t="s">
        <v>265</v>
      </c>
      <c r="Q7" s="1" t="s">
        <v>266</v>
      </c>
      <c r="R7" s="1" t="s">
        <v>298</v>
      </c>
      <c r="S7" s="1" t="s">
        <v>268</v>
      </c>
      <c r="T7" s="1" t="s">
        <v>269</v>
      </c>
      <c r="U7" s="1" t="s">
        <v>270</v>
      </c>
    </row>
    <row r="8" s="1" customFormat="1" spans="1:21">
      <c r="A8" s="3">
        <v>18389384865</v>
      </c>
      <c r="B8" s="1" t="s">
        <v>282</v>
      </c>
      <c r="C8" s="1" t="s">
        <v>299</v>
      </c>
      <c r="D8" s="1" t="s">
        <v>300</v>
      </c>
      <c r="E8" s="1" t="s">
        <v>301</v>
      </c>
      <c r="F8" s="1" t="s">
        <v>282</v>
      </c>
      <c r="G8" s="1" t="s">
        <v>277</v>
      </c>
      <c r="H8" s="1" t="s">
        <v>260</v>
      </c>
      <c r="I8" s="1" t="s">
        <v>302</v>
      </c>
      <c r="J8" s="1" t="s">
        <v>30</v>
      </c>
      <c r="K8" s="1" t="s">
        <v>303</v>
      </c>
      <c r="L8" s="1" t="s">
        <v>303</v>
      </c>
      <c r="M8" s="1" t="s">
        <v>263</v>
      </c>
      <c r="N8" s="1" t="s">
        <v>263</v>
      </c>
      <c r="O8" s="1" t="s">
        <v>264</v>
      </c>
      <c r="P8" s="1" t="s">
        <v>265</v>
      </c>
      <c r="Q8" s="1" t="s">
        <v>266</v>
      </c>
      <c r="R8" s="1" t="s">
        <v>304</v>
      </c>
      <c r="S8" s="1" t="s">
        <v>268</v>
      </c>
      <c r="T8" s="1" t="s">
        <v>269</v>
      </c>
      <c r="U8" s="1" t="s">
        <v>270</v>
      </c>
    </row>
    <row r="9" s="1" customFormat="1" spans="1:21">
      <c r="A9" s="3">
        <v>18381210579</v>
      </c>
      <c r="B9" s="1" t="s">
        <v>305</v>
      </c>
      <c r="C9" s="1" t="s">
        <v>306</v>
      </c>
      <c r="D9" s="1" t="s">
        <v>307</v>
      </c>
      <c r="E9" s="1" t="s">
        <v>308</v>
      </c>
      <c r="F9" s="1" t="s">
        <v>277</v>
      </c>
      <c r="G9" s="1" t="s">
        <v>259</v>
      </c>
      <c r="H9" s="1" t="s">
        <v>260</v>
      </c>
      <c r="I9" s="1" t="s">
        <v>309</v>
      </c>
      <c r="J9" s="1" t="s">
        <v>30</v>
      </c>
      <c r="K9" s="1" t="s">
        <v>310</v>
      </c>
      <c r="L9" s="1" t="s">
        <v>310</v>
      </c>
      <c r="M9" s="1" t="s">
        <v>263</v>
      </c>
      <c r="N9" s="1" t="s">
        <v>263</v>
      </c>
      <c r="O9" s="1" t="s">
        <v>264</v>
      </c>
      <c r="P9" s="1" t="s">
        <v>265</v>
      </c>
      <c r="Q9" s="1" t="s">
        <v>266</v>
      </c>
      <c r="R9" s="1" t="s">
        <v>311</v>
      </c>
      <c r="S9" s="1" t="s">
        <v>268</v>
      </c>
      <c r="T9" s="1" t="s">
        <v>269</v>
      </c>
      <c r="U9" s="1" t="s">
        <v>270</v>
      </c>
    </row>
    <row r="10" s="1" customFormat="1" spans="1:21">
      <c r="A10" s="3">
        <v>18380986696</v>
      </c>
      <c r="B10" s="1" t="s">
        <v>305</v>
      </c>
      <c r="C10" s="1" t="s">
        <v>312</v>
      </c>
      <c r="D10" s="1" t="s">
        <v>313</v>
      </c>
      <c r="E10" s="1" t="s">
        <v>314</v>
      </c>
      <c r="F10" s="1" t="s">
        <v>277</v>
      </c>
      <c r="G10" s="1" t="s">
        <v>259</v>
      </c>
      <c r="H10" s="1" t="s">
        <v>260</v>
      </c>
      <c r="I10" s="1" t="s">
        <v>315</v>
      </c>
      <c r="J10" s="1" t="s">
        <v>30</v>
      </c>
      <c r="K10" s="1" t="s">
        <v>316</v>
      </c>
      <c r="L10" s="1" t="s">
        <v>316</v>
      </c>
      <c r="M10" s="1" t="s">
        <v>263</v>
      </c>
      <c r="N10" s="1" t="s">
        <v>263</v>
      </c>
      <c r="O10" s="1" t="s">
        <v>264</v>
      </c>
      <c r="P10" s="1" t="s">
        <v>265</v>
      </c>
      <c r="Q10" s="1" t="s">
        <v>266</v>
      </c>
      <c r="R10" s="1" t="s">
        <v>317</v>
      </c>
      <c r="S10" s="1" t="s">
        <v>268</v>
      </c>
      <c r="T10" s="1" t="s">
        <v>269</v>
      </c>
      <c r="U10" s="1" t="s">
        <v>270</v>
      </c>
    </row>
    <row r="11" s="1" customFormat="1" spans="1:21">
      <c r="A11" s="3">
        <v>18372837035</v>
      </c>
      <c r="B11" s="1" t="s">
        <v>318</v>
      </c>
      <c r="C11" s="1" t="s">
        <v>319</v>
      </c>
      <c r="D11" s="1" t="s">
        <v>320</v>
      </c>
      <c r="E11" s="1" t="s">
        <v>321</v>
      </c>
      <c r="F11" s="1" t="s">
        <v>318</v>
      </c>
      <c r="G11" s="1" t="s">
        <v>255</v>
      </c>
      <c r="H11" s="1" t="s">
        <v>260</v>
      </c>
      <c r="I11" s="1" t="s">
        <v>322</v>
      </c>
      <c r="J11" s="1" t="s">
        <v>30</v>
      </c>
      <c r="K11" s="1" t="s">
        <v>323</v>
      </c>
      <c r="L11" s="1" t="s">
        <v>323</v>
      </c>
      <c r="M11" s="1" t="s">
        <v>263</v>
      </c>
      <c r="N11" s="1" t="s">
        <v>263</v>
      </c>
      <c r="O11" s="1" t="s">
        <v>264</v>
      </c>
      <c r="P11" s="1" t="s">
        <v>265</v>
      </c>
      <c r="Q11" s="1" t="s">
        <v>266</v>
      </c>
      <c r="R11" s="1" t="s">
        <v>324</v>
      </c>
      <c r="S11" s="1" t="s">
        <v>268</v>
      </c>
      <c r="T11" s="1" t="s">
        <v>269</v>
      </c>
      <c r="U11" s="1" t="s">
        <v>270</v>
      </c>
    </row>
    <row r="12" s="1" customFormat="1" spans="1:21">
      <c r="A12" s="3">
        <v>18370120075</v>
      </c>
      <c r="B12" s="1" t="s">
        <v>318</v>
      </c>
      <c r="C12" s="1" t="s">
        <v>325</v>
      </c>
      <c r="D12" s="1" t="s">
        <v>326</v>
      </c>
      <c r="E12" s="1" t="s">
        <v>327</v>
      </c>
      <c r="F12" s="1" t="s">
        <v>282</v>
      </c>
      <c r="G12" s="1" t="s">
        <v>255</v>
      </c>
      <c r="H12" s="1" t="s">
        <v>260</v>
      </c>
      <c r="I12" s="1" t="s">
        <v>328</v>
      </c>
      <c r="J12" s="1" t="s">
        <v>30</v>
      </c>
      <c r="K12" s="1" t="s">
        <v>329</v>
      </c>
      <c r="L12" s="1" t="s">
        <v>329</v>
      </c>
      <c r="M12" s="1" t="s">
        <v>263</v>
      </c>
      <c r="N12" s="1" t="s">
        <v>263</v>
      </c>
      <c r="O12" s="1" t="s">
        <v>264</v>
      </c>
      <c r="P12" s="1" t="s">
        <v>265</v>
      </c>
      <c r="Q12" s="1" t="s">
        <v>266</v>
      </c>
      <c r="R12" s="1" t="s">
        <v>330</v>
      </c>
      <c r="S12" s="1" t="s">
        <v>268</v>
      </c>
      <c r="T12" s="1" t="s">
        <v>269</v>
      </c>
      <c r="U12" s="1" t="s">
        <v>331</v>
      </c>
    </row>
    <row r="13" s="1" customFormat="1" spans="1:21">
      <c r="A13" s="3">
        <v>18365747061</v>
      </c>
      <c r="B13" s="1" t="s">
        <v>318</v>
      </c>
      <c r="C13" s="1" t="s">
        <v>332</v>
      </c>
      <c r="D13" s="1" t="s">
        <v>333</v>
      </c>
      <c r="E13" s="1" t="s">
        <v>334</v>
      </c>
      <c r="F13" s="1" t="s">
        <v>305</v>
      </c>
      <c r="G13" s="1" t="s">
        <v>277</v>
      </c>
      <c r="H13" s="1" t="s">
        <v>260</v>
      </c>
      <c r="I13" s="1" t="s">
        <v>335</v>
      </c>
      <c r="J13" s="1" t="s">
        <v>30</v>
      </c>
      <c r="K13" s="1" t="s">
        <v>336</v>
      </c>
      <c r="L13" s="1" t="s">
        <v>336</v>
      </c>
      <c r="M13" s="1" t="s">
        <v>263</v>
      </c>
      <c r="N13" s="1" t="s">
        <v>263</v>
      </c>
      <c r="O13" s="1" t="s">
        <v>264</v>
      </c>
      <c r="P13" s="1" t="s">
        <v>265</v>
      </c>
      <c r="Q13" s="1" t="s">
        <v>266</v>
      </c>
      <c r="R13" s="1" t="s">
        <v>337</v>
      </c>
      <c r="S13" s="1" t="s">
        <v>268</v>
      </c>
      <c r="T13" s="1" t="s">
        <v>269</v>
      </c>
      <c r="U13" s="1" t="s">
        <v>270</v>
      </c>
    </row>
    <row r="14" s="1" customFormat="1" spans="1:21">
      <c r="A14" s="3">
        <v>18365467728</v>
      </c>
      <c r="B14" s="1" t="s">
        <v>318</v>
      </c>
      <c r="C14" s="1" t="s">
        <v>338</v>
      </c>
      <c r="D14" s="1" t="s">
        <v>339</v>
      </c>
      <c r="E14" s="1" t="s">
        <v>340</v>
      </c>
      <c r="F14" s="1" t="s">
        <v>305</v>
      </c>
      <c r="G14" s="1" t="s">
        <v>255</v>
      </c>
      <c r="H14" s="1" t="s">
        <v>260</v>
      </c>
      <c r="I14" s="1" t="s">
        <v>341</v>
      </c>
      <c r="J14" s="1" t="s">
        <v>30</v>
      </c>
      <c r="K14" s="1" t="s">
        <v>342</v>
      </c>
      <c r="L14" s="1" t="s">
        <v>342</v>
      </c>
      <c r="M14" s="1" t="s">
        <v>263</v>
      </c>
      <c r="N14" s="1" t="s">
        <v>263</v>
      </c>
      <c r="O14" s="1" t="s">
        <v>264</v>
      </c>
      <c r="P14" s="1" t="s">
        <v>265</v>
      </c>
      <c r="Q14" s="1" t="s">
        <v>266</v>
      </c>
      <c r="R14" s="1" t="s">
        <v>343</v>
      </c>
      <c r="S14" s="1" t="s">
        <v>268</v>
      </c>
      <c r="T14" s="1" t="s">
        <v>269</v>
      </c>
      <c r="U14" s="1" t="s">
        <v>270</v>
      </c>
    </row>
    <row r="15" s="1" customFormat="1" spans="1:21">
      <c r="A15" s="3">
        <v>18364701382</v>
      </c>
      <c r="B15" s="1" t="s">
        <v>344</v>
      </c>
      <c r="C15" s="1" t="s">
        <v>345</v>
      </c>
      <c r="D15" s="1" t="s">
        <v>333</v>
      </c>
      <c r="E15" s="1" t="s">
        <v>346</v>
      </c>
      <c r="F15" s="1" t="s">
        <v>305</v>
      </c>
      <c r="G15" s="1" t="s">
        <v>277</v>
      </c>
      <c r="H15" s="1" t="s">
        <v>260</v>
      </c>
      <c r="I15" s="1" t="s">
        <v>347</v>
      </c>
      <c r="J15" s="1" t="s">
        <v>30</v>
      </c>
      <c r="K15" s="1" t="s">
        <v>336</v>
      </c>
      <c r="L15" s="1" t="s">
        <v>336</v>
      </c>
      <c r="M15" s="1" t="s">
        <v>263</v>
      </c>
      <c r="N15" s="1" t="s">
        <v>263</v>
      </c>
      <c r="O15" s="1" t="s">
        <v>264</v>
      </c>
      <c r="P15" s="1" t="s">
        <v>265</v>
      </c>
      <c r="Q15" s="1" t="s">
        <v>266</v>
      </c>
      <c r="R15" s="1" t="s">
        <v>348</v>
      </c>
      <c r="S15" s="1" t="s">
        <v>268</v>
      </c>
      <c r="T15" s="1" t="s">
        <v>269</v>
      </c>
      <c r="U15" s="1" t="s">
        <v>270</v>
      </c>
    </row>
    <row r="16" s="1" customFormat="1" spans="1:21">
      <c r="A16" s="3">
        <v>18350772332</v>
      </c>
      <c r="B16" s="1" t="s">
        <v>349</v>
      </c>
      <c r="C16" s="1" t="s">
        <v>350</v>
      </c>
      <c r="D16" s="1" t="s">
        <v>351</v>
      </c>
      <c r="E16" s="1" t="s">
        <v>352</v>
      </c>
      <c r="F16" s="1" t="s">
        <v>318</v>
      </c>
      <c r="G16" s="1" t="s">
        <v>277</v>
      </c>
      <c r="H16" s="1" t="s">
        <v>260</v>
      </c>
      <c r="I16" s="1" t="s">
        <v>353</v>
      </c>
      <c r="J16" s="1" t="s">
        <v>30</v>
      </c>
      <c r="K16" s="1" t="s">
        <v>354</v>
      </c>
      <c r="L16" s="1" t="s">
        <v>354</v>
      </c>
      <c r="M16" s="1" t="s">
        <v>263</v>
      </c>
      <c r="N16" s="1" t="s">
        <v>263</v>
      </c>
      <c r="O16" s="1" t="s">
        <v>264</v>
      </c>
      <c r="P16" s="1" t="s">
        <v>265</v>
      </c>
      <c r="Q16" s="1" t="s">
        <v>266</v>
      </c>
      <c r="R16" s="1" t="s">
        <v>355</v>
      </c>
      <c r="S16" s="1" t="s">
        <v>268</v>
      </c>
      <c r="T16" s="1" t="s">
        <v>269</v>
      </c>
      <c r="U16" s="1" t="s">
        <v>270</v>
      </c>
    </row>
    <row r="17" s="1" customFormat="1" spans="1:21">
      <c r="A17" s="3">
        <v>18348564301</v>
      </c>
      <c r="B17" s="1" t="s">
        <v>349</v>
      </c>
      <c r="C17" s="1" t="s">
        <v>356</v>
      </c>
      <c r="D17" s="1" t="s">
        <v>357</v>
      </c>
      <c r="E17" s="1" t="s">
        <v>358</v>
      </c>
      <c r="F17" s="1" t="s">
        <v>349</v>
      </c>
      <c r="G17" s="1" t="s">
        <v>318</v>
      </c>
      <c r="H17" s="1" t="s">
        <v>260</v>
      </c>
      <c r="I17" s="1" t="s">
        <v>359</v>
      </c>
      <c r="J17" s="1" t="s">
        <v>30</v>
      </c>
      <c r="K17" s="1" t="s">
        <v>360</v>
      </c>
      <c r="L17" s="1" t="s">
        <v>360</v>
      </c>
      <c r="M17" s="1" t="s">
        <v>263</v>
      </c>
      <c r="N17" s="1" t="s">
        <v>263</v>
      </c>
      <c r="O17" s="1" t="s">
        <v>264</v>
      </c>
      <c r="P17" s="1" t="s">
        <v>265</v>
      </c>
      <c r="Q17" s="1" t="s">
        <v>266</v>
      </c>
      <c r="R17" s="1" t="s">
        <v>361</v>
      </c>
      <c r="S17" s="1" t="s">
        <v>268</v>
      </c>
      <c r="T17" s="1" t="s">
        <v>269</v>
      </c>
      <c r="U17" s="1" t="s">
        <v>270</v>
      </c>
    </row>
    <row r="18" s="1" customFormat="1" spans="1:21">
      <c r="A18" s="3">
        <v>18326750900</v>
      </c>
      <c r="B18" s="1" t="s">
        <v>362</v>
      </c>
      <c r="C18" s="1" t="s">
        <v>363</v>
      </c>
      <c r="D18" s="1" t="s">
        <v>364</v>
      </c>
      <c r="E18" s="1" t="s">
        <v>365</v>
      </c>
      <c r="F18" s="1" t="s">
        <v>282</v>
      </c>
      <c r="G18" s="1" t="s">
        <v>277</v>
      </c>
      <c r="H18" s="1" t="s">
        <v>260</v>
      </c>
      <c r="I18" s="1" t="s">
        <v>366</v>
      </c>
      <c r="J18" s="1" t="s">
        <v>30</v>
      </c>
      <c r="K18" s="1" t="s">
        <v>367</v>
      </c>
      <c r="L18" s="1" t="s">
        <v>367</v>
      </c>
      <c r="M18" s="1" t="s">
        <v>263</v>
      </c>
      <c r="N18" s="1" t="s">
        <v>263</v>
      </c>
      <c r="O18" s="1" t="s">
        <v>264</v>
      </c>
      <c r="P18" s="1" t="s">
        <v>265</v>
      </c>
      <c r="Q18" s="1" t="s">
        <v>266</v>
      </c>
      <c r="R18" s="1" t="s">
        <v>368</v>
      </c>
      <c r="S18" s="1" t="s">
        <v>268</v>
      </c>
      <c r="T18" s="1" t="s">
        <v>269</v>
      </c>
      <c r="U18" s="1" t="s">
        <v>270</v>
      </c>
    </row>
    <row r="19" s="1" customFormat="1" spans="1:21">
      <c r="A19" s="3">
        <v>18313838880</v>
      </c>
      <c r="B19" s="1" t="s">
        <v>369</v>
      </c>
      <c r="C19" s="1" t="s">
        <v>370</v>
      </c>
      <c r="D19" s="1" t="s">
        <v>371</v>
      </c>
      <c r="E19" s="1" t="s">
        <v>372</v>
      </c>
      <c r="F19" s="1" t="s">
        <v>344</v>
      </c>
      <c r="G19" s="1" t="s">
        <v>318</v>
      </c>
      <c r="H19" s="1" t="s">
        <v>260</v>
      </c>
      <c r="I19" s="1" t="s">
        <v>373</v>
      </c>
      <c r="J19" s="1" t="s">
        <v>30</v>
      </c>
      <c r="K19" s="1" t="s">
        <v>374</v>
      </c>
      <c r="L19" s="1" t="s">
        <v>374</v>
      </c>
      <c r="M19" s="1" t="s">
        <v>263</v>
      </c>
      <c r="N19" s="1" t="s">
        <v>263</v>
      </c>
      <c r="O19" s="1" t="s">
        <v>264</v>
      </c>
      <c r="P19" s="1" t="s">
        <v>265</v>
      </c>
      <c r="Q19" s="1" t="s">
        <v>266</v>
      </c>
      <c r="R19" s="1" t="s">
        <v>375</v>
      </c>
      <c r="S19" s="1" t="s">
        <v>268</v>
      </c>
      <c r="T19" s="1" t="s">
        <v>269</v>
      </c>
      <c r="U19" s="1" t="s">
        <v>270</v>
      </c>
    </row>
    <row r="20" s="1" customFormat="1" spans="1:21">
      <c r="A20" s="3">
        <v>18312485823</v>
      </c>
      <c r="B20" s="1" t="s">
        <v>376</v>
      </c>
      <c r="C20" s="1" t="s">
        <v>377</v>
      </c>
      <c r="D20" s="1" t="s">
        <v>378</v>
      </c>
      <c r="E20" s="1" t="s">
        <v>379</v>
      </c>
      <c r="F20" s="1" t="s">
        <v>380</v>
      </c>
      <c r="G20" s="1" t="s">
        <v>282</v>
      </c>
      <c r="H20" s="1" t="s">
        <v>260</v>
      </c>
      <c r="I20" s="1" t="s">
        <v>381</v>
      </c>
      <c r="J20" s="1" t="s">
        <v>30</v>
      </c>
      <c r="K20" s="1" t="s">
        <v>382</v>
      </c>
      <c r="L20" s="1" t="s">
        <v>382</v>
      </c>
      <c r="M20" s="1" t="s">
        <v>263</v>
      </c>
      <c r="N20" s="1" t="s">
        <v>263</v>
      </c>
      <c r="O20" s="1" t="s">
        <v>264</v>
      </c>
      <c r="P20" s="1" t="s">
        <v>265</v>
      </c>
      <c r="Q20" s="1" t="s">
        <v>266</v>
      </c>
      <c r="R20" s="1" t="s">
        <v>383</v>
      </c>
      <c r="S20" s="1" t="s">
        <v>268</v>
      </c>
      <c r="T20" s="1" t="s">
        <v>269</v>
      </c>
      <c r="U20" s="1" t="s">
        <v>331</v>
      </c>
    </row>
    <row r="21" s="1" customFormat="1" spans="1:21">
      <c r="A21" s="3">
        <v>18301757463</v>
      </c>
      <c r="B21" s="1" t="s">
        <v>384</v>
      </c>
      <c r="C21" s="1" t="s">
        <v>385</v>
      </c>
      <c r="D21" s="1" t="s">
        <v>386</v>
      </c>
      <c r="E21" s="1" t="s">
        <v>387</v>
      </c>
      <c r="F21" s="1" t="s">
        <v>277</v>
      </c>
      <c r="G21" s="1" t="s">
        <v>255</v>
      </c>
      <c r="H21" s="1" t="s">
        <v>260</v>
      </c>
      <c r="I21" s="1" t="s">
        <v>388</v>
      </c>
      <c r="J21" s="1" t="s">
        <v>30</v>
      </c>
      <c r="K21" s="1" t="s">
        <v>389</v>
      </c>
      <c r="L21" s="1" t="s">
        <v>389</v>
      </c>
      <c r="M21" s="1" t="s">
        <v>263</v>
      </c>
      <c r="N21" s="1" t="s">
        <v>263</v>
      </c>
      <c r="O21" s="1" t="s">
        <v>264</v>
      </c>
      <c r="P21" s="1" t="s">
        <v>265</v>
      </c>
      <c r="Q21" s="1" t="s">
        <v>266</v>
      </c>
      <c r="R21" s="1" t="s">
        <v>390</v>
      </c>
      <c r="S21" s="1" t="s">
        <v>268</v>
      </c>
      <c r="T21" s="1" t="s">
        <v>269</v>
      </c>
      <c r="U21" s="1" t="s">
        <v>270</v>
      </c>
    </row>
    <row r="22" s="1" customFormat="1" spans="1:21">
      <c r="A22" s="3">
        <v>18300197033</v>
      </c>
      <c r="B22" s="1" t="s">
        <v>384</v>
      </c>
      <c r="C22" s="1" t="s">
        <v>391</v>
      </c>
      <c r="D22" s="1" t="s">
        <v>392</v>
      </c>
      <c r="E22" s="1" t="s">
        <v>393</v>
      </c>
      <c r="F22" s="1" t="s">
        <v>369</v>
      </c>
      <c r="G22" s="1" t="s">
        <v>344</v>
      </c>
      <c r="H22" s="1" t="s">
        <v>260</v>
      </c>
      <c r="I22" s="1" t="s">
        <v>394</v>
      </c>
      <c r="J22" s="1" t="s">
        <v>30</v>
      </c>
      <c r="K22" s="1" t="s">
        <v>395</v>
      </c>
      <c r="L22" s="1" t="s">
        <v>395</v>
      </c>
      <c r="M22" s="1" t="s">
        <v>263</v>
      </c>
      <c r="N22" s="1" t="s">
        <v>263</v>
      </c>
      <c r="O22" s="1" t="s">
        <v>264</v>
      </c>
      <c r="P22" s="1" t="s">
        <v>265</v>
      </c>
      <c r="Q22" s="1" t="s">
        <v>266</v>
      </c>
      <c r="R22" s="1" t="s">
        <v>396</v>
      </c>
      <c r="S22" s="1" t="s">
        <v>268</v>
      </c>
      <c r="T22" s="1" t="s">
        <v>269</v>
      </c>
      <c r="U22" s="1" t="s">
        <v>331</v>
      </c>
    </row>
    <row r="23" s="1" customFormat="1" spans="1:21">
      <c r="A23" s="3">
        <v>18278618477</v>
      </c>
      <c r="B23" s="1" t="s">
        <v>397</v>
      </c>
      <c r="C23" s="1" t="s">
        <v>398</v>
      </c>
      <c r="D23" s="1" t="s">
        <v>399</v>
      </c>
      <c r="E23" s="1" t="s">
        <v>400</v>
      </c>
      <c r="F23" s="1" t="s">
        <v>344</v>
      </c>
      <c r="G23" s="1" t="s">
        <v>305</v>
      </c>
      <c r="H23" s="1" t="s">
        <v>260</v>
      </c>
      <c r="I23" s="1" t="s">
        <v>401</v>
      </c>
      <c r="J23" s="1" t="s">
        <v>30</v>
      </c>
      <c r="K23" s="1" t="s">
        <v>402</v>
      </c>
      <c r="L23" s="1" t="s">
        <v>403</v>
      </c>
      <c r="M23" s="1" t="s">
        <v>404</v>
      </c>
      <c r="N23" s="1" t="s">
        <v>405</v>
      </c>
      <c r="O23" s="1" t="s">
        <v>264</v>
      </c>
      <c r="P23" s="1" t="s">
        <v>265</v>
      </c>
      <c r="Q23" s="1" t="s">
        <v>266</v>
      </c>
      <c r="R23" s="1" t="s">
        <v>406</v>
      </c>
      <c r="S23" s="1" t="s">
        <v>268</v>
      </c>
      <c r="T23" s="1" t="s">
        <v>269</v>
      </c>
      <c r="U23" s="1" t="s">
        <v>270</v>
      </c>
    </row>
    <row r="24" s="1" customFormat="1" spans="1:21">
      <c r="A24" s="3">
        <v>18199139029</v>
      </c>
      <c r="B24" s="1" t="s">
        <v>407</v>
      </c>
      <c r="C24" s="1" t="s">
        <v>408</v>
      </c>
      <c r="D24" s="1" t="s">
        <v>371</v>
      </c>
      <c r="E24" s="1" t="s">
        <v>409</v>
      </c>
      <c r="F24" s="1" t="s">
        <v>255</v>
      </c>
      <c r="G24" s="1" t="s">
        <v>259</v>
      </c>
      <c r="H24" s="1" t="s">
        <v>260</v>
      </c>
      <c r="I24" s="1" t="s">
        <v>410</v>
      </c>
      <c r="J24" s="1" t="s">
        <v>30</v>
      </c>
      <c r="K24" s="1" t="s">
        <v>411</v>
      </c>
      <c r="L24" s="1" t="s">
        <v>411</v>
      </c>
      <c r="M24" s="1" t="s">
        <v>263</v>
      </c>
      <c r="N24" s="1" t="s">
        <v>263</v>
      </c>
      <c r="O24" s="1" t="s">
        <v>264</v>
      </c>
      <c r="P24" s="1" t="s">
        <v>265</v>
      </c>
      <c r="Q24" s="1" t="s">
        <v>266</v>
      </c>
      <c r="R24" s="1" t="s">
        <v>412</v>
      </c>
      <c r="S24" s="1" t="s">
        <v>268</v>
      </c>
      <c r="T24" s="1" t="s">
        <v>269</v>
      </c>
      <c r="U24" s="1" t="s">
        <v>270</v>
      </c>
    </row>
    <row r="25" s="1" customFormat="1" spans="1:21">
      <c r="A25" s="3">
        <v>18197134694</v>
      </c>
      <c r="B25" s="1" t="s">
        <v>413</v>
      </c>
      <c r="C25" s="1" t="s">
        <v>414</v>
      </c>
      <c r="D25" s="1" t="s">
        <v>415</v>
      </c>
      <c r="E25" s="1" t="s">
        <v>416</v>
      </c>
      <c r="F25" s="1" t="s">
        <v>255</v>
      </c>
      <c r="G25" s="1" t="s">
        <v>259</v>
      </c>
      <c r="H25" s="1" t="s">
        <v>260</v>
      </c>
      <c r="I25" s="1" t="s">
        <v>417</v>
      </c>
      <c r="J25" s="1" t="s">
        <v>30</v>
      </c>
      <c r="K25" s="1" t="s">
        <v>418</v>
      </c>
      <c r="L25" s="1" t="s">
        <v>418</v>
      </c>
      <c r="M25" s="1" t="s">
        <v>263</v>
      </c>
      <c r="N25" s="1" t="s">
        <v>263</v>
      </c>
      <c r="O25" s="1" t="s">
        <v>264</v>
      </c>
      <c r="P25" s="1" t="s">
        <v>265</v>
      </c>
      <c r="Q25" s="1" t="s">
        <v>266</v>
      </c>
      <c r="R25" s="1" t="s">
        <v>419</v>
      </c>
      <c r="S25" s="1" t="s">
        <v>268</v>
      </c>
      <c r="T25" s="1" t="s">
        <v>269</v>
      </c>
      <c r="U25" s="1" t="s">
        <v>270</v>
      </c>
    </row>
    <row r="26" s="1" customFormat="1" spans="1:21">
      <c r="A26" s="3">
        <v>18196659222</v>
      </c>
      <c r="B26" s="1" t="s">
        <v>413</v>
      </c>
      <c r="C26" s="1" t="s">
        <v>420</v>
      </c>
      <c r="D26" s="1" t="s">
        <v>421</v>
      </c>
      <c r="E26" s="1" t="s">
        <v>422</v>
      </c>
      <c r="F26" s="1" t="s">
        <v>349</v>
      </c>
      <c r="G26" s="1" t="s">
        <v>282</v>
      </c>
      <c r="H26" s="1" t="s">
        <v>260</v>
      </c>
      <c r="I26" s="1" t="s">
        <v>423</v>
      </c>
      <c r="J26" s="1" t="s">
        <v>30</v>
      </c>
      <c r="K26" s="1" t="s">
        <v>424</v>
      </c>
      <c r="L26" s="1" t="s">
        <v>424</v>
      </c>
      <c r="M26" s="1" t="s">
        <v>263</v>
      </c>
      <c r="N26" s="1" t="s">
        <v>263</v>
      </c>
      <c r="O26" s="1" t="s">
        <v>264</v>
      </c>
      <c r="P26" s="1" t="s">
        <v>265</v>
      </c>
      <c r="Q26" s="1" t="s">
        <v>266</v>
      </c>
      <c r="R26" s="1" t="s">
        <v>425</v>
      </c>
      <c r="S26" s="1" t="s">
        <v>268</v>
      </c>
      <c r="T26" s="1" t="s">
        <v>269</v>
      </c>
      <c r="U26" s="1" t="s">
        <v>270</v>
      </c>
    </row>
    <row r="27" s="1" customFormat="1" spans="1:21">
      <c r="A27" s="3">
        <v>18187089346</v>
      </c>
      <c r="B27" s="1" t="s">
        <v>426</v>
      </c>
      <c r="C27" s="1" t="s">
        <v>427</v>
      </c>
      <c r="D27" s="1" t="s">
        <v>428</v>
      </c>
      <c r="E27" s="1" t="s">
        <v>429</v>
      </c>
      <c r="F27" s="1" t="s">
        <v>255</v>
      </c>
      <c r="G27" s="1" t="s">
        <v>259</v>
      </c>
      <c r="H27" s="1" t="s">
        <v>260</v>
      </c>
      <c r="I27" s="1" t="s">
        <v>430</v>
      </c>
      <c r="J27" s="1" t="s">
        <v>30</v>
      </c>
      <c r="K27" s="1" t="s">
        <v>431</v>
      </c>
      <c r="L27" s="1" t="s">
        <v>431</v>
      </c>
      <c r="M27" s="1" t="s">
        <v>263</v>
      </c>
      <c r="N27" s="1" t="s">
        <v>263</v>
      </c>
      <c r="O27" s="1" t="s">
        <v>264</v>
      </c>
      <c r="P27" s="1" t="s">
        <v>265</v>
      </c>
      <c r="Q27" s="1" t="s">
        <v>266</v>
      </c>
      <c r="R27" s="1" t="s">
        <v>432</v>
      </c>
      <c r="S27" s="1" t="s">
        <v>268</v>
      </c>
      <c r="T27" s="1" t="s">
        <v>269</v>
      </c>
      <c r="U27" s="1" t="s">
        <v>270</v>
      </c>
    </row>
    <row r="28" s="1" customFormat="1" spans="1:21">
      <c r="A28" s="3">
        <v>18121334899</v>
      </c>
      <c r="B28" s="1" t="s">
        <v>433</v>
      </c>
      <c r="C28" s="1" t="s">
        <v>434</v>
      </c>
      <c r="D28" s="1" t="s">
        <v>435</v>
      </c>
      <c r="E28" s="1" t="s">
        <v>436</v>
      </c>
      <c r="F28" s="1" t="s">
        <v>318</v>
      </c>
      <c r="G28" s="1" t="s">
        <v>305</v>
      </c>
      <c r="H28" s="1" t="s">
        <v>260</v>
      </c>
      <c r="I28" s="1" t="s">
        <v>437</v>
      </c>
      <c r="J28" s="1" t="s">
        <v>30</v>
      </c>
      <c r="K28" s="1" t="s">
        <v>438</v>
      </c>
      <c r="L28" s="1" t="s">
        <v>438</v>
      </c>
      <c r="M28" s="1" t="s">
        <v>263</v>
      </c>
      <c r="N28" s="1" t="s">
        <v>263</v>
      </c>
      <c r="O28" s="1" t="s">
        <v>264</v>
      </c>
      <c r="P28" s="1" t="s">
        <v>265</v>
      </c>
      <c r="Q28" s="1" t="s">
        <v>266</v>
      </c>
      <c r="R28" s="1" t="s">
        <v>439</v>
      </c>
      <c r="S28" s="1" t="s">
        <v>268</v>
      </c>
      <c r="T28" s="1" t="s">
        <v>269</v>
      </c>
      <c r="U28" s="1" t="s">
        <v>270</v>
      </c>
    </row>
    <row r="29" s="1" customFormat="1" spans="1:21">
      <c r="A29" s="3">
        <v>18093378271</v>
      </c>
      <c r="B29" s="1" t="s">
        <v>440</v>
      </c>
      <c r="C29" s="1" t="s">
        <v>441</v>
      </c>
      <c r="D29" s="1" t="s">
        <v>442</v>
      </c>
      <c r="E29" s="1" t="s">
        <v>443</v>
      </c>
      <c r="F29" s="1" t="s">
        <v>380</v>
      </c>
      <c r="G29" s="1" t="s">
        <v>305</v>
      </c>
      <c r="H29" s="1" t="s">
        <v>260</v>
      </c>
      <c r="I29" s="1" t="s">
        <v>444</v>
      </c>
      <c r="J29" s="1" t="s">
        <v>30</v>
      </c>
      <c r="K29" s="1" t="s">
        <v>445</v>
      </c>
      <c r="L29" s="1" t="s">
        <v>445</v>
      </c>
      <c r="M29" s="1" t="s">
        <v>263</v>
      </c>
      <c r="N29" s="1" t="s">
        <v>263</v>
      </c>
      <c r="O29" s="1" t="s">
        <v>264</v>
      </c>
      <c r="P29" s="1" t="s">
        <v>265</v>
      </c>
      <c r="Q29" s="1" t="s">
        <v>266</v>
      </c>
      <c r="R29" s="1" t="s">
        <v>446</v>
      </c>
      <c r="S29" s="1" t="s">
        <v>268</v>
      </c>
      <c r="T29" s="1" t="s">
        <v>269</v>
      </c>
      <c r="U29" s="1" t="s">
        <v>270</v>
      </c>
    </row>
    <row r="30" s="1" customFormat="1" spans="1:21">
      <c r="A30" s="3">
        <v>18019900906</v>
      </c>
      <c r="B30" s="1" t="s">
        <v>447</v>
      </c>
      <c r="C30" s="1" t="s">
        <v>448</v>
      </c>
      <c r="D30" s="1" t="s">
        <v>449</v>
      </c>
      <c r="E30" s="1" t="s">
        <v>450</v>
      </c>
      <c r="F30" s="1" t="s">
        <v>344</v>
      </c>
      <c r="G30" s="1" t="s">
        <v>277</v>
      </c>
      <c r="H30" s="1" t="s">
        <v>260</v>
      </c>
      <c r="I30" s="1" t="s">
        <v>451</v>
      </c>
      <c r="J30" s="1" t="s">
        <v>30</v>
      </c>
      <c r="K30" s="1" t="s">
        <v>452</v>
      </c>
      <c r="L30" s="1" t="s">
        <v>452</v>
      </c>
      <c r="M30" s="1" t="s">
        <v>263</v>
      </c>
      <c r="N30" s="1" t="s">
        <v>263</v>
      </c>
      <c r="O30" s="1" t="s">
        <v>264</v>
      </c>
      <c r="P30" s="1" t="s">
        <v>265</v>
      </c>
      <c r="Q30" s="1" t="s">
        <v>266</v>
      </c>
      <c r="R30" s="1" t="s">
        <v>453</v>
      </c>
      <c r="S30" s="1" t="s">
        <v>268</v>
      </c>
      <c r="T30" s="1" t="s">
        <v>269</v>
      </c>
      <c r="U30" s="1" t="s">
        <v>331</v>
      </c>
    </row>
    <row r="31" s="1" customFormat="1" spans="1:21">
      <c r="A31" s="3">
        <v>18016634161</v>
      </c>
      <c r="B31" s="1" t="s">
        <v>447</v>
      </c>
      <c r="C31" s="1" t="s">
        <v>454</v>
      </c>
      <c r="D31" s="1" t="s">
        <v>455</v>
      </c>
      <c r="E31" s="1" t="s">
        <v>456</v>
      </c>
      <c r="F31" s="1" t="s">
        <v>349</v>
      </c>
      <c r="G31" s="1" t="s">
        <v>344</v>
      </c>
      <c r="H31" s="1" t="s">
        <v>260</v>
      </c>
      <c r="I31" s="1" t="s">
        <v>457</v>
      </c>
      <c r="J31" s="1" t="s">
        <v>30</v>
      </c>
      <c r="K31" s="1" t="s">
        <v>458</v>
      </c>
      <c r="L31" s="1" t="s">
        <v>264</v>
      </c>
      <c r="M31" s="1" t="s">
        <v>459</v>
      </c>
      <c r="N31" s="1" t="s">
        <v>460</v>
      </c>
      <c r="O31" s="1" t="s">
        <v>264</v>
      </c>
      <c r="P31" s="1" t="s">
        <v>265</v>
      </c>
      <c r="Q31" s="1" t="s">
        <v>266</v>
      </c>
      <c r="R31" s="1" t="s">
        <v>461</v>
      </c>
      <c r="S31" s="1" t="s">
        <v>268</v>
      </c>
      <c r="T31" s="1" t="s">
        <v>269</v>
      </c>
      <c r="U31" s="1" t="s">
        <v>270</v>
      </c>
    </row>
    <row r="32" s="1" customFormat="1" spans="1:21">
      <c r="A32" s="3">
        <v>18009628226</v>
      </c>
      <c r="B32" s="1" t="s">
        <v>462</v>
      </c>
      <c r="C32" s="1" t="s">
        <v>463</v>
      </c>
      <c r="D32" s="1" t="s">
        <v>464</v>
      </c>
      <c r="E32" s="1" t="s">
        <v>465</v>
      </c>
      <c r="F32" s="1" t="s">
        <v>277</v>
      </c>
      <c r="G32" s="1" t="s">
        <v>259</v>
      </c>
      <c r="H32" s="1" t="s">
        <v>260</v>
      </c>
      <c r="I32" s="1" t="s">
        <v>466</v>
      </c>
      <c r="J32" s="1" t="s">
        <v>30</v>
      </c>
      <c r="K32" s="1" t="s">
        <v>467</v>
      </c>
      <c r="L32" s="1" t="s">
        <v>467</v>
      </c>
      <c r="M32" s="1" t="s">
        <v>263</v>
      </c>
      <c r="N32" s="1" t="s">
        <v>263</v>
      </c>
      <c r="O32" s="1" t="s">
        <v>264</v>
      </c>
      <c r="P32" s="1" t="s">
        <v>265</v>
      </c>
      <c r="Q32" s="1" t="s">
        <v>266</v>
      </c>
      <c r="R32" s="1" t="s">
        <v>468</v>
      </c>
      <c r="S32" s="1" t="s">
        <v>268</v>
      </c>
      <c r="T32" s="1" t="s">
        <v>269</v>
      </c>
      <c r="U32" s="1" t="s">
        <v>270</v>
      </c>
    </row>
    <row r="33" s="1" customFormat="1" spans="1:21">
      <c r="A33" s="3">
        <v>17911939555</v>
      </c>
      <c r="B33" s="1" t="s">
        <v>469</v>
      </c>
      <c r="C33" s="1" t="s">
        <v>470</v>
      </c>
      <c r="D33" s="1" t="s">
        <v>471</v>
      </c>
      <c r="E33" s="1" t="s">
        <v>472</v>
      </c>
      <c r="F33" s="1" t="s">
        <v>369</v>
      </c>
      <c r="G33" s="1" t="s">
        <v>318</v>
      </c>
      <c r="H33" s="1" t="s">
        <v>260</v>
      </c>
      <c r="I33" s="1" t="s">
        <v>473</v>
      </c>
      <c r="J33" s="1" t="s">
        <v>30</v>
      </c>
      <c r="K33" s="1" t="s">
        <v>474</v>
      </c>
      <c r="L33" s="1" t="s">
        <v>264</v>
      </c>
      <c r="M33" s="1" t="s">
        <v>475</v>
      </c>
      <c r="N33" s="1" t="s">
        <v>476</v>
      </c>
      <c r="O33" s="1" t="s">
        <v>264</v>
      </c>
      <c r="P33" s="1" t="s">
        <v>265</v>
      </c>
      <c r="Q33" s="1" t="s">
        <v>266</v>
      </c>
      <c r="R33" s="1" t="s">
        <v>477</v>
      </c>
      <c r="S33" s="1" t="s">
        <v>268</v>
      </c>
      <c r="T33" s="1" t="s">
        <v>269</v>
      </c>
      <c r="U33" s="1" t="s">
        <v>270</v>
      </c>
    </row>
    <row r="34" s="1" customFormat="1" spans="1:21">
      <c r="A34" s="3">
        <v>17908166327</v>
      </c>
      <c r="B34" s="1" t="s">
        <v>469</v>
      </c>
      <c r="C34" s="1" t="s">
        <v>478</v>
      </c>
      <c r="D34" s="1" t="s">
        <v>479</v>
      </c>
      <c r="E34" s="1" t="s">
        <v>480</v>
      </c>
      <c r="F34" s="1" t="s">
        <v>349</v>
      </c>
      <c r="G34" s="1" t="s">
        <v>344</v>
      </c>
      <c r="H34" s="1" t="s">
        <v>260</v>
      </c>
      <c r="I34" s="1" t="s">
        <v>481</v>
      </c>
      <c r="J34" s="1" t="s">
        <v>30</v>
      </c>
      <c r="K34" s="1" t="s">
        <v>482</v>
      </c>
      <c r="L34" s="1" t="s">
        <v>482</v>
      </c>
      <c r="M34" s="1" t="s">
        <v>263</v>
      </c>
      <c r="N34" s="1" t="s">
        <v>263</v>
      </c>
      <c r="O34" s="1" t="s">
        <v>264</v>
      </c>
      <c r="P34" s="1" t="s">
        <v>265</v>
      </c>
      <c r="Q34" s="1" t="s">
        <v>266</v>
      </c>
      <c r="R34" s="1" t="s">
        <v>483</v>
      </c>
      <c r="S34" s="1" t="s">
        <v>268</v>
      </c>
      <c r="T34" s="1" t="s">
        <v>269</v>
      </c>
      <c r="U34" s="1" t="s">
        <v>270</v>
      </c>
    </row>
    <row r="35" s="1" customFormat="1" spans="1:21">
      <c r="A35" s="3">
        <v>17885361897</v>
      </c>
      <c r="B35" s="1" t="s">
        <v>484</v>
      </c>
      <c r="C35" s="1" t="s">
        <v>485</v>
      </c>
      <c r="D35" s="1" t="s">
        <v>486</v>
      </c>
      <c r="E35" s="1" t="s">
        <v>487</v>
      </c>
      <c r="F35" s="1" t="s">
        <v>349</v>
      </c>
      <c r="G35" s="1" t="s">
        <v>305</v>
      </c>
      <c r="H35" s="1" t="s">
        <v>260</v>
      </c>
      <c r="I35" s="1" t="s">
        <v>488</v>
      </c>
      <c r="J35" s="1" t="s">
        <v>30</v>
      </c>
      <c r="K35" s="1" t="s">
        <v>489</v>
      </c>
      <c r="L35" s="1" t="s">
        <v>489</v>
      </c>
      <c r="M35" s="1" t="s">
        <v>263</v>
      </c>
      <c r="N35" s="1" t="s">
        <v>263</v>
      </c>
      <c r="O35" s="1" t="s">
        <v>264</v>
      </c>
      <c r="P35" s="1" t="s">
        <v>265</v>
      </c>
      <c r="Q35" s="1" t="s">
        <v>266</v>
      </c>
      <c r="R35" s="1" t="s">
        <v>490</v>
      </c>
      <c r="S35" s="1" t="s">
        <v>268</v>
      </c>
      <c r="T35" s="1" t="s">
        <v>269</v>
      </c>
      <c r="U35" s="1" t="s">
        <v>331</v>
      </c>
    </row>
    <row r="36" s="1" customFormat="1" spans="1:21">
      <c r="A36" s="3">
        <v>17698581064</v>
      </c>
      <c r="B36" s="1" t="s">
        <v>491</v>
      </c>
      <c r="C36" s="1" t="s">
        <v>492</v>
      </c>
      <c r="D36" s="1" t="s">
        <v>493</v>
      </c>
      <c r="E36" s="1" t="s">
        <v>494</v>
      </c>
      <c r="F36" s="1" t="s">
        <v>369</v>
      </c>
      <c r="G36" s="1" t="s">
        <v>344</v>
      </c>
      <c r="H36" s="1" t="s">
        <v>260</v>
      </c>
      <c r="I36" s="1" t="s">
        <v>495</v>
      </c>
      <c r="J36" s="1" t="s">
        <v>30</v>
      </c>
      <c r="K36" s="1" t="s">
        <v>496</v>
      </c>
      <c r="L36" s="1" t="s">
        <v>496</v>
      </c>
      <c r="M36" s="1" t="s">
        <v>263</v>
      </c>
      <c r="N36" s="1" t="s">
        <v>263</v>
      </c>
      <c r="O36" s="1" t="s">
        <v>264</v>
      </c>
      <c r="P36" s="1" t="s">
        <v>265</v>
      </c>
      <c r="Q36" s="1" t="s">
        <v>266</v>
      </c>
      <c r="R36" s="1" t="s">
        <v>497</v>
      </c>
      <c r="S36" s="1" t="s">
        <v>268</v>
      </c>
      <c r="T36" s="1" t="s">
        <v>269</v>
      </c>
      <c r="U36" s="1" t="s">
        <v>331</v>
      </c>
    </row>
    <row r="37" s="1" customFormat="1" spans="1:21">
      <c r="A37" s="3">
        <v>17690967512</v>
      </c>
      <c r="B37" s="1" t="s">
        <v>498</v>
      </c>
      <c r="C37" s="1" t="s">
        <v>499</v>
      </c>
      <c r="D37" s="1" t="s">
        <v>493</v>
      </c>
      <c r="E37" s="1" t="s">
        <v>500</v>
      </c>
      <c r="F37" s="1" t="s">
        <v>369</v>
      </c>
      <c r="G37" s="1" t="s">
        <v>344</v>
      </c>
      <c r="H37" s="1" t="s">
        <v>260</v>
      </c>
      <c r="I37" s="1" t="s">
        <v>501</v>
      </c>
      <c r="J37" s="1" t="s">
        <v>30</v>
      </c>
      <c r="K37" s="1" t="s">
        <v>502</v>
      </c>
      <c r="L37" s="1" t="s">
        <v>502</v>
      </c>
      <c r="M37" s="1" t="s">
        <v>263</v>
      </c>
      <c r="N37" s="1" t="s">
        <v>263</v>
      </c>
      <c r="O37" s="1" t="s">
        <v>264</v>
      </c>
      <c r="P37" s="1" t="s">
        <v>265</v>
      </c>
      <c r="Q37" s="1" t="s">
        <v>266</v>
      </c>
      <c r="R37" s="1" t="s">
        <v>503</v>
      </c>
      <c r="S37" s="1" t="s">
        <v>268</v>
      </c>
      <c r="T37" s="1" t="s">
        <v>269</v>
      </c>
      <c r="U37" s="1" t="s">
        <v>331</v>
      </c>
    </row>
    <row r="38" s="1" customFormat="1" spans="1:21">
      <c r="A38" s="3">
        <v>17688712395</v>
      </c>
      <c r="B38" s="1" t="s">
        <v>498</v>
      </c>
      <c r="C38" s="1" t="s">
        <v>504</v>
      </c>
      <c r="D38" s="1" t="s">
        <v>493</v>
      </c>
      <c r="E38" s="1" t="s">
        <v>505</v>
      </c>
      <c r="F38" s="1" t="s">
        <v>397</v>
      </c>
      <c r="G38" s="1" t="s">
        <v>344</v>
      </c>
      <c r="H38" s="1" t="s">
        <v>260</v>
      </c>
      <c r="I38" s="1" t="s">
        <v>506</v>
      </c>
      <c r="J38" s="1" t="s">
        <v>30</v>
      </c>
      <c r="K38" s="1" t="s">
        <v>507</v>
      </c>
      <c r="L38" s="1" t="s">
        <v>507</v>
      </c>
      <c r="M38" s="1" t="s">
        <v>263</v>
      </c>
      <c r="N38" s="1" t="s">
        <v>263</v>
      </c>
      <c r="O38" s="1" t="s">
        <v>264</v>
      </c>
      <c r="P38" s="1" t="s">
        <v>265</v>
      </c>
      <c r="Q38" s="1" t="s">
        <v>266</v>
      </c>
      <c r="R38" s="1" t="s">
        <v>508</v>
      </c>
      <c r="S38" s="1" t="s">
        <v>268</v>
      </c>
      <c r="T38" s="1" t="s">
        <v>269</v>
      </c>
      <c r="U38" s="1" t="s">
        <v>331</v>
      </c>
    </row>
    <row r="39" s="1" customFormat="1" spans="1:21">
      <c r="A39" s="3">
        <v>17419848433</v>
      </c>
      <c r="B39" s="1" t="s">
        <v>509</v>
      </c>
      <c r="C39" s="1" t="s">
        <v>510</v>
      </c>
      <c r="D39" s="1" t="s">
        <v>511</v>
      </c>
      <c r="E39" s="1" t="s">
        <v>512</v>
      </c>
      <c r="F39" s="1" t="s">
        <v>318</v>
      </c>
      <c r="G39" s="1" t="s">
        <v>277</v>
      </c>
      <c r="H39" s="1" t="s">
        <v>260</v>
      </c>
      <c r="I39" s="1" t="s">
        <v>513</v>
      </c>
      <c r="J39" s="1" t="s">
        <v>30</v>
      </c>
      <c r="K39" s="1" t="s">
        <v>514</v>
      </c>
      <c r="L39" s="1" t="s">
        <v>514</v>
      </c>
      <c r="M39" s="1" t="s">
        <v>263</v>
      </c>
      <c r="N39" s="1" t="s">
        <v>263</v>
      </c>
      <c r="O39" s="1" t="s">
        <v>264</v>
      </c>
      <c r="P39" s="1" t="s">
        <v>265</v>
      </c>
      <c r="Q39" s="1" t="s">
        <v>266</v>
      </c>
      <c r="R39" s="1" t="s">
        <v>515</v>
      </c>
      <c r="S39" s="1" t="s">
        <v>268</v>
      </c>
      <c r="T39" s="1" t="s">
        <v>269</v>
      </c>
      <c r="U39" s="1" t="s">
        <v>270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2022-07-18T02:11:07Z</dcterms:created>
  <dcterms:modified xsi:type="dcterms:W3CDTF">2022-07-18T02:18:11Z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468C472C409C4B09BB6A8B922D668BC3</vt:lpwstr>
  </property>
  <property fmtid="{D5CDD505-2E9C-101B-9397-08002B2CF9AE}" pid="3" name="KSOProductBuildVer">
    <vt:lpwstr>2052-11.1.0.11875</vt:lpwstr>
  </property>
</Properties>
</file>