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对账!$A$1:$X$35</definedName>
  </definedNames>
  <calcPr calcId="144525"/>
</workbook>
</file>

<file path=xl/sharedStrings.xml><?xml version="1.0" encoding="utf-8"?>
<sst xmlns="http://schemas.openxmlformats.org/spreadsheetml/2006/main" count="1012" uniqueCount="329">
  <si>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</si>
  <si>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</si>
  <si>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</si>
  <si>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</si>
  <si>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</si>
  <si>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</si>
  <si>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</si>
  <si>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</si>
  <si>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</si>
  <si>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</si>
  <si>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</si>
  <si>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</si>
  <si>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</si>
  <si>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</si>
  <si>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</si>
  <si>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</si>
  <si>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</si>
  <si>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</si>
  <si>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</si>
  <si>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</si>
  <si>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</si>
  <si>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</si>
  <si>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</si>
  <si>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</si>
  <si>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</si>
  <si>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18053731890	</t>
  </si>
  <si>
    <t>Ctrip</t>
  </si>
  <si>
    <t>正常</t>
  </si>
  <si>
    <t>[香港]香港都会海逸酒店(Harbour Plaza Metropolis)(83901174)</t>
  </si>
  <si>
    <t>高级房&lt;2人入住&gt;</t>
  </si>
  <si>
    <t>CNY</t>
  </si>
  <si>
    <t>leung/chi kin</t>
  </si>
  <si>
    <t>CA13744220719CNY</t>
  </si>
  <si>
    <t>未提现</t>
  </si>
  <si>
    <t>携程开票</t>
  </si>
  <si>
    <t xml:space="preserve">	</t>
  </si>
  <si>
    <t xml:space="preserve">18119077865	</t>
  </si>
  <si>
    <t>[香港]香港帝苑酒店(The Royal Garden Hotel)(83900807)</t>
  </si>
  <si>
    <t>豪华房&lt;2人入住&gt;</t>
  </si>
  <si>
    <t>WU/TSZ YIU</t>
  </si>
  <si>
    <t xml:space="preserve">18159053312	</t>
  </si>
  <si>
    <t>[南京]汉庭酒店(南京仙林红枫科技园店)(93873195)</t>
  </si>
  <si>
    <t>家庭房&lt;2人入住&gt;</t>
  </si>
  <si>
    <t>詹琪琪</t>
  </si>
  <si>
    <t xml:space="preserve">R9000183088415734001	</t>
  </si>
  <si>
    <t xml:space="preserve">18210928762	</t>
  </si>
  <si>
    <t>[台北]台北中山九昱希尔顿逸林酒店(DoubleTree by Hilton Taipei Zhongshan)(81211197)</t>
  </si>
  <si>
    <t>逸林大床客房&lt;至多8间&gt;&lt;2人入住&gt;&lt;早餐&gt;</t>
  </si>
  <si>
    <t>TZENG/HENGYEN</t>
  </si>
  <si>
    <t xml:space="preserve">2603550	</t>
  </si>
  <si>
    <t xml:space="preserve">3274658655	</t>
  </si>
  <si>
    <t xml:space="preserve">18215507599	</t>
  </si>
  <si>
    <t>[台南]台南长悦旅栈(Changyu Hotel)(80941476)</t>
  </si>
  <si>
    <t>宽悦家庭客房&lt;至多8间&gt;&lt;2人入住&gt;&lt;早餐&gt;</t>
  </si>
  <si>
    <t>LO/GHIWEI</t>
  </si>
  <si>
    <t xml:space="preserve">18217217850	</t>
  </si>
  <si>
    <t>Shih/Shuming</t>
  </si>
  <si>
    <t xml:space="preserve">3269400044	</t>
  </si>
  <si>
    <t xml:space="preserve">18231871920	</t>
  </si>
  <si>
    <t>[西安]西安艾斯星辰酒店(80129265)</t>
  </si>
  <si>
    <t>温馨双床间&lt;至多8间&gt;&lt;2人入住&gt;</t>
  </si>
  <si>
    <t>赵祁红</t>
  </si>
  <si>
    <t xml:space="preserve">18232652257	</t>
  </si>
  <si>
    <t>[香港]Y旅舍(Y Loft)(93874905)</t>
  </si>
  <si>
    <t>双床房&lt;至多8间&gt;&lt;2人入住&gt;</t>
  </si>
  <si>
    <t>lau/Hiu chun</t>
  </si>
  <si>
    <t xml:space="preserve">18235259409	</t>
  </si>
  <si>
    <t>Lok/Ying Ying</t>
  </si>
  <si>
    <t xml:space="preserve">18235260088	</t>
  </si>
  <si>
    <t>[花莲]花莲布洛湾大饭店(Bulowan Hotel)(81210302)</t>
  </si>
  <si>
    <t>双人房&lt;至多8间&gt;&lt;2人入住&gt;</t>
  </si>
  <si>
    <t>LIU/CHENI</t>
  </si>
  <si>
    <t xml:space="preserve">0629	</t>
  </si>
  <si>
    <t xml:space="preserve">18235292769	</t>
  </si>
  <si>
    <t>SUN/WEIKUO</t>
  </si>
  <si>
    <t xml:space="preserve">18235318468	</t>
  </si>
  <si>
    <t>PAN/TIENKAI</t>
  </si>
  <si>
    <t xml:space="preserve">069	</t>
  </si>
  <si>
    <t xml:space="preserve">18237042868	</t>
  </si>
  <si>
    <t>Lo/Yiu Kau Tommy</t>
  </si>
  <si>
    <t xml:space="preserve">18242065724	</t>
  </si>
  <si>
    <t>[广州]广州维特斯国际公寓（天河智慧城地铁站万科云城米酷店）(92778158)</t>
  </si>
  <si>
    <t>标准大床房&lt;至多8间&gt;&lt;2人入住&gt;</t>
  </si>
  <si>
    <t>谢飚锋</t>
  </si>
  <si>
    <t xml:space="preserve">18247421158	</t>
  </si>
  <si>
    <t>[合肥]采舍连锁宾馆(合肥城隍庙店)(92778160)</t>
  </si>
  <si>
    <t>黄子禾</t>
  </si>
  <si>
    <t xml:space="preserve">18248046127	</t>
  </si>
  <si>
    <t>[null](94909940)</t>
  </si>
  <si>
    <t xml:space="preserve">18253536099	</t>
  </si>
  <si>
    <t>[台北]天阁酒店(台北复兴馆)(The Tango Hotel (Taipei Fu Hsing))(80941372)</t>
  </si>
  <si>
    <t>天豪客房&lt;至多8间&gt;&lt;2人入住&gt;</t>
  </si>
  <si>
    <t>CHANG/CHINMING</t>
  </si>
  <si>
    <t xml:space="preserve">20220701-012	</t>
  </si>
  <si>
    <t xml:space="preserve">18254771449	</t>
  </si>
  <si>
    <t>[济南]格林豪泰(济南泉城广场店)(68600774)</t>
  </si>
  <si>
    <t>家庭房&lt;至多8间&gt;&lt;2人入住&gt;</t>
  </si>
  <si>
    <t>张艳妹</t>
  </si>
  <si>
    <t xml:space="preserve">(GRT)77318978;	</t>
  </si>
  <si>
    <t xml:space="preserve">18261937082	</t>
  </si>
  <si>
    <t>标准房&lt;至多8间&gt;&lt;2人入住&gt;</t>
  </si>
  <si>
    <t>王卫晓</t>
  </si>
  <si>
    <t xml:space="preserve">(GRT)77341913;	</t>
  </si>
  <si>
    <t xml:space="preserve">18265378471	</t>
  </si>
  <si>
    <t>[高雄]高雄家和商旅(J-Hotel)(80941749)</t>
  </si>
  <si>
    <t>商务双人房&lt;至多8间&gt;&lt;2人入住&gt;</t>
  </si>
  <si>
    <t>LING/CHUNGYU</t>
  </si>
  <si>
    <t xml:space="preserve">18265470565	</t>
  </si>
  <si>
    <t>[大同]尚客优连锁酒店(大同火车站店)(83900663)</t>
  </si>
  <si>
    <t>特价房&lt;至多8间&gt;&lt;2人入住&gt;</t>
  </si>
  <si>
    <t>徐耀鹏</t>
  </si>
  <si>
    <t xml:space="preserve">(THK)YD03951220702165846441;	</t>
  </si>
  <si>
    <t xml:space="preserve">18271442124	</t>
  </si>
  <si>
    <t>[盐城]格林东方酒店(盐城市政府店)(80895067)</t>
  </si>
  <si>
    <t>高级大床房&lt;2人入住&gt;</t>
  </si>
  <si>
    <t>宁继勇</t>
  </si>
  <si>
    <t xml:space="preserve">(GRT)77366784	</t>
  </si>
  <si>
    <t>取消</t>
  </si>
  <si>
    <t xml:space="preserve">18271901012	</t>
  </si>
  <si>
    <t>[大理市]大理梦圆居精品客栈(88988919)</t>
  </si>
  <si>
    <t>欧式大床房&lt;至多8间&gt;&lt;2人入住&gt;</t>
  </si>
  <si>
    <t>邱万光</t>
  </si>
  <si>
    <t xml:space="preserve">18272250440	</t>
  </si>
  <si>
    <t>[三亚]格林豪泰(三亚和平街情人桥店)(93870791)</t>
  </si>
  <si>
    <t>1.8米大床房&lt;至多8间&gt;&lt;2人入住&gt;</t>
  </si>
  <si>
    <t>周发全</t>
  </si>
  <si>
    <t xml:space="preserve">(GRT)77370589	</t>
  </si>
  <si>
    <t xml:space="preserve">18272430188	</t>
  </si>
  <si>
    <t>[芜湖]格林豪泰(芜湖县迎宾大道世贸南楼店)(77171768)</t>
  </si>
  <si>
    <t>大床房&lt;至多8间&gt;&lt;2人入住&gt;</t>
  </si>
  <si>
    <t>谢庆春</t>
  </si>
  <si>
    <t xml:space="preserve">(GRT)77371357	</t>
  </si>
  <si>
    <t xml:space="preserve">18276538765	</t>
  </si>
  <si>
    <t>[蚌埠]格林豪泰(蚌埠农机大市场昌平街店)(80249178)</t>
  </si>
  <si>
    <t>标准间&lt;至多8间&gt;&lt;2人入住&gt;</t>
  </si>
  <si>
    <t>许东辉</t>
  </si>
  <si>
    <t xml:space="preserve">(GRT)77377322;	</t>
  </si>
  <si>
    <t xml:space="preserve">18276886204	</t>
  </si>
  <si>
    <t>[嘉兴]贝壳酒店(嘉兴友谊街店)(80895028)</t>
  </si>
  <si>
    <t>时尚大床房&lt;至多8间&gt;&lt;2人入住&gt;</t>
  </si>
  <si>
    <t>陈新有</t>
  </si>
  <si>
    <t xml:space="preserve">(GRT)77378999;	</t>
  </si>
  <si>
    <t xml:space="preserve">18277779665	</t>
  </si>
  <si>
    <t>[太原]格林豪泰(太原万柏林区西客站迎西高速口店)(80245898)</t>
  </si>
  <si>
    <t>商务双床房&lt;至多8间&gt;&lt;2人入住&gt;</t>
  </si>
  <si>
    <t>张丽霞</t>
  </si>
  <si>
    <t xml:space="preserve">(GRT)77383024;	</t>
  </si>
  <si>
    <t xml:space="preserve">18040750593	</t>
  </si>
  <si>
    <t>赔款</t>
  </si>
  <si>
    <t>[桂林]竹木思雨客栈（桂林两江四湖象山公园店）(60184180)</t>
  </si>
  <si>
    <t>江景大床房&lt;2人入住&gt;</t>
  </si>
  <si>
    <t>李立友</t>
  </si>
  <si>
    <t xml:space="preserve">18060197356	</t>
  </si>
  <si>
    <t>[枣庄]尚客优精选酒店(枣庄振兴路吉品街店)(60184180)</t>
  </si>
  <si>
    <t>特惠大床房&lt;2人入住&gt;</t>
  </si>
  <si>
    <t>赵起发</t>
  </si>
  <si>
    <t xml:space="preserve">(THK)YD00571220606114130037;	</t>
  </si>
  <si>
    <t xml:space="preserve">18026418870	</t>
  </si>
  <si>
    <t>[南京]全季酒店(南京总统府店)(60184180)</t>
  </si>
  <si>
    <t>陈娇娇</t>
  </si>
  <si>
    <t xml:space="preserve">R2100027086702426001	</t>
  </si>
  <si>
    <t xml:space="preserve">18141967664	</t>
  </si>
  <si>
    <t>[赣州]赣州舒心精品酒店(60184180)</t>
  </si>
  <si>
    <t>大床房&lt;2人入住&gt;</t>
  </si>
  <si>
    <t>肖春春</t>
  </si>
  <si>
    <t xml:space="preserve">18140466810	</t>
  </si>
  <si>
    <t>[安吉]全季酒店(安吉胜利西路店)(60184180)</t>
  </si>
  <si>
    <t>双床房&lt;2人入住&gt;</t>
  </si>
  <si>
    <t>董强</t>
  </si>
  <si>
    <t xml:space="preserve">R3133001088187108001	</t>
  </si>
  <si>
    <t xml:space="preserve">18162025946	</t>
  </si>
  <si>
    <t>陈惠珍</t>
  </si>
  <si>
    <t>，</t>
  </si>
  <si>
    <t>本期扣款211元</t>
  </si>
  <si>
    <t>本期扣款87元</t>
  </si>
  <si>
    <t xml:space="preserve"> 本期扣款347元</t>
  </si>
  <si>
    <t>本期扣款54元</t>
  </si>
  <si>
    <t xml:space="preserve"> 本期扣款259元</t>
  </si>
  <si>
    <t xml:space="preserve"> 本期扣款54元</t>
  </si>
  <si>
    <t xml:space="preserve"> 11667 CNY</t>
  </si>
  <si>
    <t>A220719105113481</t>
  </si>
  <si>
    <t>总计：11667元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</si>
  <si>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</si>
  <si>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</si>
  <si>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</si>
  <si>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</si>
  <si>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</si>
  <si>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</si>
  <si>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</si>
  <si>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</si>
  <si>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</si>
  <si>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</si>
  <si>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</si>
  <si>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</si>
  <si>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</si>
  <si>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</si>
  <si>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</si>
  <si>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</si>
  <si>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</si>
  <si>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</si>
  <si>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2022-07-03</t>
  </si>
  <si>
    <t>2610270</t>
  </si>
  <si>
    <t>格林豪泰酒店（太原万柏林西客站迎西高速口店）</t>
  </si>
  <si>
    <t>2022-07-04</t>
  </si>
  <si>
    <t>退房日月结</t>
  </si>
  <si>
    <t>157.00</t>
  </si>
  <si>
    <t>RMB</t>
  </si>
  <si>
    <t>0</t>
  </si>
  <si>
    <t>0.00</t>
  </si>
  <si>
    <t>携程汇登国内直连</t>
  </si>
  <si>
    <t>01.011264</t>
  </si>
  <si>
    <t>2022-07-03 22:31:13</t>
  </si>
  <si>
    <t>否</t>
  </si>
  <si>
    <t>广州汇登信息科技有限公司</t>
  </si>
  <si>
    <t>直连</t>
  </si>
  <si>
    <t>2610134</t>
  </si>
  <si>
    <t>贝壳酒店(嘉兴友谊街店)</t>
  </si>
  <si>
    <t>135.00</t>
  </si>
  <si>
    <t>2022-07-03 19:39:05</t>
  </si>
  <si>
    <t>2610083</t>
  </si>
  <si>
    <t>格林豪泰(蚌埠农机大市场昌平街店)</t>
  </si>
  <si>
    <t>144.00</t>
  </si>
  <si>
    <t>2022-07-03 18:27:25</t>
  </si>
  <si>
    <t>2609905</t>
  </si>
  <si>
    <t>格林豪泰快捷酒店（芜湖迎宾大道世贸南楼店）</t>
  </si>
  <si>
    <t>2022-07-03 14:03:05</t>
  </si>
  <si>
    <t>2609880</t>
  </si>
  <si>
    <t>格林豪泰(三亚和平街情人桥店)</t>
  </si>
  <si>
    <t>129.00</t>
  </si>
  <si>
    <t>2022-07-03 13:31:22</t>
  </si>
  <si>
    <t>2609835</t>
  </si>
  <si>
    <t>大理梦圆居精品客栈</t>
  </si>
  <si>
    <t>133.00</t>
  </si>
  <si>
    <t>2022-07-03 12:27:42</t>
  </si>
  <si>
    <t>2609779</t>
  </si>
  <si>
    <t>格林东方酒店(盐城市政府店)</t>
  </si>
  <si>
    <t>173.00</t>
  </si>
  <si>
    <t>2022-07-03 11:03:56</t>
  </si>
  <si>
    <t>2022-07-02</t>
  </si>
  <si>
    <t>2609301</t>
  </si>
  <si>
    <t>尚客优连锁酒店（大同火车站店）</t>
  </si>
  <si>
    <t>87.00</t>
  </si>
  <si>
    <t>2022-07-02 16:58:47</t>
  </si>
  <si>
    <t>2609297</t>
  </si>
  <si>
    <t>高雄家和商旅</t>
  </si>
  <si>
    <t>LING CHUNGYU</t>
  </si>
  <si>
    <t>971.00</t>
  </si>
  <si>
    <t>2022-07-02 16:43:31</t>
  </si>
  <si>
    <t>2609127</t>
  </si>
  <si>
    <t>格林豪泰商务酒店（济南泉城广场店）</t>
  </si>
  <si>
    <t>213.00</t>
  </si>
  <si>
    <t>2022-07-02 11:37:41</t>
  </si>
  <si>
    <t>2022-07-01</t>
  </si>
  <si>
    <t>2608448</t>
  </si>
  <si>
    <t>247.00</t>
  </si>
  <si>
    <t>2022-07-01 14:28:54</t>
  </si>
  <si>
    <t>2608258</t>
  </si>
  <si>
    <t>天阁酒店(台北复兴馆)</t>
  </si>
  <si>
    <t>CHANG CHINMING</t>
  </si>
  <si>
    <t>481.00</t>
  </si>
  <si>
    <t>2022-07-01 11:13:37</t>
  </si>
  <si>
    <t>2022-06-30</t>
  </si>
  <si>
    <t>2607629</t>
  </si>
  <si>
    <t>夏商·怡庭商务酒店(厦门火车站禾祥店)</t>
  </si>
  <si>
    <t>张颖杰,张子坤,陈一杭</t>
  </si>
  <si>
    <t>513.00</t>
  </si>
  <si>
    <t>2022-06-30 19:21:03</t>
  </si>
  <si>
    <t>2607546</t>
  </si>
  <si>
    <t>采舍假日宾馆（城隍庙店）</t>
  </si>
  <si>
    <t>82.00</t>
  </si>
  <si>
    <t>2022-06-30 17:33:41</t>
  </si>
  <si>
    <t>2607086</t>
  </si>
  <si>
    <t>广州维特斯国际公寓</t>
  </si>
  <si>
    <t>645.00</t>
  </si>
  <si>
    <t>2022-06-30 09:06:10</t>
  </si>
  <si>
    <t>2022-06-29</t>
  </si>
  <si>
    <t>2606576</t>
  </si>
  <si>
    <t>Y旅舍</t>
  </si>
  <si>
    <t>Lo Yiu Kau Tommy</t>
  </si>
  <si>
    <t>243.00</t>
  </si>
  <si>
    <t>2022-06-29 17:41:40</t>
  </si>
  <si>
    <t>2606257</t>
  </si>
  <si>
    <t>花莲布洛湾大饭店</t>
  </si>
  <si>
    <t>PAN TIENKAI</t>
  </si>
  <si>
    <t>777.99</t>
  </si>
  <si>
    <t>2022-06-29 12:34:42</t>
  </si>
  <si>
    <t>2606253</t>
  </si>
  <si>
    <t>SUN WEIKUO</t>
  </si>
  <si>
    <t>2022-06-29 12:30:55</t>
  </si>
  <si>
    <t>2606248</t>
  </si>
  <si>
    <t>LIU CHENI</t>
  </si>
  <si>
    <t>2022-06-29 12:25:29</t>
  </si>
  <si>
    <t>2606242</t>
  </si>
  <si>
    <t>Lok Ying Ying</t>
  </si>
  <si>
    <t>2022-06-29 12:24:18</t>
  </si>
  <si>
    <t>2606153</t>
  </si>
  <si>
    <t>lau Hiu chun</t>
  </si>
  <si>
    <t>2022-06-29 11:00:29</t>
  </si>
  <si>
    <t>2605984</t>
  </si>
  <si>
    <t>西安艾斯星辰酒店</t>
  </si>
  <si>
    <t>654.00</t>
  </si>
  <si>
    <t>2022-06-29 07:09:18</t>
  </si>
  <si>
    <t>2022-06-27</t>
  </si>
  <si>
    <t>2604265</t>
  </si>
  <si>
    <t>台北中山逸林酒店</t>
  </si>
  <si>
    <t>Shih Shuming</t>
  </si>
  <si>
    <t>940.00</t>
  </si>
  <si>
    <t>2022-06-27 11:52:42</t>
  </si>
  <si>
    <t>2022-06-26</t>
  </si>
  <si>
    <t>2603959</t>
  </si>
  <si>
    <t>台南长悦旅栈</t>
  </si>
  <si>
    <t>LO GHIWEI</t>
  </si>
  <si>
    <t>805.00</t>
  </si>
  <si>
    <t>2022-06-26 22:32:34</t>
  </si>
  <si>
    <t>2603550</t>
  </si>
  <si>
    <t>TZENG HENGYEN</t>
  </si>
  <si>
    <t>2022-06-26 14:06:01</t>
  </si>
  <si>
    <t>2022-06-14</t>
  </si>
  <si>
    <t>2590376</t>
  </si>
  <si>
    <t>香港帝苑酒店</t>
  </si>
  <si>
    <t>WU TSZ YIU</t>
  </si>
  <si>
    <t>435.00</t>
  </si>
  <si>
    <t>2022-06-14 17:44:07</t>
  </si>
  <si>
    <t>2022-06-04</t>
  </si>
  <si>
    <t>2576786</t>
  </si>
  <si>
    <t>香港都会海逸酒店</t>
  </si>
  <si>
    <t>leung chi kin</t>
  </si>
  <si>
    <t>1588.00</t>
  </si>
  <si>
    <t>2022-06-04 23:39:31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</si>
</sst>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44742</v>
      </c>
      <c r="G2" s="6">
        <v>44746</v>
      </c>
      <c r="H2" s="4">
        <v>1</v>
      </c>
      <c r="I2" s="4">
        <v>4</v>
      </c>
      <c r="J2" s="4">
        <v>4</v>
      </c>
      <c r="K2" s="4" t="s">
        <v>30</v>
      </c>
      <c r="L2" s="4">
        <v>1588</v>
      </c>
      <c r="M2" s="4">
        <v>1588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44716</v>
      </c>
      <c r="S2" s="6">
        <v>44761</v>
      </c>
      <c r="T2" s="4" t="s">
        <v>34</v>
      </c>
      <c r="U2" s="4">
        <v>1588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44745</v>
      </c>
      <c r="G3" s="6">
        <v>44746</v>
      </c>
      <c r="H3" s="4">
        <v>1</v>
      </c>
      <c r="I3" s="4">
        <v>1</v>
      </c>
      <c r="J3" s="4">
        <v>1</v>
      </c>
      <c r="K3" s="4" t="s">
        <v>30</v>
      </c>
      <c r="L3" s="4">
        <v>435</v>
      </c>
      <c r="M3" s="4">
        <v>435</v>
      </c>
      <c r="N3" s="4" t="s">
        <v>39</v>
      </c>
      <c r="O3" s="4" t="s">
        <v>32</v>
      </c>
      <c r="P3" s="4" t="s">
        <v>33</v>
      </c>
      <c r="Q3" s="4">
        <v>0</v>
      </c>
      <c r="R3" s="7">
        <v>44726</v>
      </c>
      <c r="S3" s="6">
        <v>44761</v>
      </c>
      <c r="T3" s="4" t="s">
        <v>34</v>
      </c>
      <c r="U3" s="4">
        <v>435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44745</v>
      </c>
      <c r="G4" s="6">
        <v>44746</v>
      </c>
      <c r="H4" s="4">
        <v>1</v>
      </c>
      <c r="I4" s="4">
        <v>1</v>
      </c>
      <c r="J4" s="4">
        <v>1</v>
      </c>
      <c r="K4" s="4" t="s">
        <v>30</v>
      </c>
      <c r="L4" s="4">
        <v>256</v>
      </c>
      <c r="M4" s="4">
        <v>256</v>
      </c>
      <c r="N4" s="4" t="s">
        <v>43</v>
      </c>
      <c r="O4" s="4" t="s">
        <v>32</v>
      </c>
      <c r="P4" s="4" t="s">
        <v>33</v>
      </c>
      <c r="Q4" s="4">
        <v>0</v>
      </c>
      <c r="R4" s="7">
        <v>44732</v>
      </c>
      <c r="S4" s="6">
        <v>44761</v>
      </c>
      <c r="T4" s="4" t="s">
        <v>34</v>
      </c>
      <c r="U4" s="4">
        <v>256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44745</v>
      </c>
      <c r="G5" s="6">
        <v>44746</v>
      </c>
      <c r="H5" s="4">
        <v>1</v>
      </c>
      <c r="I5" s="4">
        <v>1</v>
      </c>
      <c r="J5" s="4">
        <v>1</v>
      </c>
      <c r="K5" s="4" t="s">
        <v>30</v>
      </c>
      <c r="L5" s="4">
        <v>940</v>
      </c>
      <c r="M5" s="4">
        <v>940</v>
      </c>
      <c r="N5" s="4" t="s">
        <v>48</v>
      </c>
      <c r="O5" s="4" t="s">
        <v>32</v>
      </c>
      <c r="P5" s="4" t="s">
        <v>33</v>
      </c>
      <c r="Q5" s="4">
        <v>0</v>
      </c>
      <c r="R5" s="7">
        <v>44738</v>
      </c>
      <c r="S5" s="6">
        <v>44761</v>
      </c>
      <c r="T5" s="4" t="s">
        <v>34</v>
      </c>
      <c r="U5" s="4">
        <v>940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44745</v>
      </c>
      <c r="G6" s="6">
        <v>44746</v>
      </c>
      <c r="H6" s="4">
        <v>1</v>
      </c>
      <c r="I6" s="4">
        <v>1</v>
      </c>
      <c r="J6" s="4">
        <v>1</v>
      </c>
      <c r="K6" s="4" t="s">
        <v>30</v>
      </c>
      <c r="L6" s="4">
        <v>805</v>
      </c>
      <c r="M6" s="4">
        <v>805</v>
      </c>
      <c r="N6" s="4" t="s">
        <v>54</v>
      </c>
      <c r="O6" s="4" t="s">
        <v>32</v>
      </c>
      <c r="P6" s="4" t="s">
        <v>33</v>
      </c>
      <c r="Q6" s="4">
        <v>0</v>
      </c>
      <c r="R6" s="7">
        <v>44738</v>
      </c>
      <c r="S6" s="6">
        <v>44761</v>
      </c>
      <c r="T6" s="4" t="s">
        <v>34</v>
      </c>
      <c r="U6" s="4">
        <v>805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44745</v>
      </c>
      <c r="G7" s="6">
        <v>44746</v>
      </c>
      <c r="H7" s="4">
        <v>1</v>
      </c>
      <c r="I7" s="4">
        <v>1</v>
      </c>
      <c r="J7" s="4">
        <v>1</v>
      </c>
      <c r="K7" s="4" t="s">
        <v>30</v>
      </c>
      <c r="L7" s="4">
        <v>940</v>
      </c>
      <c r="M7" s="4">
        <v>940</v>
      </c>
      <c r="N7" s="4" t="s">
        <v>56</v>
      </c>
      <c r="O7" s="4" t="s">
        <v>32</v>
      </c>
      <c r="P7" s="4" t="s">
        <v>33</v>
      </c>
      <c r="Q7" s="4">
        <v>0</v>
      </c>
      <c r="R7" s="7">
        <v>44739</v>
      </c>
      <c r="S7" s="6">
        <v>44761</v>
      </c>
      <c r="T7" s="4" t="s">
        <v>34</v>
      </c>
      <c r="U7" s="4">
        <v>940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44743</v>
      </c>
      <c r="G8" s="6">
        <v>44746</v>
      </c>
      <c r="H8" s="4">
        <v>1</v>
      </c>
      <c r="I8" s="4">
        <v>3</v>
      </c>
      <c r="J8" s="4">
        <v>3</v>
      </c>
      <c r="K8" s="4" t="s">
        <v>30</v>
      </c>
      <c r="L8" s="4">
        <v>654</v>
      </c>
      <c r="M8" s="4">
        <v>654</v>
      </c>
      <c r="N8" s="4" t="s">
        <v>61</v>
      </c>
      <c r="O8" s="4" t="s">
        <v>32</v>
      </c>
      <c r="P8" s="4" t="s">
        <v>33</v>
      </c>
      <c r="Q8" s="4">
        <v>0</v>
      </c>
      <c r="R8" s="7">
        <v>44741</v>
      </c>
      <c r="S8" s="6">
        <v>44761</v>
      </c>
      <c r="T8" s="4" t="s">
        <v>34</v>
      </c>
      <c r="U8" s="4">
        <v>654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44745</v>
      </c>
      <c r="G9" s="6">
        <v>44746</v>
      </c>
      <c r="H9" s="4">
        <v>1</v>
      </c>
      <c r="I9" s="4">
        <v>1</v>
      </c>
      <c r="J9" s="4">
        <v>1</v>
      </c>
      <c r="K9" s="4" t="s">
        <v>30</v>
      </c>
      <c r="L9" s="4">
        <v>243</v>
      </c>
      <c r="M9" s="4">
        <v>243</v>
      </c>
      <c r="N9" s="4" t="s">
        <v>65</v>
      </c>
      <c r="O9" s="4" t="s">
        <v>32</v>
      </c>
      <c r="P9" s="4" t="s">
        <v>33</v>
      </c>
      <c r="Q9" s="4">
        <v>0</v>
      </c>
      <c r="R9" s="7">
        <v>44741</v>
      </c>
      <c r="S9" s="6">
        <v>44761</v>
      </c>
      <c r="T9" s="4" t="s">
        <v>34</v>
      </c>
      <c r="U9" s="4">
        <v>243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44745</v>
      </c>
      <c r="G10" s="6">
        <v>44746</v>
      </c>
      <c r="H10" s="4">
        <v>1</v>
      </c>
      <c r="I10" s="4">
        <v>1</v>
      </c>
      <c r="J10" s="4">
        <v>1</v>
      </c>
      <c r="K10" s="4" t="s">
        <v>30</v>
      </c>
      <c r="L10" s="4">
        <v>243</v>
      </c>
      <c r="M10" s="4">
        <v>243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44741</v>
      </c>
      <c r="S10" s="6">
        <v>44761</v>
      </c>
      <c r="T10" s="4" t="s">
        <v>34</v>
      </c>
      <c r="U10" s="4">
        <v>243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44743</v>
      </c>
      <c r="G11" s="6">
        <v>44746</v>
      </c>
      <c r="H11" s="4">
        <v>1</v>
      </c>
      <c r="I11" s="4">
        <v>3</v>
      </c>
      <c r="J11" s="4">
        <v>3</v>
      </c>
      <c r="K11" s="4" t="s">
        <v>30</v>
      </c>
      <c r="L11" s="4">
        <v>778</v>
      </c>
      <c r="M11" s="4">
        <v>778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44741</v>
      </c>
      <c r="S11" s="6">
        <v>44761</v>
      </c>
      <c r="T11" s="4" t="s">
        <v>34</v>
      </c>
      <c r="U11" s="4">
        <v>778</v>
      </c>
      <c r="V11" s="4">
        <v>0</v>
      </c>
      <c r="W11" s="4">
        <v>0</v>
      </c>
      <c r="X11" s="4" t="s">
        <v>35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44743</v>
      </c>
      <c r="G12" s="6">
        <v>44746</v>
      </c>
      <c r="H12" s="4">
        <v>1</v>
      </c>
      <c r="I12" s="4">
        <v>3</v>
      </c>
      <c r="J12" s="4">
        <v>3</v>
      </c>
      <c r="K12" s="4" t="s">
        <v>30</v>
      </c>
      <c r="L12" s="4">
        <v>778</v>
      </c>
      <c r="M12" s="4">
        <v>778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44741</v>
      </c>
      <c r="S12" s="6">
        <v>44761</v>
      </c>
      <c r="T12" s="4" t="s">
        <v>34</v>
      </c>
      <c r="U12" s="4">
        <v>778</v>
      </c>
      <c r="V12" s="4">
        <v>0</v>
      </c>
      <c r="W12" s="4">
        <v>0</v>
      </c>
      <c r="X12" s="4" t="s">
        <v>35</v>
      </c>
      <c r="Y12" s="4" t="s">
        <v>72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69</v>
      </c>
      <c r="E13" s="4" t="s">
        <v>70</v>
      </c>
      <c r="F13" s="6">
        <v>44743</v>
      </c>
      <c r="G13" s="6">
        <v>44746</v>
      </c>
      <c r="H13" s="4">
        <v>1</v>
      </c>
      <c r="I13" s="4">
        <v>3</v>
      </c>
      <c r="J13" s="4">
        <v>3</v>
      </c>
      <c r="K13" s="4" t="s">
        <v>30</v>
      </c>
      <c r="L13" s="4">
        <v>778</v>
      </c>
      <c r="M13" s="4">
        <v>778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44741</v>
      </c>
      <c r="S13" s="6">
        <v>44761</v>
      </c>
      <c r="T13" s="4" t="s">
        <v>34</v>
      </c>
      <c r="U13" s="4">
        <v>778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63</v>
      </c>
      <c r="E14" s="4" t="s">
        <v>64</v>
      </c>
      <c r="F14" s="6">
        <v>44745</v>
      </c>
      <c r="G14" s="6">
        <v>44746</v>
      </c>
      <c r="H14" s="4">
        <v>1</v>
      </c>
      <c r="I14" s="4">
        <v>1</v>
      </c>
      <c r="J14" s="4">
        <v>1</v>
      </c>
      <c r="K14" s="4" t="s">
        <v>30</v>
      </c>
      <c r="L14" s="4">
        <v>243</v>
      </c>
      <c r="M14" s="4">
        <v>243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44741</v>
      </c>
      <c r="S14" s="6">
        <v>44761</v>
      </c>
      <c r="T14" s="4" t="s">
        <v>34</v>
      </c>
      <c r="U14" s="4">
        <v>243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44743</v>
      </c>
      <c r="G15" s="6">
        <v>44746</v>
      </c>
      <c r="H15" s="4">
        <v>1</v>
      </c>
      <c r="I15" s="4">
        <v>3</v>
      </c>
      <c r="J15" s="4">
        <v>3</v>
      </c>
      <c r="K15" s="4" t="s">
        <v>30</v>
      </c>
      <c r="L15" s="4">
        <v>645</v>
      </c>
      <c r="M15" s="4">
        <v>645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44742</v>
      </c>
      <c r="S15" s="6">
        <v>44761</v>
      </c>
      <c r="T15" s="4" t="s">
        <v>34</v>
      </c>
      <c r="U15" s="4">
        <v>645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82</v>
      </c>
      <c r="F16" s="6">
        <v>44745</v>
      </c>
      <c r="G16" s="6">
        <v>44746</v>
      </c>
      <c r="H16" s="4">
        <v>1</v>
      </c>
      <c r="I16" s="4">
        <v>1</v>
      </c>
      <c r="J16" s="4">
        <v>1</v>
      </c>
      <c r="K16" s="4" t="s">
        <v>30</v>
      </c>
      <c r="L16" s="4">
        <v>82</v>
      </c>
      <c r="M16" s="4">
        <v>82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44742</v>
      </c>
      <c r="S16" s="6">
        <v>44761</v>
      </c>
      <c r="T16" s="4" t="s">
        <v>34</v>
      </c>
      <c r="U16" s="4">
        <v>82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/>
      <c r="F17" s="6">
        <v>44745</v>
      </c>
      <c r="G17" s="6">
        <v>44746</v>
      </c>
      <c r="H17" s="4">
        <v>0</v>
      </c>
      <c r="I17" s="4">
        <v>1</v>
      </c>
      <c r="J17" s="4">
        <v>0</v>
      </c>
      <c r="K17" s="4" t="s">
        <v>30</v>
      </c>
      <c r="L17" s="4">
        <v>513</v>
      </c>
      <c r="M17" s="4">
        <v>513</v>
      </c>
      <c r="N17" s="4"/>
      <c r="O17" s="4" t="s">
        <v>32</v>
      </c>
      <c r="P17" s="4" t="s">
        <v>33</v>
      </c>
      <c r="Q17" s="4">
        <v>0</v>
      </c>
      <c r="R17" s="7">
        <v>44742</v>
      </c>
      <c r="S17" s="6">
        <v>44761</v>
      </c>
      <c r="T17" s="4" t="s">
        <v>34</v>
      </c>
      <c r="U17" s="4">
        <v>513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90</v>
      </c>
      <c r="E18" s="4" t="s">
        <v>91</v>
      </c>
      <c r="F18" s="6">
        <v>44745</v>
      </c>
      <c r="G18" s="6">
        <v>44746</v>
      </c>
      <c r="H18" s="4">
        <v>1</v>
      </c>
      <c r="I18" s="4">
        <v>1</v>
      </c>
      <c r="J18" s="4">
        <v>1</v>
      </c>
      <c r="K18" s="4" t="s">
        <v>30</v>
      </c>
      <c r="L18" s="4">
        <v>481</v>
      </c>
      <c r="M18" s="4">
        <v>481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44743</v>
      </c>
      <c r="S18" s="6">
        <v>44761</v>
      </c>
      <c r="T18" s="4" t="s">
        <v>34</v>
      </c>
      <c r="U18" s="4">
        <v>481</v>
      </c>
      <c r="V18" s="4">
        <v>0</v>
      </c>
      <c r="W18" s="4">
        <v>0</v>
      </c>
      <c r="X18" s="4" t="s">
        <v>35</v>
      </c>
      <c r="Y18" s="4" t="s">
        <v>93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44745</v>
      </c>
      <c r="G19" s="6">
        <v>44746</v>
      </c>
      <c r="H19" s="4">
        <v>1</v>
      </c>
      <c r="I19" s="4">
        <v>1</v>
      </c>
      <c r="J19" s="4">
        <v>1</v>
      </c>
      <c r="K19" s="4" t="s">
        <v>30</v>
      </c>
      <c r="L19" s="4">
        <v>247</v>
      </c>
      <c r="M19" s="4">
        <v>247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44743</v>
      </c>
      <c r="S19" s="6">
        <v>44761</v>
      </c>
      <c r="T19" s="4" t="s">
        <v>34</v>
      </c>
      <c r="U19" s="4">
        <v>247</v>
      </c>
      <c r="V19" s="4">
        <v>0</v>
      </c>
      <c r="W19" s="4">
        <v>0</v>
      </c>
      <c r="X19" s="4" t="s">
        <v>35</v>
      </c>
      <c r="Y19" s="4" t="s">
        <v>98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95</v>
      </c>
      <c r="E20" s="4" t="s">
        <v>100</v>
      </c>
      <c r="F20" s="6">
        <v>44745</v>
      </c>
      <c r="G20" s="6">
        <v>44746</v>
      </c>
      <c r="H20" s="4">
        <v>1</v>
      </c>
      <c r="I20" s="4">
        <v>1</v>
      </c>
      <c r="J20" s="4">
        <v>1</v>
      </c>
      <c r="K20" s="4" t="s">
        <v>30</v>
      </c>
      <c r="L20" s="4">
        <v>213</v>
      </c>
      <c r="M20" s="4">
        <v>213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44744</v>
      </c>
      <c r="S20" s="6">
        <v>44761</v>
      </c>
      <c r="T20" s="4" t="s">
        <v>34</v>
      </c>
      <c r="U20" s="4">
        <v>213</v>
      </c>
      <c r="V20" s="4">
        <v>0</v>
      </c>
      <c r="W20" s="4">
        <v>0</v>
      </c>
      <c r="X20" s="4" t="s">
        <v>35</v>
      </c>
      <c r="Y20" s="4" t="s">
        <v>102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44744</v>
      </c>
      <c r="G21" s="6">
        <v>44746</v>
      </c>
      <c r="H21" s="4">
        <v>1</v>
      </c>
      <c r="I21" s="4">
        <v>2</v>
      </c>
      <c r="J21" s="4">
        <v>2</v>
      </c>
      <c r="K21" s="4" t="s">
        <v>30</v>
      </c>
      <c r="L21" s="4">
        <v>971</v>
      </c>
      <c r="M21" s="4">
        <v>971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44744</v>
      </c>
      <c r="S21" s="6">
        <v>44761</v>
      </c>
      <c r="T21" s="4" t="s">
        <v>34</v>
      </c>
      <c r="U21" s="4">
        <v>971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44745</v>
      </c>
      <c r="G22" s="6">
        <v>44746</v>
      </c>
      <c r="H22" s="4">
        <v>1</v>
      </c>
      <c r="I22" s="4">
        <v>1</v>
      </c>
      <c r="J22" s="4">
        <v>1</v>
      </c>
      <c r="K22" s="4" t="s">
        <v>30</v>
      </c>
      <c r="L22" s="4">
        <v>87</v>
      </c>
      <c r="M22" s="4">
        <v>87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44744</v>
      </c>
      <c r="S22" s="6">
        <v>44761</v>
      </c>
      <c r="T22" s="4" t="s">
        <v>34</v>
      </c>
      <c r="U22" s="4">
        <v>87</v>
      </c>
      <c r="V22" s="4">
        <v>0</v>
      </c>
      <c r="W22" s="4">
        <v>0</v>
      </c>
      <c r="X22" s="4" t="s">
        <v>35</v>
      </c>
      <c r="Y22" s="4" t="s">
        <v>111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44745</v>
      </c>
      <c r="G23" s="6">
        <v>44746</v>
      </c>
      <c r="H23" s="4">
        <v>1</v>
      </c>
      <c r="I23" s="4">
        <v>1</v>
      </c>
      <c r="J23" s="4">
        <v>1</v>
      </c>
      <c r="K23" s="4" t="s">
        <v>30</v>
      </c>
      <c r="L23" s="4">
        <v>173</v>
      </c>
      <c r="M23" s="4">
        <v>173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44745</v>
      </c>
      <c r="S23" s="6">
        <v>44761</v>
      </c>
      <c r="T23" s="4" t="s">
        <v>34</v>
      </c>
      <c r="U23" s="4">
        <v>173</v>
      </c>
      <c r="V23" s="4">
        <v>0</v>
      </c>
      <c r="W23" s="4">
        <v>0</v>
      </c>
      <c r="X23" s="4" t="s">
        <v>35</v>
      </c>
      <c r="Y23" s="4" t="s">
        <v>116</v>
      </c>
    </row>
    <row r="24" s="4" customFormat="1" spans="1:25">
      <c r="A24" s="4" t="s">
        <v>40</v>
      </c>
      <c r="B24" s="4" t="s">
        <v>26</v>
      </c>
      <c r="C24" s="4" t="s">
        <v>117</v>
      </c>
      <c r="D24" s="4" t="s">
        <v>41</v>
      </c>
      <c r="E24" s="4" t="s">
        <v>42</v>
      </c>
      <c r="F24" s="6">
        <v>44745</v>
      </c>
      <c r="G24" s="6">
        <v>44746</v>
      </c>
      <c r="H24" s="4">
        <v>1</v>
      </c>
      <c r="I24" s="4">
        <v>1</v>
      </c>
      <c r="J24" s="4">
        <v>1</v>
      </c>
      <c r="K24" s="4" t="s">
        <v>30</v>
      </c>
      <c r="L24" s="4">
        <v>-256</v>
      </c>
      <c r="M24" s="4">
        <v>-256</v>
      </c>
      <c r="N24" s="4" t="s">
        <v>43</v>
      </c>
      <c r="O24" s="4" t="s">
        <v>32</v>
      </c>
      <c r="P24" s="4" t="s">
        <v>33</v>
      </c>
      <c r="Q24" s="4">
        <v>0</v>
      </c>
      <c r="R24" s="7">
        <v>44732</v>
      </c>
      <c r="S24" s="6">
        <v>44761</v>
      </c>
      <c r="T24" s="4" t="s">
        <v>34</v>
      </c>
      <c r="U24" s="4">
        <v>-256</v>
      </c>
      <c r="V24" s="4">
        <v>0</v>
      </c>
      <c r="W24" s="4">
        <v>0</v>
      </c>
      <c r="X24" s="4" t="s">
        <v>35</v>
      </c>
      <c r="Y24" s="4" t="s">
        <v>44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44745</v>
      </c>
      <c r="G25" s="6">
        <v>44746</v>
      </c>
      <c r="H25" s="4">
        <v>1</v>
      </c>
      <c r="I25" s="4">
        <v>1</v>
      </c>
      <c r="J25" s="4">
        <v>1</v>
      </c>
      <c r="K25" s="4" t="s">
        <v>30</v>
      </c>
      <c r="L25" s="4">
        <v>133</v>
      </c>
      <c r="M25" s="4">
        <v>133</v>
      </c>
      <c r="N25" s="4" t="s">
        <v>121</v>
      </c>
      <c r="O25" s="4" t="s">
        <v>32</v>
      </c>
      <c r="P25" s="4" t="s">
        <v>33</v>
      </c>
      <c r="Q25" s="4">
        <v>0</v>
      </c>
      <c r="R25" s="7">
        <v>44745</v>
      </c>
      <c r="S25" s="6">
        <v>44761</v>
      </c>
      <c r="T25" s="4" t="s">
        <v>34</v>
      </c>
      <c r="U25" s="4">
        <v>133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44745</v>
      </c>
      <c r="G26" s="6">
        <v>44746</v>
      </c>
      <c r="H26" s="4">
        <v>1</v>
      </c>
      <c r="I26" s="4">
        <v>1</v>
      </c>
      <c r="J26" s="4">
        <v>1</v>
      </c>
      <c r="K26" s="4" t="s">
        <v>30</v>
      </c>
      <c r="L26" s="4">
        <v>129</v>
      </c>
      <c r="M26" s="4">
        <v>129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44745</v>
      </c>
      <c r="S26" s="6">
        <v>44761</v>
      </c>
      <c r="T26" s="4" t="s">
        <v>34</v>
      </c>
      <c r="U26" s="4">
        <v>129</v>
      </c>
      <c r="V26" s="4">
        <v>0</v>
      </c>
      <c r="W26" s="4">
        <v>0</v>
      </c>
      <c r="X26" s="4" t="s">
        <v>35</v>
      </c>
      <c r="Y26" s="4" t="s">
        <v>126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44745</v>
      </c>
      <c r="G27" s="6">
        <v>44746</v>
      </c>
      <c r="H27" s="4">
        <v>1</v>
      </c>
      <c r="I27" s="4">
        <v>1</v>
      </c>
      <c r="J27" s="4">
        <v>1</v>
      </c>
      <c r="K27" s="4" t="s">
        <v>30</v>
      </c>
      <c r="L27" s="4">
        <v>144</v>
      </c>
      <c r="M27" s="4">
        <v>144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44745</v>
      </c>
      <c r="S27" s="6">
        <v>44761</v>
      </c>
      <c r="T27" s="4" t="s">
        <v>34</v>
      </c>
      <c r="U27" s="4">
        <v>144</v>
      </c>
      <c r="V27" s="4">
        <v>0</v>
      </c>
      <c r="W27" s="4">
        <v>0</v>
      </c>
      <c r="X27" s="4" t="s">
        <v>35</v>
      </c>
      <c r="Y27" s="4" t="s">
        <v>131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134</v>
      </c>
      <c r="F28" s="6">
        <v>44745</v>
      </c>
      <c r="G28" s="6">
        <v>44746</v>
      </c>
      <c r="H28" s="4">
        <v>1</v>
      </c>
      <c r="I28" s="4">
        <v>1</v>
      </c>
      <c r="J28" s="4">
        <v>1</v>
      </c>
      <c r="K28" s="4" t="s">
        <v>30</v>
      </c>
      <c r="L28" s="4">
        <v>144</v>
      </c>
      <c r="M28" s="4">
        <v>144</v>
      </c>
      <c r="N28" s="4" t="s">
        <v>135</v>
      </c>
      <c r="O28" s="4" t="s">
        <v>32</v>
      </c>
      <c r="P28" s="4" t="s">
        <v>33</v>
      </c>
      <c r="Q28" s="4">
        <v>0</v>
      </c>
      <c r="R28" s="7">
        <v>44745</v>
      </c>
      <c r="S28" s="6">
        <v>44761</v>
      </c>
      <c r="T28" s="4" t="s">
        <v>34</v>
      </c>
      <c r="U28" s="4">
        <v>144</v>
      </c>
      <c r="V28" s="4">
        <v>0</v>
      </c>
      <c r="W28" s="4">
        <v>0</v>
      </c>
      <c r="X28" s="4" t="s">
        <v>35</v>
      </c>
      <c r="Y28" s="4" t="s">
        <v>136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138</v>
      </c>
      <c r="E29" s="4" t="s">
        <v>139</v>
      </c>
      <c r="F29" s="6">
        <v>44745</v>
      </c>
      <c r="G29" s="6">
        <v>44746</v>
      </c>
      <c r="H29" s="4">
        <v>1</v>
      </c>
      <c r="I29" s="4">
        <v>1</v>
      </c>
      <c r="J29" s="4">
        <v>1</v>
      </c>
      <c r="K29" s="4" t="s">
        <v>30</v>
      </c>
      <c r="L29" s="4">
        <v>135</v>
      </c>
      <c r="M29" s="4">
        <v>135</v>
      </c>
      <c r="N29" s="4" t="s">
        <v>140</v>
      </c>
      <c r="O29" s="4" t="s">
        <v>32</v>
      </c>
      <c r="P29" s="4" t="s">
        <v>33</v>
      </c>
      <c r="Q29" s="4">
        <v>0</v>
      </c>
      <c r="R29" s="7">
        <v>44745</v>
      </c>
      <c r="S29" s="6">
        <v>44761</v>
      </c>
      <c r="T29" s="4" t="s">
        <v>34</v>
      </c>
      <c r="U29" s="4">
        <v>135</v>
      </c>
      <c r="V29" s="4">
        <v>0</v>
      </c>
      <c r="W29" s="4">
        <v>0</v>
      </c>
      <c r="X29" s="4" t="s">
        <v>35</v>
      </c>
      <c r="Y29" s="4" t="s">
        <v>141</v>
      </c>
    </row>
    <row r="30" s="4" customFormat="1" spans="1:25">
      <c r="A30" s="4" t="s">
        <v>142</v>
      </c>
      <c r="B30" s="4" t="s">
        <v>26</v>
      </c>
      <c r="C30" s="4" t="s">
        <v>27</v>
      </c>
      <c r="D30" s="4" t="s">
        <v>143</v>
      </c>
      <c r="E30" s="4" t="s">
        <v>144</v>
      </c>
      <c r="F30" s="6">
        <v>44745</v>
      </c>
      <c r="G30" s="6">
        <v>44746</v>
      </c>
      <c r="H30" s="4">
        <v>1</v>
      </c>
      <c r="I30" s="4">
        <v>1</v>
      </c>
      <c r="J30" s="4">
        <v>1</v>
      </c>
      <c r="K30" s="4" t="s">
        <v>30</v>
      </c>
      <c r="L30" s="4">
        <v>157</v>
      </c>
      <c r="M30" s="4">
        <v>157</v>
      </c>
      <c r="N30" s="4" t="s">
        <v>145</v>
      </c>
      <c r="O30" s="4" t="s">
        <v>32</v>
      </c>
      <c r="P30" s="4" t="s">
        <v>33</v>
      </c>
      <c r="Q30" s="4">
        <v>0</v>
      </c>
      <c r="R30" s="7">
        <v>44745</v>
      </c>
      <c r="S30" s="6">
        <v>44761</v>
      </c>
      <c r="T30" s="4" t="s">
        <v>34</v>
      </c>
      <c r="U30" s="4">
        <v>157</v>
      </c>
      <c r="V30" s="4">
        <v>0</v>
      </c>
      <c r="W30" s="4">
        <v>0</v>
      </c>
      <c r="X30" s="4" t="s">
        <v>35</v>
      </c>
      <c r="Y30" s="4" t="s">
        <v>146</v>
      </c>
    </row>
    <row r="31" s="4" customFormat="1" spans="1:25">
      <c r="A31" s="4" t="s">
        <v>147</v>
      </c>
      <c r="B31" s="4" t="s">
        <v>26</v>
      </c>
      <c r="C31" s="4" t="s">
        <v>148</v>
      </c>
      <c r="D31" s="4" t="s">
        <v>149</v>
      </c>
      <c r="E31" s="4" t="s">
        <v>150</v>
      </c>
      <c r="F31" s="6">
        <v>44715</v>
      </c>
      <c r="G31" s="6">
        <v>44716</v>
      </c>
      <c r="H31" s="4">
        <v>1</v>
      </c>
      <c r="I31" s="4">
        <v>1</v>
      </c>
      <c r="J31" s="4">
        <v>1</v>
      </c>
      <c r="K31" s="4" t="s">
        <v>30</v>
      </c>
      <c r="L31" s="4">
        <v>-211</v>
      </c>
      <c r="M31" s="4">
        <v>-211</v>
      </c>
      <c r="N31" s="4" t="s">
        <v>151</v>
      </c>
      <c r="O31" s="4" t="s">
        <v>32</v>
      </c>
      <c r="P31" s="4" t="s">
        <v>33</v>
      </c>
      <c r="Q31" s="4">
        <v>0</v>
      </c>
      <c r="R31" s="7">
        <v>44714</v>
      </c>
      <c r="S31" s="6">
        <v>44761</v>
      </c>
      <c r="T31" s="4"/>
      <c r="U31" s="4">
        <v>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152</v>
      </c>
      <c r="B32" s="4" t="s">
        <v>26</v>
      </c>
      <c r="C32" s="4" t="s">
        <v>148</v>
      </c>
      <c r="D32" s="4" t="s">
        <v>153</v>
      </c>
      <c r="E32" s="4" t="s">
        <v>154</v>
      </c>
      <c r="F32" s="6">
        <v>44718</v>
      </c>
      <c r="G32" s="6">
        <v>44719</v>
      </c>
      <c r="H32" s="4">
        <v>1</v>
      </c>
      <c r="I32" s="4">
        <v>1</v>
      </c>
      <c r="J32" s="4">
        <v>1</v>
      </c>
      <c r="K32" s="4" t="s">
        <v>30</v>
      </c>
      <c r="L32" s="4">
        <v>-87</v>
      </c>
      <c r="M32" s="4">
        <v>-87</v>
      </c>
      <c r="N32" s="4" t="s">
        <v>155</v>
      </c>
      <c r="O32" s="4" t="s">
        <v>32</v>
      </c>
      <c r="P32" s="4" t="s">
        <v>33</v>
      </c>
      <c r="Q32" s="4">
        <v>0</v>
      </c>
      <c r="R32" s="7">
        <v>44718</v>
      </c>
      <c r="S32" s="6">
        <v>44761</v>
      </c>
      <c r="T32" s="4"/>
      <c r="U32" s="4">
        <v>0</v>
      </c>
      <c r="V32" s="4">
        <v>0</v>
      </c>
      <c r="W32" s="4">
        <v>0</v>
      </c>
      <c r="X32" s="4" t="s">
        <v>35</v>
      </c>
      <c r="Y32" s="4" t="s">
        <v>156</v>
      </c>
    </row>
    <row r="33" s="4" customFormat="1" spans="1:25">
      <c r="A33" s="4" t="s">
        <v>157</v>
      </c>
      <c r="B33" s="4" t="s">
        <v>26</v>
      </c>
      <c r="C33" s="4" t="s">
        <v>148</v>
      </c>
      <c r="D33" s="4" t="s">
        <v>158</v>
      </c>
      <c r="E33" s="4" t="s">
        <v>114</v>
      </c>
      <c r="F33" s="6">
        <v>44719</v>
      </c>
      <c r="G33" s="6">
        <v>44720</v>
      </c>
      <c r="H33" s="4">
        <v>1</v>
      </c>
      <c r="I33" s="4">
        <v>1</v>
      </c>
      <c r="J33" s="4">
        <v>1</v>
      </c>
      <c r="K33" s="4" t="s">
        <v>30</v>
      </c>
      <c r="L33" s="4">
        <v>-347</v>
      </c>
      <c r="M33" s="4">
        <v>-347</v>
      </c>
      <c r="N33" s="4" t="s">
        <v>159</v>
      </c>
      <c r="O33" s="4" t="s">
        <v>32</v>
      </c>
      <c r="P33" s="4" t="s">
        <v>33</v>
      </c>
      <c r="Q33" s="4">
        <v>0</v>
      </c>
      <c r="R33" s="7">
        <v>44712</v>
      </c>
      <c r="S33" s="6">
        <v>44761</v>
      </c>
      <c r="T33" s="4"/>
      <c r="U33" s="4">
        <v>0</v>
      </c>
      <c r="V33" s="4">
        <v>0</v>
      </c>
      <c r="W33" s="4">
        <v>0</v>
      </c>
      <c r="X33" s="4" t="s">
        <v>35</v>
      </c>
      <c r="Y33" s="4" t="s">
        <v>160</v>
      </c>
    </row>
    <row r="34" s="4" customFormat="1" spans="1:25">
      <c r="A34" s="4" t="s">
        <v>161</v>
      </c>
      <c r="B34" s="4" t="s">
        <v>26</v>
      </c>
      <c r="C34" s="4" t="s">
        <v>148</v>
      </c>
      <c r="D34" s="4" t="s">
        <v>162</v>
      </c>
      <c r="E34" s="4" t="s">
        <v>163</v>
      </c>
      <c r="F34" s="6">
        <v>44729</v>
      </c>
      <c r="G34" s="6">
        <v>44732</v>
      </c>
      <c r="H34" s="4">
        <v>1</v>
      </c>
      <c r="I34" s="4">
        <v>3</v>
      </c>
      <c r="J34" s="4">
        <v>3</v>
      </c>
      <c r="K34" s="4" t="s">
        <v>30</v>
      </c>
      <c r="L34" s="4">
        <v>-54</v>
      </c>
      <c r="M34" s="4">
        <v>-54</v>
      </c>
      <c r="N34" s="4" t="s">
        <v>164</v>
      </c>
      <c r="O34" s="4" t="s">
        <v>32</v>
      </c>
      <c r="P34" s="4" t="s">
        <v>33</v>
      </c>
      <c r="Q34" s="4">
        <v>0</v>
      </c>
      <c r="R34" s="7">
        <v>44729</v>
      </c>
      <c r="S34" s="6">
        <v>44761</v>
      </c>
      <c r="T34" s="4"/>
      <c r="U34" s="4">
        <v>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165</v>
      </c>
      <c r="B35" s="4" t="s">
        <v>26</v>
      </c>
      <c r="C35" s="4" t="s">
        <v>148</v>
      </c>
      <c r="D35" s="4" t="s">
        <v>166</v>
      </c>
      <c r="E35" s="4" t="s">
        <v>167</v>
      </c>
      <c r="F35" s="6">
        <v>44735</v>
      </c>
      <c r="G35" s="6">
        <v>44736</v>
      </c>
      <c r="H35" s="4">
        <v>1</v>
      </c>
      <c r="I35" s="4">
        <v>1</v>
      </c>
      <c r="J35" s="4">
        <v>1</v>
      </c>
      <c r="K35" s="4" t="s">
        <v>30</v>
      </c>
      <c r="L35" s="4">
        <v>-259</v>
      </c>
      <c r="M35" s="4">
        <v>-259</v>
      </c>
      <c r="N35" s="4" t="s">
        <v>168</v>
      </c>
      <c r="O35" s="4" t="s">
        <v>32</v>
      </c>
      <c r="P35" s="4" t="s">
        <v>33</v>
      </c>
      <c r="Q35" s="4">
        <v>0</v>
      </c>
      <c r="R35" s="7">
        <v>44729</v>
      </c>
      <c r="S35" s="6">
        <v>44761</v>
      </c>
      <c r="T35" s="4"/>
      <c r="U35" s="4">
        <v>0</v>
      </c>
      <c r="V35" s="4">
        <v>0</v>
      </c>
      <c r="W35" s="4">
        <v>0</v>
      </c>
      <c r="X35" s="4" t="s">
        <v>35</v>
      </c>
      <c r="Y35" s="4" t="s">
        <v>169</v>
      </c>
    </row>
    <row r="36" s="4" customFormat="1" spans="1:25">
      <c r="A36" s="4" t="s">
        <v>170</v>
      </c>
      <c r="B36" s="4" t="s">
        <v>26</v>
      </c>
      <c r="C36" s="4" t="s">
        <v>148</v>
      </c>
      <c r="D36" s="4" t="s">
        <v>162</v>
      </c>
      <c r="E36" s="4" t="s">
        <v>163</v>
      </c>
      <c r="F36" s="6">
        <v>44736</v>
      </c>
      <c r="G36" s="6">
        <v>44737</v>
      </c>
      <c r="H36" s="4">
        <v>1</v>
      </c>
      <c r="I36" s="4">
        <v>1</v>
      </c>
      <c r="J36" s="4">
        <v>1</v>
      </c>
      <c r="K36" s="4" t="s">
        <v>30</v>
      </c>
      <c r="L36" s="4">
        <v>-54</v>
      </c>
      <c r="M36" s="4">
        <v>-54</v>
      </c>
      <c r="N36" s="4" t="s">
        <v>171</v>
      </c>
      <c r="O36" s="4" t="s">
        <v>32</v>
      </c>
      <c r="P36" s="4" t="s">
        <v>33</v>
      </c>
      <c r="Q36" s="4">
        <v>0</v>
      </c>
      <c r="R36" s="7">
        <v>44732</v>
      </c>
      <c r="S36" s="6">
        <v>44761</v>
      </c>
      <c r="T36" s="4"/>
      <c r="U36" s="4">
        <v>0</v>
      </c>
      <c r="V36" s="4">
        <v>0</v>
      </c>
      <c r="W36" s="4">
        <v>0</v>
      </c>
      <c r="X36" s="4" t="s">
        <v>35</v>
      </c>
      <c r="Y3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A41" sqref="A41:A42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172</v>
      </c>
    </row>
    <row r="2" s="4" customFormat="1" hidden="1" spans="1:9">
      <c r="A2" s="5">
        <v>18053731890</v>
      </c>
      <c r="B2" s="6">
        <v>44742</v>
      </c>
      <c r="C2" s="6">
        <v>44746</v>
      </c>
      <c r="D2" s="4">
        <v>1588</v>
      </c>
      <c r="E2" s="4" t="str">
        <f>VLOOKUP(A2,HOP!A:L,12,0)</f>
        <v>1588.00</v>
      </c>
      <c r="F2" s="4" t="str">
        <f>VLOOKUP(A2,HOP!A:C,3,0)</f>
        <v>2576786</v>
      </c>
      <c r="G2" s="4">
        <f>D2-E2</f>
        <v>0</v>
      </c>
      <c r="H2" s="4" t="str">
        <f>$H$1&amp;F2</f>
        <v>，2576786</v>
      </c>
      <c r="I2" s="4" t="str">
        <f>VLOOKUP(A2,HOP!A:U,21,0)</f>
        <v>直连</v>
      </c>
    </row>
    <row r="3" s="4" customFormat="1" hidden="1" spans="1:9">
      <c r="A3" s="5">
        <v>18119077865</v>
      </c>
      <c r="B3" s="6">
        <v>44745</v>
      </c>
      <c r="C3" s="6">
        <v>44746</v>
      </c>
      <c r="D3" s="4">
        <v>435</v>
      </c>
      <c r="E3" s="4" t="str">
        <f>VLOOKUP(A3,HOP!A:L,12,0)</f>
        <v>435.00</v>
      </c>
      <c r="F3" s="4" t="str">
        <f>VLOOKUP(A3,HOP!A:C,3,0)</f>
        <v>2590376</v>
      </c>
      <c r="G3" s="4">
        <f t="shared" ref="G3:G35" si="0">D3-E3</f>
        <v>0</v>
      </c>
      <c r="H3" s="4" t="str">
        <f t="shared" ref="H3:H35" si="1">$H$1&amp;F3</f>
        <v>，2590376</v>
      </c>
      <c r="I3" s="4" t="str">
        <f>VLOOKUP(A3,HOP!A:U,21,0)</f>
        <v>直连</v>
      </c>
    </row>
    <row r="4" s="4" customFormat="1" hidden="1" spans="1:9">
      <c r="A4" s="5">
        <v>18159053312</v>
      </c>
      <c r="B4" s="6">
        <v>44745</v>
      </c>
      <c r="C4" s="6">
        <v>44746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18210928762</v>
      </c>
      <c r="B5" s="6">
        <v>44745</v>
      </c>
      <c r="C5" s="6">
        <v>44746</v>
      </c>
      <c r="D5" s="4">
        <v>940</v>
      </c>
      <c r="E5" s="4" t="str">
        <f>VLOOKUP(A5,HOP!A:L,12,0)</f>
        <v>940.00</v>
      </c>
      <c r="F5" s="4" t="str">
        <f>VLOOKUP(A5,HOP!A:C,3,0)</f>
        <v>2603550</v>
      </c>
      <c r="G5" s="4">
        <f t="shared" si="0"/>
        <v>0</v>
      </c>
      <c r="H5" s="4" t="str">
        <f t="shared" si="1"/>
        <v>，2603550</v>
      </c>
      <c r="I5" s="4" t="str">
        <f>VLOOKUP(A5,HOP!A:U,21,0)</f>
        <v>直连</v>
      </c>
    </row>
    <row r="6" s="4" customFormat="1" hidden="1" spans="1:9">
      <c r="A6" s="5">
        <v>18215507599</v>
      </c>
      <c r="B6" s="6">
        <v>44745</v>
      </c>
      <c r="C6" s="6">
        <v>44746</v>
      </c>
      <c r="D6" s="4">
        <v>805</v>
      </c>
      <c r="E6" s="4" t="str">
        <f>VLOOKUP(A6,HOP!A:L,12,0)</f>
        <v>805.00</v>
      </c>
      <c r="F6" s="4" t="str">
        <f>VLOOKUP(A6,HOP!A:C,3,0)</f>
        <v>2603959</v>
      </c>
      <c r="G6" s="4">
        <f t="shared" si="0"/>
        <v>0</v>
      </c>
      <c r="H6" s="4" t="str">
        <f t="shared" si="1"/>
        <v>，2603959</v>
      </c>
      <c r="I6" s="4" t="str">
        <f>VLOOKUP(A6,HOP!A:U,21,0)</f>
        <v>直连</v>
      </c>
    </row>
    <row r="7" s="4" customFormat="1" hidden="1" spans="1:9">
      <c r="A7" s="5">
        <v>18217217850</v>
      </c>
      <c r="B7" s="6">
        <v>44745</v>
      </c>
      <c r="C7" s="6">
        <v>44746</v>
      </c>
      <c r="D7" s="4">
        <v>940</v>
      </c>
      <c r="E7" s="4" t="str">
        <f>VLOOKUP(A7,HOP!A:L,12,0)</f>
        <v>940.00</v>
      </c>
      <c r="F7" s="4" t="str">
        <f>VLOOKUP(A7,HOP!A:C,3,0)</f>
        <v>2604265</v>
      </c>
      <c r="G7" s="4">
        <f t="shared" si="0"/>
        <v>0</v>
      </c>
      <c r="H7" s="4" t="str">
        <f t="shared" si="1"/>
        <v>，2604265</v>
      </c>
      <c r="I7" s="4" t="str">
        <f>VLOOKUP(A7,HOP!A:U,21,0)</f>
        <v>直连</v>
      </c>
    </row>
    <row r="8" s="4" customFormat="1" hidden="1" spans="1:9">
      <c r="A8" s="5">
        <v>18231871920</v>
      </c>
      <c r="B8" s="6">
        <v>44743</v>
      </c>
      <c r="C8" s="6">
        <v>44746</v>
      </c>
      <c r="D8" s="4">
        <v>654</v>
      </c>
      <c r="E8" s="4" t="str">
        <f>VLOOKUP(A8,HOP!A:L,12,0)</f>
        <v>654.00</v>
      </c>
      <c r="F8" s="4" t="str">
        <f>VLOOKUP(A8,HOP!A:C,3,0)</f>
        <v>2605984</v>
      </c>
      <c r="G8" s="4">
        <f t="shared" si="0"/>
        <v>0</v>
      </c>
      <c r="H8" s="4" t="str">
        <f t="shared" si="1"/>
        <v>，2605984</v>
      </c>
      <c r="I8" s="4" t="str">
        <f>VLOOKUP(A8,HOP!A:U,21,0)</f>
        <v>直连</v>
      </c>
    </row>
    <row r="9" s="4" customFormat="1" hidden="1" spans="1:9">
      <c r="A9" s="5">
        <v>18232652257</v>
      </c>
      <c r="B9" s="6">
        <v>44745</v>
      </c>
      <c r="C9" s="6">
        <v>44746</v>
      </c>
      <c r="D9" s="4">
        <v>243</v>
      </c>
      <c r="E9" s="4" t="str">
        <f>VLOOKUP(A9,HOP!A:L,12,0)</f>
        <v>243.00</v>
      </c>
      <c r="F9" s="4" t="str">
        <f>VLOOKUP(A9,HOP!A:C,3,0)</f>
        <v>2606153</v>
      </c>
      <c r="G9" s="4">
        <f t="shared" si="0"/>
        <v>0</v>
      </c>
      <c r="H9" s="4" t="str">
        <f t="shared" si="1"/>
        <v>，2606153</v>
      </c>
      <c r="I9" s="4" t="str">
        <f>VLOOKUP(A9,HOP!A:U,21,0)</f>
        <v>直连</v>
      </c>
    </row>
    <row r="10" s="4" customFormat="1" hidden="1" spans="1:9">
      <c r="A10" s="5">
        <v>18235259409</v>
      </c>
      <c r="B10" s="6">
        <v>44745</v>
      </c>
      <c r="C10" s="6">
        <v>44746</v>
      </c>
      <c r="D10" s="4">
        <v>243</v>
      </c>
      <c r="E10" s="4" t="str">
        <f>VLOOKUP(A10,HOP!A:L,12,0)</f>
        <v>243.00</v>
      </c>
      <c r="F10" s="4" t="str">
        <f>VLOOKUP(A10,HOP!A:C,3,0)</f>
        <v>2606242</v>
      </c>
      <c r="G10" s="4">
        <f t="shared" si="0"/>
        <v>0</v>
      </c>
      <c r="H10" s="4" t="str">
        <f t="shared" si="1"/>
        <v>，2606242</v>
      </c>
      <c r="I10" s="4" t="str">
        <f>VLOOKUP(A10,HOP!A:U,21,0)</f>
        <v>直连</v>
      </c>
    </row>
    <row r="11" s="4" customFormat="1" spans="1:9">
      <c r="A11" s="5">
        <v>18235260088</v>
      </c>
      <c r="B11" s="6">
        <v>44743</v>
      </c>
      <c r="C11" s="6">
        <v>44746</v>
      </c>
      <c r="D11" s="4">
        <v>778</v>
      </c>
      <c r="E11" s="4" t="str">
        <f>VLOOKUP(A11,HOP!A:L,12,0)</f>
        <v>777.99</v>
      </c>
      <c r="F11" s="4" t="str">
        <f>VLOOKUP(A11,HOP!A:C,3,0)</f>
        <v>2606248</v>
      </c>
      <c r="G11" s="4">
        <f t="shared" si="0"/>
        <v>0.00999999999999091</v>
      </c>
      <c r="H11" s="4" t="str">
        <f t="shared" si="1"/>
        <v>，2606248</v>
      </c>
      <c r="I11" s="4" t="str">
        <f>VLOOKUP(A11,HOP!A:U,21,0)</f>
        <v>直连</v>
      </c>
    </row>
    <row r="12" s="4" customFormat="1" spans="1:9">
      <c r="A12" s="5">
        <v>18235292769</v>
      </c>
      <c r="B12" s="6">
        <v>44743</v>
      </c>
      <c r="C12" s="6">
        <v>44746</v>
      </c>
      <c r="D12" s="4">
        <v>778</v>
      </c>
      <c r="E12" s="4" t="str">
        <f>VLOOKUP(A12,HOP!A:L,12,0)</f>
        <v>777.99</v>
      </c>
      <c r="F12" s="4" t="str">
        <f>VLOOKUP(A12,HOP!A:C,3,0)</f>
        <v>2606253</v>
      </c>
      <c r="G12" s="4">
        <f t="shared" si="0"/>
        <v>0.00999999999999091</v>
      </c>
      <c r="H12" s="4" t="str">
        <f t="shared" si="1"/>
        <v>，2606253</v>
      </c>
      <c r="I12" s="4" t="str">
        <f>VLOOKUP(A12,HOP!A:U,21,0)</f>
        <v>直连</v>
      </c>
    </row>
    <row r="13" s="4" customFormat="1" spans="1:9">
      <c r="A13" s="5">
        <v>18235318468</v>
      </c>
      <c r="B13" s="6">
        <v>44743</v>
      </c>
      <c r="C13" s="6">
        <v>44746</v>
      </c>
      <c r="D13" s="4">
        <v>778</v>
      </c>
      <c r="E13" s="4" t="str">
        <f>VLOOKUP(A13,HOP!A:L,12,0)</f>
        <v>777.99</v>
      </c>
      <c r="F13" s="4" t="str">
        <f>VLOOKUP(A13,HOP!A:C,3,0)</f>
        <v>2606257</v>
      </c>
      <c r="G13" s="4">
        <f t="shared" si="0"/>
        <v>0.00999999999999091</v>
      </c>
      <c r="H13" s="4" t="str">
        <f t="shared" si="1"/>
        <v>，2606257</v>
      </c>
      <c r="I13" s="4" t="str">
        <f>VLOOKUP(A13,HOP!A:U,21,0)</f>
        <v>直连</v>
      </c>
    </row>
    <row r="14" s="4" customFormat="1" hidden="1" spans="1:9">
      <c r="A14" s="5">
        <v>18237042868</v>
      </c>
      <c r="B14" s="6">
        <v>44745</v>
      </c>
      <c r="C14" s="6">
        <v>44746</v>
      </c>
      <c r="D14" s="4">
        <v>243</v>
      </c>
      <c r="E14" s="4" t="str">
        <f>VLOOKUP(A14,HOP!A:L,12,0)</f>
        <v>243.00</v>
      </c>
      <c r="F14" s="4" t="str">
        <f>VLOOKUP(A14,HOP!A:C,3,0)</f>
        <v>2606576</v>
      </c>
      <c r="G14" s="4">
        <f t="shared" si="0"/>
        <v>0</v>
      </c>
      <c r="H14" s="4" t="str">
        <f t="shared" si="1"/>
        <v>，2606576</v>
      </c>
      <c r="I14" s="4" t="str">
        <f>VLOOKUP(A14,HOP!A:U,21,0)</f>
        <v>直连</v>
      </c>
    </row>
    <row r="15" s="4" customFormat="1" hidden="1" spans="1:9">
      <c r="A15" s="5">
        <v>18242065724</v>
      </c>
      <c r="B15" s="6">
        <v>44743</v>
      </c>
      <c r="C15" s="6">
        <v>44746</v>
      </c>
      <c r="D15" s="4">
        <v>645</v>
      </c>
      <c r="E15" s="4" t="str">
        <f>VLOOKUP(A15,HOP!A:L,12,0)</f>
        <v>645.00</v>
      </c>
      <c r="F15" s="4" t="str">
        <f>VLOOKUP(A15,HOP!A:C,3,0)</f>
        <v>2607086</v>
      </c>
      <c r="G15" s="4">
        <f t="shared" si="0"/>
        <v>0</v>
      </c>
      <c r="H15" s="4" t="str">
        <f t="shared" si="1"/>
        <v>，2607086</v>
      </c>
      <c r="I15" s="4" t="str">
        <f>VLOOKUP(A15,HOP!A:U,21,0)</f>
        <v>直连</v>
      </c>
    </row>
    <row r="16" s="4" customFormat="1" hidden="1" spans="1:9">
      <c r="A16" s="5">
        <v>18247421158</v>
      </c>
      <c r="B16" s="6">
        <v>44745</v>
      </c>
      <c r="C16" s="6">
        <v>44746</v>
      </c>
      <c r="D16" s="4">
        <v>82</v>
      </c>
      <c r="E16" s="4" t="str">
        <f>VLOOKUP(A16,HOP!A:L,12,0)</f>
        <v>82.00</v>
      </c>
      <c r="F16" s="4" t="str">
        <f>VLOOKUP(A16,HOP!A:C,3,0)</f>
        <v>2607546</v>
      </c>
      <c r="G16" s="4">
        <f t="shared" si="0"/>
        <v>0</v>
      </c>
      <c r="H16" s="4" t="str">
        <f t="shared" si="1"/>
        <v>，2607546</v>
      </c>
      <c r="I16" s="4" t="str">
        <f>VLOOKUP(A16,HOP!A:U,21,0)</f>
        <v>直连</v>
      </c>
    </row>
    <row r="17" s="4" customFormat="1" hidden="1" spans="1:9">
      <c r="A17" s="5">
        <v>18248046127</v>
      </c>
      <c r="B17" s="6">
        <v>44745</v>
      </c>
      <c r="C17" s="6">
        <v>44746</v>
      </c>
      <c r="D17" s="4">
        <v>513</v>
      </c>
      <c r="E17" s="4" t="str">
        <f>VLOOKUP(A17,HOP!A:L,12,0)</f>
        <v>513.00</v>
      </c>
      <c r="F17" s="4" t="str">
        <f>VLOOKUP(A17,HOP!A:C,3,0)</f>
        <v>2607629</v>
      </c>
      <c r="G17" s="4">
        <f t="shared" si="0"/>
        <v>0</v>
      </c>
      <c r="H17" s="4" t="str">
        <f t="shared" si="1"/>
        <v>，2607629</v>
      </c>
      <c r="I17" s="4" t="str">
        <f>VLOOKUP(A17,HOP!A:U,21,0)</f>
        <v>直连</v>
      </c>
    </row>
    <row r="18" s="4" customFormat="1" hidden="1" spans="1:9">
      <c r="A18" s="5">
        <v>18253536099</v>
      </c>
      <c r="B18" s="6">
        <v>44745</v>
      </c>
      <c r="C18" s="6">
        <v>44746</v>
      </c>
      <c r="D18" s="4">
        <v>481</v>
      </c>
      <c r="E18" s="4" t="str">
        <f>VLOOKUP(A18,HOP!A:L,12,0)</f>
        <v>481.00</v>
      </c>
      <c r="F18" s="4" t="str">
        <f>VLOOKUP(A18,HOP!A:C,3,0)</f>
        <v>2608258</v>
      </c>
      <c r="G18" s="4">
        <f t="shared" si="0"/>
        <v>0</v>
      </c>
      <c r="H18" s="4" t="str">
        <f t="shared" si="1"/>
        <v>，2608258</v>
      </c>
      <c r="I18" s="4" t="str">
        <f>VLOOKUP(A18,HOP!A:U,21,0)</f>
        <v>直连</v>
      </c>
    </row>
    <row r="19" s="4" customFormat="1" hidden="1" spans="1:9">
      <c r="A19" s="5">
        <v>18254771449</v>
      </c>
      <c r="B19" s="6">
        <v>44745</v>
      </c>
      <c r="C19" s="6">
        <v>44746</v>
      </c>
      <c r="D19" s="4">
        <v>247</v>
      </c>
      <c r="E19" s="4" t="str">
        <f>VLOOKUP(A19,HOP!A:L,12,0)</f>
        <v>247.00</v>
      </c>
      <c r="F19" s="4" t="str">
        <f>VLOOKUP(A19,HOP!A:C,3,0)</f>
        <v>2608448</v>
      </c>
      <c r="G19" s="4">
        <f t="shared" si="0"/>
        <v>0</v>
      </c>
      <c r="H19" s="4" t="str">
        <f t="shared" si="1"/>
        <v>，2608448</v>
      </c>
      <c r="I19" s="4" t="str">
        <f>VLOOKUP(A19,HOP!A:U,21,0)</f>
        <v>直连</v>
      </c>
    </row>
    <row r="20" s="4" customFormat="1" hidden="1" spans="1:9">
      <c r="A20" s="5">
        <v>18261937082</v>
      </c>
      <c r="B20" s="6">
        <v>44745</v>
      </c>
      <c r="C20" s="6">
        <v>44746</v>
      </c>
      <c r="D20" s="4">
        <v>213</v>
      </c>
      <c r="E20" s="4" t="str">
        <f>VLOOKUP(A20,HOP!A:L,12,0)</f>
        <v>213.00</v>
      </c>
      <c r="F20" s="4" t="str">
        <f>VLOOKUP(A20,HOP!A:C,3,0)</f>
        <v>2609127</v>
      </c>
      <c r="G20" s="4">
        <f t="shared" si="0"/>
        <v>0</v>
      </c>
      <c r="H20" s="4" t="str">
        <f t="shared" si="1"/>
        <v>，2609127</v>
      </c>
      <c r="I20" s="4" t="str">
        <f>VLOOKUP(A20,HOP!A:U,21,0)</f>
        <v>直连</v>
      </c>
    </row>
    <row r="21" s="4" customFormat="1" hidden="1" spans="1:9">
      <c r="A21" s="5">
        <v>18265378471</v>
      </c>
      <c r="B21" s="6">
        <v>44744</v>
      </c>
      <c r="C21" s="6">
        <v>44746</v>
      </c>
      <c r="D21" s="4">
        <v>971</v>
      </c>
      <c r="E21" s="4" t="str">
        <f>VLOOKUP(A21,HOP!A:L,12,0)</f>
        <v>971.00</v>
      </c>
      <c r="F21" s="4" t="str">
        <f>VLOOKUP(A21,HOP!A:C,3,0)</f>
        <v>2609297</v>
      </c>
      <c r="G21" s="4">
        <f t="shared" si="0"/>
        <v>0</v>
      </c>
      <c r="H21" s="4" t="str">
        <f t="shared" si="1"/>
        <v>，2609297</v>
      </c>
      <c r="I21" s="4" t="str">
        <f>VLOOKUP(A21,HOP!A:U,21,0)</f>
        <v>直连</v>
      </c>
    </row>
    <row r="22" s="4" customFormat="1" hidden="1" spans="1:9">
      <c r="A22" s="5">
        <v>18265470565</v>
      </c>
      <c r="B22" s="6">
        <v>44745</v>
      </c>
      <c r="C22" s="6">
        <v>44746</v>
      </c>
      <c r="D22" s="4">
        <v>87</v>
      </c>
      <c r="E22" s="4" t="str">
        <f>VLOOKUP(A22,HOP!A:L,12,0)</f>
        <v>87.00</v>
      </c>
      <c r="F22" s="4" t="str">
        <f>VLOOKUP(A22,HOP!A:C,3,0)</f>
        <v>2609301</v>
      </c>
      <c r="G22" s="4">
        <f t="shared" si="0"/>
        <v>0</v>
      </c>
      <c r="H22" s="4" t="str">
        <f t="shared" si="1"/>
        <v>，2609301</v>
      </c>
      <c r="I22" s="4" t="str">
        <f>VLOOKUP(A22,HOP!A:U,21,0)</f>
        <v>直连</v>
      </c>
    </row>
    <row r="23" s="4" customFormat="1" hidden="1" spans="1:9">
      <c r="A23" s="5">
        <v>18271442124</v>
      </c>
      <c r="B23" s="6">
        <v>44745</v>
      </c>
      <c r="C23" s="6">
        <v>44746</v>
      </c>
      <c r="D23" s="4">
        <v>173</v>
      </c>
      <c r="E23" s="4" t="str">
        <f>VLOOKUP(A23,HOP!A:L,12,0)</f>
        <v>173.00</v>
      </c>
      <c r="F23" s="4" t="str">
        <f>VLOOKUP(A23,HOP!A:C,3,0)</f>
        <v>2609779</v>
      </c>
      <c r="G23" s="4">
        <f t="shared" si="0"/>
        <v>0</v>
      </c>
      <c r="H23" s="4" t="str">
        <f t="shared" si="1"/>
        <v>，2609779</v>
      </c>
      <c r="I23" s="4" t="str">
        <f>VLOOKUP(A23,HOP!A:U,21,0)</f>
        <v>直连</v>
      </c>
    </row>
    <row r="24" s="4" customFormat="1" hidden="1" spans="1:9">
      <c r="A24" s="5">
        <v>18271901012</v>
      </c>
      <c r="B24" s="6">
        <v>44745</v>
      </c>
      <c r="C24" s="6">
        <v>44746</v>
      </c>
      <c r="D24" s="4">
        <v>133</v>
      </c>
      <c r="E24" s="4" t="str">
        <f>VLOOKUP(A24,HOP!A:L,12,0)</f>
        <v>133.00</v>
      </c>
      <c r="F24" s="4" t="str">
        <f>VLOOKUP(A24,HOP!A:C,3,0)</f>
        <v>2609835</v>
      </c>
      <c r="G24" s="4">
        <f t="shared" si="0"/>
        <v>0</v>
      </c>
      <c r="H24" s="4" t="str">
        <f t="shared" si="1"/>
        <v>，2609835</v>
      </c>
      <c r="I24" s="4" t="str">
        <f>VLOOKUP(A24,HOP!A:U,21,0)</f>
        <v>直连</v>
      </c>
    </row>
    <row r="25" s="4" customFormat="1" hidden="1" spans="1:9">
      <c r="A25" s="5">
        <v>18272250440</v>
      </c>
      <c r="B25" s="6">
        <v>44745</v>
      </c>
      <c r="C25" s="6">
        <v>44746</v>
      </c>
      <c r="D25" s="4">
        <v>129</v>
      </c>
      <c r="E25" s="4" t="str">
        <f>VLOOKUP(A25,HOP!A:L,12,0)</f>
        <v>129.00</v>
      </c>
      <c r="F25" s="4" t="str">
        <f>VLOOKUP(A25,HOP!A:C,3,0)</f>
        <v>2609880</v>
      </c>
      <c r="G25" s="4">
        <f t="shared" si="0"/>
        <v>0</v>
      </c>
      <c r="H25" s="4" t="str">
        <f t="shared" si="1"/>
        <v>，2609880</v>
      </c>
      <c r="I25" s="4" t="str">
        <f>VLOOKUP(A25,HOP!A:U,21,0)</f>
        <v>直连</v>
      </c>
    </row>
    <row r="26" s="4" customFormat="1" hidden="1" spans="1:9">
      <c r="A26" s="5">
        <v>18272430188</v>
      </c>
      <c r="B26" s="6">
        <v>44745</v>
      </c>
      <c r="C26" s="6">
        <v>44746</v>
      </c>
      <c r="D26" s="4">
        <v>144</v>
      </c>
      <c r="E26" s="4" t="str">
        <f>VLOOKUP(A26,HOP!A:L,12,0)</f>
        <v>144.00</v>
      </c>
      <c r="F26" s="4" t="str">
        <f>VLOOKUP(A26,HOP!A:C,3,0)</f>
        <v>2609905</v>
      </c>
      <c r="G26" s="4">
        <f t="shared" si="0"/>
        <v>0</v>
      </c>
      <c r="H26" s="4" t="str">
        <f t="shared" si="1"/>
        <v>，2609905</v>
      </c>
      <c r="I26" s="4" t="str">
        <f>VLOOKUP(A26,HOP!A:U,21,0)</f>
        <v>直连</v>
      </c>
    </row>
    <row r="27" s="4" customFormat="1" hidden="1" spans="1:9">
      <c r="A27" s="5">
        <v>18276538765</v>
      </c>
      <c r="B27" s="6">
        <v>44745</v>
      </c>
      <c r="C27" s="6">
        <v>44746</v>
      </c>
      <c r="D27" s="4">
        <v>144</v>
      </c>
      <c r="E27" s="4" t="str">
        <f>VLOOKUP(A27,HOP!A:L,12,0)</f>
        <v>144.00</v>
      </c>
      <c r="F27" s="4" t="str">
        <f>VLOOKUP(A27,HOP!A:C,3,0)</f>
        <v>2610083</v>
      </c>
      <c r="G27" s="4">
        <f t="shared" si="0"/>
        <v>0</v>
      </c>
      <c r="H27" s="4" t="str">
        <f t="shared" si="1"/>
        <v>，2610083</v>
      </c>
      <c r="I27" s="4" t="str">
        <f>VLOOKUP(A27,HOP!A:U,21,0)</f>
        <v>直连</v>
      </c>
    </row>
    <row r="28" s="4" customFormat="1" hidden="1" spans="1:9">
      <c r="A28" s="5">
        <v>18276886204</v>
      </c>
      <c r="B28" s="6">
        <v>44745</v>
      </c>
      <c r="C28" s="6">
        <v>44746</v>
      </c>
      <c r="D28" s="4">
        <v>135</v>
      </c>
      <c r="E28" s="4" t="str">
        <f>VLOOKUP(A28,HOP!A:L,12,0)</f>
        <v>135.00</v>
      </c>
      <c r="F28" s="4" t="str">
        <f>VLOOKUP(A28,HOP!A:C,3,0)</f>
        <v>2610134</v>
      </c>
      <c r="G28" s="4">
        <f t="shared" si="0"/>
        <v>0</v>
      </c>
      <c r="H28" s="4" t="str">
        <f t="shared" si="1"/>
        <v>，2610134</v>
      </c>
      <c r="I28" s="4" t="str">
        <f>VLOOKUP(A28,HOP!A:U,21,0)</f>
        <v>直连</v>
      </c>
    </row>
    <row r="29" s="4" customFormat="1" hidden="1" spans="1:9">
      <c r="A29" s="5">
        <v>18277779665</v>
      </c>
      <c r="B29" s="6">
        <v>44745</v>
      </c>
      <c r="C29" s="6">
        <v>44746</v>
      </c>
      <c r="D29" s="4">
        <v>157</v>
      </c>
      <c r="E29" s="4" t="str">
        <f>VLOOKUP(A29,HOP!A:L,12,0)</f>
        <v>157.00</v>
      </c>
      <c r="F29" s="4" t="str">
        <f>VLOOKUP(A29,HOP!A:C,3,0)</f>
        <v>2610270</v>
      </c>
      <c r="G29" s="4">
        <f t="shared" si="0"/>
        <v>0</v>
      </c>
      <c r="H29" s="4" t="str">
        <f t="shared" si="1"/>
        <v>，2610270</v>
      </c>
      <c r="I29" s="4" t="str">
        <f>VLOOKUP(A29,HOP!A:U,21,0)</f>
        <v>直连</v>
      </c>
    </row>
    <row r="30" s="4" customFormat="1" spans="1:10">
      <c r="A30" s="5">
        <v>18040750593</v>
      </c>
      <c r="B30" s="6">
        <v>44715</v>
      </c>
      <c r="C30" s="6">
        <v>44716</v>
      </c>
      <c r="D30" s="4">
        <v>-211</v>
      </c>
      <c r="E30" s="4" t="e">
        <f>VLOOKUP(A30,HOP!A:L,12,0)</f>
        <v>#N/A</v>
      </c>
      <c r="F30" s="4">
        <v>2574249</v>
      </c>
      <c r="G30" s="4" t="e">
        <f t="shared" si="0"/>
        <v>#N/A</v>
      </c>
      <c r="H30" s="4" t="str">
        <f t="shared" si="1"/>
        <v>，2574249</v>
      </c>
      <c r="I30" s="4" t="e">
        <f>VLOOKUP(A30,HOP!A:U,21,0)</f>
        <v>#N/A</v>
      </c>
      <c r="J30" s="4" t="s">
        <v>173</v>
      </c>
    </row>
    <row r="31" s="4" customFormat="1" spans="1:10">
      <c r="A31" s="5">
        <v>18060197356</v>
      </c>
      <c r="B31" s="6">
        <v>44718</v>
      </c>
      <c r="C31" s="6">
        <v>44719</v>
      </c>
      <c r="D31" s="4">
        <v>-87</v>
      </c>
      <c r="E31" s="4" t="e">
        <f>VLOOKUP(A31,HOP!A:L,12,0)</f>
        <v>#N/A</v>
      </c>
      <c r="F31" s="4">
        <v>2578248</v>
      </c>
      <c r="G31" s="4" t="e">
        <f t="shared" si="0"/>
        <v>#N/A</v>
      </c>
      <c r="H31" s="4" t="str">
        <f t="shared" si="1"/>
        <v>，2578248</v>
      </c>
      <c r="I31" s="4" t="e">
        <f>VLOOKUP(A31,HOP!A:U,21,0)</f>
        <v>#N/A</v>
      </c>
      <c r="J31" s="4" t="s">
        <v>174</v>
      </c>
    </row>
    <row r="32" s="4" customFormat="1" spans="1:10">
      <c r="A32" s="5">
        <v>18026418870</v>
      </c>
      <c r="B32" s="6">
        <v>44719</v>
      </c>
      <c r="C32" s="6">
        <v>44720</v>
      </c>
      <c r="D32" s="4">
        <v>-347</v>
      </c>
      <c r="E32" s="4" t="e">
        <f>VLOOKUP(A32,HOP!A:L,12,0)</f>
        <v>#N/A</v>
      </c>
      <c r="F32" s="4">
        <v>2570634</v>
      </c>
      <c r="G32" s="4" t="e">
        <f t="shared" si="0"/>
        <v>#N/A</v>
      </c>
      <c r="H32" s="4" t="str">
        <f t="shared" si="1"/>
        <v>，2570634</v>
      </c>
      <c r="I32" s="4" t="e">
        <f>VLOOKUP(A32,HOP!A:U,21,0)</f>
        <v>#N/A</v>
      </c>
      <c r="J32" s="4" t="s">
        <v>175</v>
      </c>
    </row>
    <row r="33" s="4" customFormat="1" spans="1:10">
      <c r="A33" s="5">
        <v>18141967664</v>
      </c>
      <c r="B33" s="6">
        <v>44729</v>
      </c>
      <c r="C33" s="6">
        <v>44732</v>
      </c>
      <c r="D33" s="4">
        <v>-54</v>
      </c>
      <c r="E33" s="4" t="e">
        <f>VLOOKUP(A33,HOP!A:L,12,0)</f>
        <v>#N/A</v>
      </c>
      <c r="F33" s="4">
        <v>2594449</v>
      </c>
      <c r="G33" s="4" t="e">
        <f t="shared" si="0"/>
        <v>#N/A</v>
      </c>
      <c r="H33" s="4" t="str">
        <f t="shared" si="1"/>
        <v>，2594449</v>
      </c>
      <c r="I33" s="4" t="e">
        <f>VLOOKUP(A33,HOP!A:U,21,0)</f>
        <v>#N/A</v>
      </c>
      <c r="J33" s="4" t="s">
        <v>176</v>
      </c>
    </row>
    <row r="34" s="4" customFormat="1" spans="1:10">
      <c r="A34" s="5">
        <v>18140466810</v>
      </c>
      <c r="B34" s="6">
        <v>44735</v>
      </c>
      <c r="C34" s="6">
        <v>44736</v>
      </c>
      <c r="D34" s="4">
        <v>-259</v>
      </c>
      <c r="E34" s="4" t="e">
        <f>VLOOKUP(A34,HOP!A:L,12,0)</f>
        <v>#N/A</v>
      </c>
      <c r="F34" s="4">
        <v>2594108</v>
      </c>
      <c r="G34" s="4" t="e">
        <f t="shared" si="0"/>
        <v>#N/A</v>
      </c>
      <c r="H34" s="4" t="str">
        <f t="shared" si="1"/>
        <v>，2594108</v>
      </c>
      <c r="I34" s="4" t="e">
        <f>VLOOKUP(A34,HOP!A:U,21,0)</f>
        <v>#N/A</v>
      </c>
      <c r="J34" s="4" t="s">
        <v>177</v>
      </c>
    </row>
    <row r="35" s="4" customFormat="1" spans="1:10">
      <c r="A35" s="5">
        <v>18162025946</v>
      </c>
      <c r="B35" s="6">
        <v>44736</v>
      </c>
      <c r="C35" s="6">
        <v>44737</v>
      </c>
      <c r="D35" s="4">
        <v>-54</v>
      </c>
      <c r="E35" s="4" t="e">
        <f>VLOOKUP(A35,HOP!A:L,12,0)</f>
        <v>#N/A</v>
      </c>
      <c r="F35" s="4">
        <v>2597329</v>
      </c>
      <c r="G35" s="4" t="e">
        <f t="shared" si="0"/>
        <v>#N/A</v>
      </c>
      <c r="H35" s="4" t="str">
        <f t="shared" si="1"/>
        <v>，2597329</v>
      </c>
      <c r="I35" s="4" t="e">
        <f>VLOOKUP(A35,HOP!A:U,21,0)</f>
        <v>#N/A</v>
      </c>
      <c r="J35" s="4" t="s">
        <v>178</v>
      </c>
    </row>
    <row r="37" spans="4:4">
      <c r="D37" s="4">
        <f>SUM(D2:D36)</f>
        <v>11667</v>
      </c>
    </row>
    <row r="38" spans="4:4">
      <c r="D38" s="4" t="s">
        <v>179</v>
      </c>
    </row>
    <row r="41" spans="1:1">
      <c r="A41" s="4" t="s">
        <v>180</v>
      </c>
    </row>
    <row r="42" spans="1:1">
      <c r="A42" s="4" t="s">
        <v>181</v>
      </c>
    </row>
  </sheetData>
  <autoFilter ref="A1:X35">
    <filterColumn colId="3">
      <filters>
        <filter val="-211"/>
        <filter val="213"/>
        <filter val="513"/>
        <filter val="-54"/>
        <filter val="654"/>
        <filter val="157"/>
        <filter val="-259"/>
        <filter val="129"/>
        <filter val="971"/>
        <filter val="133"/>
        <filter val="173"/>
        <filter val="135"/>
        <filter val="435"/>
        <filter val="778"/>
        <filter val="940"/>
        <filter val="481"/>
        <filter val="82"/>
        <filter val="243"/>
        <filter val="144"/>
        <filter val="645"/>
        <filter val="805"/>
        <filter val="87"/>
        <filter val="-87"/>
        <filter val="247"/>
        <filter val="-347"/>
        <filter val="1588"/>
      </filters>
    </filterColumn>
    <filterColumn colId="6">
      <filters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182</v>
      </c>
      <c r="B1" s="2" t="s">
        <v>183</v>
      </c>
      <c r="C1" s="2" t="s">
        <v>184</v>
      </c>
      <c r="D1" s="2" t="s">
        <v>185</v>
      </c>
      <c r="E1" s="2" t="s">
        <v>13</v>
      </c>
      <c r="F1" s="2" t="s">
        <v>5</v>
      </c>
      <c r="G1" s="2" t="s">
        <v>6</v>
      </c>
      <c r="H1" s="2" t="s">
        <v>186</v>
      </c>
      <c r="I1" s="2" t="s">
        <v>187</v>
      </c>
      <c r="J1" s="2" t="s">
        <v>188</v>
      </c>
      <c r="K1" s="2" t="s">
        <v>189</v>
      </c>
      <c r="L1" s="2" t="s">
        <v>190</v>
      </c>
      <c r="M1" s="2" t="s">
        <v>191</v>
      </c>
      <c r="N1" s="2" t="s">
        <v>192</v>
      </c>
      <c r="O1" s="2" t="s">
        <v>193</v>
      </c>
      <c r="P1" s="2" t="s">
        <v>194</v>
      </c>
      <c r="Q1" s="2" t="s">
        <v>195</v>
      </c>
      <c r="R1" s="2" t="s">
        <v>196</v>
      </c>
      <c r="S1" s="2" t="s">
        <v>197</v>
      </c>
      <c r="T1" s="2" t="s">
        <v>198</v>
      </c>
      <c r="U1" s="2" t="s">
        <v>199</v>
      </c>
    </row>
    <row r="2" s="1" customFormat="1" spans="1:21">
      <c r="A2" s="3">
        <v>18277779665</v>
      </c>
      <c r="B2" s="1" t="s">
        <v>200</v>
      </c>
      <c r="C2" s="1" t="s">
        <v>201</v>
      </c>
      <c r="D2" s="1" t="s">
        <v>202</v>
      </c>
      <c r="E2" s="1" t="s">
        <v>145</v>
      </c>
      <c r="F2" s="1" t="s">
        <v>200</v>
      </c>
      <c r="G2" s="1" t="s">
        <v>203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208</v>
      </c>
      <c r="P2" s="1" t="s">
        <v>209</v>
      </c>
      <c r="Q2" s="1" t="s">
        <v>210</v>
      </c>
      <c r="R2" s="1" t="s">
        <v>211</v>
      </c>
      <c r="S2" s="1" t="s">
        <v>212</v>
      </c>
      <c r="T2" s="1" t="s">
        <v>213</v>
      </c>
      <c r="U2" s="1" t="s">
        <v>214</v>
      </c>
    </row>
    <row r="3" s="1" customFormat="1" spans="1:21">
      <c r="A3" s="3">
        <v>18276886204</v>
      </c>
      <c r="B3" s="1" t="s">
        <v>200</v>
      </c>
      <c r="C3" s="1" t="s">
        <v>215</v>
      </c>
      <c r="D3" s="1" t="s">
        <v>216</v>
      </c>
      <c r="E3" s="1" t="s">
        <v>140</v>
      </c>
      <c r="F3" s="1" t="s">
        <v>200</v>
      </c>
      <c r="G3" s="1" t="s">
        <v>203</v>
      </c>
      <c r="H3" s="1" t="s">
        <v>204</v>
      </c>
      <c r="I3" s="1" t="s">
        <v>217</v>
      </c>
      <c r="J3" s="1" t="s">
        <v>206</v>
      </c>
      <c r="K3" s="1" t="s">
        <v>217</v>
      </c>
      <c r="L3" s="1" t="s">
        <v>217</v>
      </c>
      <c r="M3" s="1" t="s">
        <v>207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218</v>
      </c>
      <c r="S3" s="1" t="s">
        <v>212</v>
      </c>
      <c r="T3" s="1" t="s">
        <v>213</v>
      </c>
      <c r="U3" s="1" t="s">
        <v>214</v>
      </c>
    </row>
    <row r="4" s="1" customFormat="1" spans="1:21">
      <c r="A4" s="3">
        <v>18276538765</v>
      </c>
      <c r="B4" s="1" t="s">
        <v>200</v>
      </c>
      <c r="C4" s="1" t="s">
        <v>219</v>
      </c>
      <c r="D4" s="1" t="s">
        <v>220</v>
      </c>
      <c r="E4" s="1" t="s">
        <v>135</v>
      </c>
      <c r="F4" s="1" t="s">
        <v>200</v>
      </c>
      <c r="G4" s="1" t="s">
        <v>203</v>
      </c>
      <c r="H4" s="1" t="s">
        <v>204</v>
      </c>
      <c r="I4" s="1" t="s">
        <v>221</v>
      </c>
      <c r="J4" s="1" t="s">
        <v>206</v>
      </c>
      <c r="K4" s="1" t="s">
        <v>221</v>
      </c>
      <c r="L4" s="1" t="s">
        <v>221</v>
      </c>
      <c r="M4" s="1" t="s">
        <v>207</v>
      </c>
      <c r="N4" s="1" t="s">
        <v>207</v>
      </c>
      <c r="O4" s="1" t="s">
        <v>208</v>
      </c>
      <c r="P4" s="1" t="s">
        <v>209</v>
      </c>
      <c r="Q4" s="1" t="s">
        <v>210</v>
      </c>
      <c r="R4" s="1" t="s">
        <v>222</v>
      </c>
      <c r="S4" s="1" t="s">
        <v>212</v>
      </c>
      <c r="T4" s="1" t="s">
        <v>213</v>
      </c>
      <c r="U4" s="1" t="s">
        <v>214</v>
      </c>
    </row>
    <row r="5" s="1" customFormat="1" spans="1:21">
      <c r="A5" s="3">
        <v>18272430188</v>
      </c>
      <c r="B5" s="1" t="s">
        <v>200</v>
      </c>
      <c r="C5" s="1" t="s">
        <v>223</v>
      </c>
      <c r="D5" s="1" t="s">
        <v>224</v>
      </c>
      <c r="E5" s="1" t="s">
        <v>130</v>
      </c>
      <c r="F5" s="1" t="s">
        <v>200</v>
      </c>
      <c r="G5" s="1" t="s">
        <v>203</v>
      </c>
      <c r="H5" s="1" t="s">
        <v>204</v>
      </c>
      <c r="I5" s="1" t="s">
        <v>221</v>
      </c>
      <c r="J5" s="1" t="s">
        <v>206</v>
      </c>
      <c r="K5" s="1" t="s">
        <v>221</v>
      </c>
      <c r="L5" s="1" t="s">
        <v>221</v>
      </c>
      <c r="M5" s="1" t="s">
        <v>207</v>
      </c>
      <c r="N5" s="1" t="s">
        <v>207</v>
      </c>
      <c r="O5" s="1" t="s">
        <v>208</v>
      </c>
      <c r="P5" s="1" t="s">
        <v>209</v>
      </c>
      <c r="Q5" s="1" t="s">
        <v>210</v>
      </c>
      <c r="R5" s="1" t="s">
        <v>225</v>
      </c>
      <c r="S5" s="1" t="s">
        <v>212</v>
      </c>
      <c r="T5" s="1" t="s">
        <v>213</v>
      </c>
      <c r="U5" s="1" t="s">
        <v>214</v>
      </c>
    </row>
    <row r="6" s="1" customFormat="1" spans="1:21">
      <c r="A6" s="3">
        <v>18272250440</v>
      </c>
      <c r="B6" s="1" t="s">
        <v>200</v>
      </c>
      <c r="C6" s="1" t="s">
        <v>226</v>
      </c>
      <c r="D6" s="1" t="s">
        <v>227</v>
      </c>
      <c r="E6" s="1" t="s">
        <v>125</v>
      </c>
      <c r="F6" s="1" t="s">
        <v>200</v>
      </c>
      <c r="G6" s="1" t="s">
        <v>203</v>
      </c>
      <c r="H6" s="1" t="s">
        <v>204</v>
      </c>
      <c r="I6" s="1" t="s">
        <v>228</v>
      </c>
      <c r="J6" s="1" t="s">
        <v>206</v>
      </c>
      <c r="K6" s="1" t="s">
        <v>228</v>
      </c>
      <c r="L6" s="1" t="s">
        <v>228</v>
      </c>
      <c r="M6" s="1" t="s">
        <v>207</v>
      </c>
      <c r="N6" s="1" t="s">
        <v>207</v>
      </c>
      <c r="O6" s="1" t="s">
        <v>208</v>
      </c>
      <c r="P6" s="1" t="s">
        <v>209</v>
      </c>
      <c r="Q6" s="1" t="s">
        <v>210</v>
      </c>
      <c r="R6" s="1" t="s">
        <v>229</v>
      </c>
      <c r="S6" s="1" t="s">
        <v>212</v>
      </c>
      <c r="T6" s="1" t="s">
        <v>213</v>
      </c>
      <c r="U6" s="1" t="s">
        <v>214</v>
      </c>
    </row>
    <row r="7" s="1" customFormat="1" spans="1:21">
      <c r="A7" s="3">
        <v>18271901012</v>
      </c>
      <c r="B7" s="1" t="s">
        <v>200</v>
      </c>
      <c r="C7" s="1" t="s">
        <v>230</v>
      </c>
      <c r="D7" s="1" t="s">
        <v>231</v>
      </c>
      <c r="E7" s="1" t="s">
        <v>121</v>
      </c>
      <c r="F7" s="1" t="s">
        <v>200</v>
      </c>
      <c r="G7" s="1" t="s">
        <v>203</v>
      </c>
      <c r="H7" s="1" t="s">
        <v>204</v>
      </c>
      <c r="I7" s="1" t="s">
        <v>232</v>
      </c>
      <c r="J7" s="1" t="s">
        <v>206</v>
      </c>
      <c r="K7" s="1" t="s">
        <v>232</v>
      </c>
      <c r="L7" s="1" t="s">
        <v>232</v>
      </c>
      <c r="M7" s="1" t="s">
        <v>207</v>
      </c>
      <c r="N7" s="1" t="s">
        <v>207</v>
      </c>
      <c r="O7" s="1" t="s">
        <v>208</v>
      </c>
      <c r="P7" s="1" t="s">
        <v>209</v>
      </c>
      <c r="Q7" s="1" t="s">
        <v>210</v>
      </c>
      <c r="R7" s="1" t="s">
        <v>233</v>
      </c>
      <c r="S7" s="1" t="s">
        <v>212</v>
      </c>
      <c r="T7" s="1" t="s">
        <v>213</v>
      </c>
      <c r="U7" s="1" t="s">
        <v>214</v>
      </c>
    </row>
    <row r="8" s="1" customFormat="1" spans="1:21">
      <c r="A8" s="3">
        <v>18271442124</v>
      </c>
      <c r="B8" s="1" t="s">
        <v>200</v>
      </c>
      <c r="C8" s="1" t="s">
        <v>234</v>
      </c>
      <c r="D8" s="1" t="s">
        <v>235</v>
      </c>
      <c r="E8" s="1" t="s">
        <v>115</v>
      </c>
      <c r="F8" s="1" t="s">
        <v>200</v>
      </c>
      <c r="G8" s="1" t="s">
        <v>203</v>
      </c>
      <c r="H8" s="1" t="s">
        <v>204</v>
      </c>
      <c r="I8" s="1" t="s">
        <v>236</v>
      </c>
      <c r="J8" s="1" t="s">
        <v>206</v>
      </c>
      <c r="K8" s="1" t="s">
        <v>236</v>
      </c>
      <c r="L8" s="1" t="s">
        <v>236</v>
      </c>
      <c r="M8" s="1" t="s">
        <v>207</v>
      </c>
      <c r="N8" s="1" t="s">
        <v>207</v>
      </c>
      <c r="O8" s="1" t="s">
        <v>208</v>
      </c>
      <c r="P8" s="1" t="s">
        <v>209</v>
      </c>
      <c r="Q8" s="1" t="s">
        <v>210</v>
      </c>
      <c r="R8" s="1" t="s">
        <v>237</v>
      </c>
      <c r="S8" s="1" t="s">
        <v>212</v>
      </c>
      <c r="T8" s="1" t="s">
        <v>213</v>
      </c>
      <c r="U8" s="1" t="s">
        <v>214</v>
      </c>
    </row>
    <row r="9" s="1" customFormat="1" spans="1:21">
      <c r="A9" s="3">
        <v>18265470565</v>
      </c>
      <c r="B9" s="1" t="s">
        <v>238</v>
      </c>
      <c r="C9" s="1" t="s">
        <v>239</v>
      </c>
      <c r="D9" s="1" t="s">
        <v>240</v>
      </c>
      <c r="E9" s="1" t="s">
        <v>110</v>
      </c>
      <c r="F9" s="1" t="s">
        <v>200</v>
      </c>
      <c r="G9" s="1" t="s">
        <v>203</v>
      </c>
      <c r="H9" s="1" t="s">
        <v>204</v>
      </c>
      <c r="I9" s="1" t="s">
        <v>241</v>
      </c>
      <c r="J9" s="1" t="s">
        <v>206</v>
      </c>
      <c r="K9" s="1" t="s">
        <v>241</v>
      </c>
      <c r="L9" s="1" t="s">
        <v>241</v>
      </c>
      <c r="M9" s="1" t="s">
        <v>207</v>
      </c>
      <c r="N9" s="1" t="s">
        <v>207</v>
      </c>
      <c r="O9" s="1" t="s">
        <v>208</v>
      </c>
      <c r="P9" s="1" t="s">
        <v>209</v>
      </c>
      <c r="Q9" s="1" t="s">
        <v>210</v>
      </c>
      <c r="R9" s="1" t="s">
        <v>242</v>
      </c>
      <c r="S9" s="1" t="s">
        <v>212</v>
      </c>
      <c r="T9" s="1" t="s">
        <v>213</v>
      </c>
      <c r="U9" s="1" t="s">
        <v>214</v>
      </c>
    </row>
    <row r="10" s="1" customFormat="1" spans="1:21">
      <c r="A10" s="3">
        <v>18265378471</v>
      </c>
      <c r="B10" s="1" t="s">
        <v>238</v>
      </c>
      <c r="C10" s="1" t="s">
        <v>243</v>
      </c>
      <c r="D10" s="1" t="s">
        <v>244</v>
      </c>
      <c r="E10" s="1" t="s">
        <v>245</v>
      </c>
      <c r="F10" s="1" t="s">
        <v>238</v>
      </c>
      <c r="G10" s="1" t="s">
        <v>203</v>
      </c>
      <c r="H10" s="1" t="s">
        <v>204</v>
      </c>
      <c r="I10" s="1" t="s">
        <v>246</v>
      </c>
      <c r="J10" s="1" t="s">
        <v>206</v>
      </c>
      <c r="K10" s="1" t="s">
        <v>246</v>
      </c>
      <c r="L10" s="1" t="s">
        <v>246</v>
      </c>
      <c r="M10" s="1" t="s">
        <v>207</v>
      </c>
      <c r="N10" s="1" t="s">
        <v>207</v>
      </c>
      <c r="O10" s="1" t="s">
        <v>208</v>
      </c>
      <c r="P10" s="1" t="s">
        <v>209</v>
      </c>
      <c r="Q10" s="1" t="s">
        <v>210</v>
      </c>
      <c r="R10" s="1" t="s">
        <v>247</v>
      </c>
      <c r="S10" s="1" t="s">
        <v>212</v>
      </c>
      <c r="T10" s="1" t="s">
        <v>213</v>
      </c>
      <c r="U10" s="1" t="s">
        <v>214</v>
      </c>
    </row>
    <row r="11" s="1" customFormat="1" spans="1:21">
      <c r="A11" s="3">
        <v>18261937082</v>
      </c>
      <c r="B11" s="1" t="s">
        <v>238</v>
      </c>
      <c r="C11" s="1" t="s">
        <v>248</v>
      </c>
      <c r="D11" s="1" t="s">
        <v>249</v>
      </c>
      <c r="E11" s="1" t="s">
        <v>101</v>
      </c>
      <c r="F11" s="1" t="s">
        <v>200</v>
      </c>
      <c r="G11" s="1" t="s">
        <v>203</v>
      </c>
      <c r="H11" s="1" t="s">
        <v>204</v>
      </c>
      <c r="I11" s="1" t="s">
        <v>250</v>
      </c>
      <c r="J11" s="1" t="s">
        <v>206</v>
      </c>
      <c r="K11" s="1" t="s">
        <v>250</v>
      </c>
      <c r="L11" s="1" t="s">
        <v>250</v>
      </c>
      <c r="M11" s="1" t="s">
        <v>207</v>
      </c>
      <c r="N11" s="1" t="s">
        <v>207</v>
      </c>
      <c r="O11" s="1" t="s">
        <v>208</v>
      </c>
      <c r="P11" s="1" t="s">
        <v>209</v>
      </c>
      <c r="Q11" s="1" t="s">
        <v>210</v>
      </c>
      <c r="R11" s="1" t="s">
        <v>251</v>
      </c>
      <c r="S11" s="1" t="s">
        <v>212</v>
      </c>
      <c r="T11" s="1" t="s">
        <v>213</v>
      </c>
      <c r="U11" s="1" t="s">
        <v>214</v>
      </c>
    </row>
    <row r="12" s="1" customFormat="1" spans="1:21">
      <c r="A12" s="3">
        <v>18254771449</v>
      </c>
      <c r="B12" s="1" t="s">
        <v>252</v>
      </c>
      <c r="C12" s="1" t="s">
        <v>253</v>
      </c>
      <c r="D12" s="1" t="s">
        <v>249</v>
      </c>
      <c r="E12" s="1" t="s">
        <v>97</v>
      </c>
      <c r="F12" s="1" t="s">
        <v>200</v>
      </c>
      <c r="G12" s="1" t="s">
        <v>203</v>
      </c>
      <c r="H12" s="1" t="s">
        <v>204</v>
      </c>
      <c r="I12" s="1" t="s">
        <v>254</v>
      </c>
      <c r="J12" s="1" t="s">
        <v>206</v>
      </c>
      <c r="K12" s="1" t="s">
        <v>254</v>
      </c>
      <c r="L12" s="1" t="s">
        <v>254</v>
      </c>
      <c r="M12" s="1" t="s">
        <v>207</v>
      </c>
      <c r="N12" s="1" t="s">
        <v>207</v>
      </c>
      <c r="O12" s="1" t="s">
        <v>208</v>
      </c>
      <c r="P12" s="1" t="s">
        <v>209</v>
      </c>
      <c r="Q12" s="1" t="s">
        <v>210</v>
      </c>
      <c r="R12" s="1" t="s">
        <v>255</v>
      </c>
      <c r="S12" s="1" t="s">
        <v>212</v>
      </c>
      <c r="T12" s="1" t="s">
        <v>213</v>
      </c>
      <c r="U12" s="1" t="s">
        <v>214</v>
      </c>
    </row>
    <row r="13" s="1" customFormat="1" spans="1:21">
      <c r="A13" s="3">
        <v>18253536099</v>
      </c>
      <c r="B13" s="1" t="s">
        <v>252</v>
      </c>
      <c r="C13" s="1" t="s">
        <v>256</v>
      </c>
      <c r="D13" s="1" t="s">
        <v>257</v>
      </c>
      <c r="E13" s="1" t="s">
        <v>258</v>
      </c>
      <c r="F13" s="1" t="s">
        <v>200</v>
      </c>
      <c r="G13" s="1" t="s">
        <v>203</v>
      </c>
      <c r="H13" s="1" t="s">
        <v>204</v>
      </c>
      <c r="I13" s="1" t="s">
        <v>259</v>
      </c>
      <c r="J13" s="1" t="s">
        <v>206</v>
      </c>
      <c r="K13" s="1" t="s">
        <v>259</v>
      </c>
      <c r="L13" s="1" t="s">
        <v>259</v>
      </c>
      <c r="M13" s="1" t="s">
        <v>207</v>
      </c>
      <c r="N13" s="1" t="s">
        <v>207</v>
      </c>
      <c r="O13" s="1" t="s">
        <v>208</v>
      </c>
      <c r="P13" s="1" t="s">
        <v>209</v>
      </c>
      <c r="Q13" s="1" t="s">
        <v>210</v>
      </c>
      <c r="R13" s="1" t="s">
        <v>260</v>
      </c>
      <c r="S13" s="1" t="s">
        <v>212</v>
      </c>
      <c r="T13" s="1" t="s">
        <v>213</v>
      </c>
      <c r="U13" s="1" t="s">
        <v>214</v>
      </c>
    </row>
    <row r="14" s="1" customFormat="1" spans="1:21">
      <c r="A14" s="3">
        <v>18248046127</v>
      </c>
      <c r="B14" s="1" t="s">
        <v>261</v>
      </c>
      <c r="C14" s="1" t="s">
        <v>262</v>
      </c>
      <c r="D14" s="1" t="s">
        <v>263</v>
      </c>
      <c r="E14" s="1" t="s">
        <v>264</v>
      </c>
      <c r="F14" s="1" t="s">
        <v>200</v>
      </c>
      <c r="G14" s="1" t="s">
        <v>203</v>
      </c>
      <c r="H14" s="1" t="s">
        <v>204</v>
      </c>
      <c r="I14" s="1" t="s">
        <v>265</v>
      </c>
      <c r="J14" s="1" t="s">
        <v>206</v>
      </c>
      <c r="K14" s="1" t="s">
        <v>265</v>
      </c>
      <c r="L14" s="1" t="s">
        <v>265</v>
      </c>
      <c r="M14" s="1" t="s">
        <v>207</v>
      </c>
      <c r="N14" s="1" t="s">
        <v>207</v>
      </c>
      <c r="O14" s="1" t="s">
        <v>208</v>
      </c>
      <c r="P14" s="1" t="s">
        <v>209</v>
      </c>
      <c r="Q14" s="1" t="s">
        <v>210</v>
      </c>
      <c r="R14" s="1" t="s">
        <v>266</v>
      </c>
      <c r="S14" s="1" t="s">
        <v>212</v>
      </c>
      <c r="T14" s="1" t="s">
        <v>213</v>
      </c>
      <c r="U14" s="1" t="s">
        <v>214</v>
      </c>
    </row>
    <row r="15" s="1" customFormat="1" spans="1:21">
      <c r="A15" s="3">
        <v>18247421158</v>
      </c>
      <c r="B15" s="1" t="s">
        <v>261</v>
      </c>
      <c r="C15" s="1" t="s">
        <v>267</v>
      </c>
      <c r="D15" s="1" t="s">
        <v>268</v>
      </c>
      <c r="E15" s="1" t="s">
        <v>86</v>
      </c>
      <c r="F15" s="1" t="s">
        <v>200</v>
      </c>
      <c r="G15" s="1" t="s">
        <v>203</v>
      </c>
      <c r="H15" s="1" t="s">
        <v>204</v>
      </c>
      <c r="I15" s="1" t="s">
        <v>269</v>
      </c>
      <c r="J15" s="1" t="s">
        <v>206</v>
      </c>
      <c r="K15" s="1" t="s">
        <v>269</v>
      </c>
      <c r="L15" s="1" t="s">
        <v>269</v>
      </c>
      <c r="M15" s="1" t="s">
        <v>207</v>
      </c>
      <c r="N15" s="1" t="s">
        <v>207</v>
      </c>
      <c r="O15" s="1" t="s">
        <v>208</v>
      </c>
      <c r="P15" s="1" t="s">
        <v>209</v>
      </c>
      <c r="Q15" s="1" t="s">
        <v>210</v>
      </c>
      <c r="R15" s="1" t="s">
        <v>270</v>
      </c>
      <c r="S15" s="1" t="s">
        <v>212</v>
      </c>
      <c r="T15" s="1" t="s">
        <v>213</v>
      </c>
      <c r="U15" s="1" t="s">
        <v>214</v>
      </c>
    </row>
    <row r="16" s="1" customFormat="1" spans="1:21">
      <c r="A16" s="3">
        <v>18242065724</v>
      </c>
      <c r="B16" s="1" t="s">
        <v>261</v>
      </c>
      <c r="C16" s="1" t="s">
        <v>271</v>
      </c>
      <c r="D16" s="1" t="s">
        <v>272</v>
      </c>
      <c r="E16" s="1" t="s">
        <v>83</v>
      </c>
      <c r="F16" s="1" t="s">
        <v>252</v>
      </c>
      <c r="G16" s="1" t="s">
        <v>203</v>
      </c>
      <c r="H16" s="1" t="s">
        <v>204</v>
      </c>
      <c r="I16" s="1" t="s">
        <v>273</v>
      </c>
      <c r="J16" s="1" t="s">
        <v>206</v>
      </c>
      <c r="K16" s="1" t="s">
        <v>273</v>
      </c>
      <c r="L16" s="1" t="s">
        <v>273</v>
      </c>
      <c r="M16" s="1" t="s">
        <v>207</v>
      </c>
      <c r="N16" s="1" t="s">
        <v>207</v>
      </c>
      <c r="O16" s="1" t="s">
        <v>208</v>
      </c>
      <c r="P16" s="1" t="s">
        <v>209</v>
      </c>
      <c r="Q16" s="1" t="s">
        <v>210</v>
      </c>
      <c r="R16" s="1" t="s">
        <v>274</v>
      </c>
      <c r="S16" s="1" t="s">
        <v>212</v>
      </c>
      <c r="T16" s="1" t="s">
        <v>213</v>
      </c>
      <c r="U16" s="1" t="s">
        <v>214</v>
      </c>
    </row>
    <row r="17" s="1" customFormat="1" spans="1:21">
      <c r="A17" s="3">
        <v>18237042868</v>
      </c>
      <c r="B17" s="1" t="s">
        <v>275</v>
      </c>
      <c r="C17" s="1" t="s">
        <v>276</v>
      </c>
      <c r="D17" s="1" t="s">
        <v>277</v>
      </c>
      <c r="E17" s="1" t="s">
        <v>278</v>
      </c>
      <c r="F17" s="1" t="s">
        <v>200</v>
      </c>
      <c r="G17" s="1" t="s">
        <v>203</v>
      </c>
      <c r="H17" s="1" t="s">
        <v>204</v>
      </c>
      <c r="I17" s="1" t="s">
        <v>279</v>
      </c>
      <c r="J17" s="1" t="s">
        <v>206</v>
      </c>
      <c r="K17" s="1" t="s">
        <v>279</v>
      </c>
      <c r="L17" s="1" t="s">
        <v>279</v>
      </c>
      <c r="M17" s="1" t="s">
        <v>207</v>
      </c>
      <c r="N17" s="1" t="s">
        <v>207</v>
      </c>
      <c r="O17" s="1" t="s">
        <v>208</v>
      </c>
      <c r="P17" s="1" t="s">
        <v>209</v>
      </c>
      <c r="Q17" s="1" t="s">
        <v>210</v>
      </c>
      <c r="R17" s="1" t="s">
        <v>280</v>
      </c>
      <c r="S17" s="1" t="s">
        <v>212</v>
      </c>
      <c r="T17" s="1" t="s">
        <v>213</v>
      </c>
      <c r="U17" s="1" t="s">
        <v>214</v>
      </c>
    </row>
    <row r="18" s="1" customFormat="1" spans="1:21">
      <c r="A18" s="3">
        <v>18235318468</v>
      </c>
      <c r="B18" s="1" t="s">
        <v>275</v>
      </c>
      <c r="C18" s="1" t="s">
        <v>281</v>
      </c>
      <c r="D18" s="1" t="s">
        <v>282</v>
      </c>
      <c r="E18" s="1" t="s">
        <v>283</v>
      </c>
      <c r="F18" s="1" t="s">
        <v>252</v>
      </c>
      <c r="G18" s="1" t="s">
        <v>203</v>
      </c>
      <c r="H18" s="1" t="s">
        <v>204</v>
      </c>
      <c r="I18" s="1" t="s">
        <v>284</v>
      </c>
      <c r="J18" s="1" t="s">
        <v>206</v>
      </c>
      <c r="K18" s="1" t="s">
        <v>284</v>
      </c>
      <c r="L18" s="1" t="s">
        <v>284</v>
      </c>
      <c r="M18" s="1" t="s">
        <v>207</v>
      </c>
      <c r="N18" s="1" t="s">
        <v>207</v>
      </c>
      <c r="O18" s="1" t="s">
        <v>208</v>
      </c>
      <c r="P18" s="1" t="s">
        <v>209</v>
      </c>
      <c r="Q18" s="1" t="s">
        <v>210</v>
      </c>
      <c r="R18" s="1" t="s">
        <v>285</v>
      </c>
      <c r="S18" s="1" t="s">
        <v>212</v>
      </c>
      <c r="T18" s="1" t="s">
        <v>213</v>
      </c>
      <c r="U18" s="1" t="s">
        <v>214</v>
      </c>
    </row>
    <row r="19" s="1" customFormat="1" spans="1:21">
      <c r="A19" s="3">
        <v>18235292769</v>
      </c>
      <c r="B19" s="1" t="s">
        <v>275</v>
      </c>
      <c r="C19" s="1" t="s">
        <v>286</v>
      </c>
      <c r="D19" s="1" t="s">
        <v>282</v>
      </c>
      <c r="E19" s="1" t="s">
        <v>287</v>
      </c>
      <c r="F19" s="1" t="s">
        <v>252</v>
      </c>
      <c r="G19" s="1" t="s">
        <v>203</v>
      </c>
      <c r="H19" s="1" t="s">
        <v>204</v>
      </c>
      <c r="I19" s="1" t="s">
        <v>284</v>
      </c>
      <c r="J19" s="1" t="s">
        <v>206</v>
      </c>
      <c r="K19" s="1" t="s">
        <v>284</v>
      </c>
      <c r="L19" s="1" t="s">
        <v>284</v>
      </c>
      <c r="M19" s="1" t="s">
        <v>207</v>
      </c>
      <c r="N19" s="1" t="s">
        <v>207</v>
      </c>
      <c r="O19" s="1" t="s">
        <v>208</v>
      </c>
      <c r="P19" s="1" t="s">
        <v>209</v>
      </c>
      <c r="Q19" s="1" t="s">
        <v>210</v>
      </c>
      <c r="R19" s="1" t="s">
        <v>288</v>
      </c>
      <c r="S19" s="1" t="s">
        <v>212</v>
      </c>
      <c r="T19" s="1" t="s">
        <v>213</v>
      </c>
      <c r="U19" s="1" t="s">
        <v>214</v>
      </c>
    </row>
    <row r="20" s="1" customFormat="1" spans="1:21">
      <c r="A20" s="3">
        <v>18235260088</v>
      </c>
      <c r="B20" s="1" t="s">
        <v>275</v>
      </c>
      <c r="C20" s="1" t="s">
        <v>289</v>
      </c>
      <c r="D20" s="1" t="s">
        <v>282</v>
      </c>
      <c r="E20" s="1" t="s">
        <v>290</v>
      </c>
      <c r="F20" s="1" t="s">
        <v>252</v>
      </c>
      <c r="G20" s="1" t="s">
        <v>203</v>
      </c>
      <c r="H20" s="1" t="s">
        <v>204</v>
      </c>
      <c r="I20" s="1" t="s">
        <v>284</v>
      </c>
      <c r="J20" s="1" t="s">
        <v>206</v>
      </c>
      <c r="K20" s="1" t="s">
        <v>284</v>
      </c>
      <c r="L20" s="1" t="s">
        <v>284</v>
      </c>
      <c r="M20" s="1" t="s">
        <v>207</v>
      </c>
      <c r="N20" s="1" t="s">
        <v>207</v>
      </c>
      <c r="O20" s="1" t="s">
        <v>208</v>
      </c>
      <c r="P20" s="1" t="s">
        <v>209</v>
      </c>
      <c r="Q20" s="1" t="s">
        <v>210</v>
      </c>
      <c r="R20" s="1" t="s">
        <v>291</v>
      </c>
      <c r="S20" s="1" t="s">
        <v>212</v>
      </c>
      <c r="T20" s="1" t="s">
        <v>213</v>
      </c>
      <c r="U20" s="1" t="s">
        <v>214</v>
      </c>
    </row>
    <row r="21" s="1" customFormat="1" spans="1:21">
      <c r="A21" s="3">
        <v>18235259409</v>
      </c>
      <c r="B21" s="1" t="s">
        <v>275</v>
      </c>
      <c r="C21" s="1" t="s">
        <v>292</v>
      </c>
      <c r="D21" s="1" t="s">
        <v>277</v>
      </c>
      <c r="E21" s="1" t="s">
        <v>293</v>
      </c>
      <c r="F21" s="1" t="s">
        <v>200</v>
      </c>
      <c r="G21" s="1" t="s">
        <v>203</v>
      </c>
      <c r="H21" s="1" t="s">
        <v>204</v>
      </c>
      <c r="I21" s="1" t="s">
        <v>279</v>
      </c>
      <c r="J21" s="1" t="s">
        <v>206</v>
      </c>
      <c r="K21" s="1" t="s">
        <v>279</v>
      </c>
      <c r="L21" s="1" t="s">
        <v>279</v>
      </c>
      <c r="M21" s="1" t="s">
        <v>207</v>
      </c>
      <c r="N21" s="1" t="s">
        <v>207</v>
      </c>
      <c r="O21" s="1" t="s">
        <v>208</v>
      </c>
      <c r="P21" s="1" t="s">
        <v>209</v>
      </c>
      <c r="Q21" s="1" t="s">
        <v>210</v>
      </c>
      <c r="R21" s="1" t="s">
        <v>294</v>
      </c>
      <c r="S21" s="1" t="s">
        <v>212</v>
      </c>
      <c r="T21" s="1" t="s">
        <v>213</v>
      </c>
      <c r="U21" s="1" t="s">
        <v>214</v>
      </c>
    </row>
    <row r="22" s="1" customFormat="1" spans="1:21">
      <c r="A22" s="3">
        <v>18232652257</v>
      </c>
      <c r="B22" s="1" t="s">
        <v>275</v>
      </c>
      <c r="C22" s="1" t="s">
        <v>295</v>
      </c>
      <c r="D22" s="1" t="s">
        <v>277</v>
      </c>
      <c r="E22" s="1" t="s">
        <v>296</v>
      </c>
      <c r="F22" s="1" t="s">
        <v>200</v>
      </c>
      <c r="G22" s="1" t="s">
        <v>203</v>
      </c>
      <c r="H22" s="1" t="s">
        <v>204</v>
      </c>
      <c r="I22" s="1" t="s">
        <v>279</v>
      </c>
      <c r="J22" s="1" t="s">
        <v>206</v>
      </c>
      <c r="K22" s="1" t="s">
        <v>279</v>
      </c>
      <c r="L22" s="1" t="s">
        <v>279</v>
      </c>
      <c r="M22" s="1" t="s">
        <v>207</v>
      </c>
      <c r="N22" s="1" t="s">
        <v>207</v>
      </c>
      <c r="O22" s="1" t="s">
        <v>208</v>
      </c>
      <c r="P22" s="1" t="s">
        <v>209</v>
      </c>
      <c r="Q22" s="1" t="s">
        <v>210</v>
      </c>
      <c r="R22" s="1" t="s">
        <v>297</v>
      </c>
      <c r="S22" s="1" t="s">
        <v>212</v>
      </c>
      <c r="T22" s="1" t="s">
        <v>213</v>
      </c>
      <c r="U22" s="1" t="s">
        <v>214</v>
      </c>
    </row>
    <row r="23" s="1" customFormat="1" spans="1:21">
      <c r="A23" s="3">
        <v>18231871920</v>
      </c>
      <c r="B23" s="1" t="s">
        <v>275</v>
      </c>
      <c r="C23" s="1" t="s">
        <v>298</v>
      </c>
      <c r="D23" s="1" t="s">
        <v>299</v>
      </c>
      <c r="E23" s="1" t="s">
        <v>61</v>
      </c>
      <c r="F23" s="1" t="s">
        <v>252</v>
      </c>
      <c r="G23" s="1" t="s">
        <v>203</v>
      </c>
      <c r="H23" s="1" t="s">
        <v>204</v>
      </c>
      <c r="I23" s="1" t="s">
        <v>300</v>
      </c>
      <c r="J23" s="1" t="s">
        <v>206</v>
      </c>
      <c r="K23" s="1" t="s">
        <v>300</v>
      </c>
      <c r="L23" s="1" t="s">
        <v>300</v>
      </c>
      <c r="M23" s="1" t="s">
        <v>207</v>
      </c>
      <c r="N23" s="1" t="s">
        <v>207</v>
      </c>
      <c r="O23" s="1" t="s">
        <v>208</v>
      </c>
      <c r="P23" s="1" t="s">
        <v>209</v>
      </c>
      <c r="Q23" s="1" t="s">
        <v>210</v>
      </c>
      <c r="R23" s="1" t="s">
        <v>301</v>
      </c>
      <c r="S23" s="1" t="s">
        <v>212</v>
      </c>
      <c r="T23" s="1" t="s">
        <v>213</v>
      </c>
      <c r="U23" s="1" t="s">
        <v>214</v>
      </c>
    </row>
    <row r="24" s="1" customFormat="1" spans="1:21">
      <c r="A24" s="3">
        <v>18217217850</v>
      </c>
      <c r="B24" s="1" t="s">
        <v>302</v>
      </c>
      <c r="C24" s="1" t="s">
        <v>303</v>
      </c>
      <c r="D24" s="1" t="s">
        <v>304</v>
      </c>
      <c r="E24" s="1" t="s">
        <v>305</v>
      </c>
      <c r="F24" s="1" t="s">
        <v>200</v>
      </c>
      <c r="G24" s="1" t="s">
        <v>203</v>
      </c>
      <c r="H24" s="1" t="s">
        <v>204</v>
      </c>
      <c r="I24" s="1" t="s">
        <v>306</v>
      </c>
      <c r="J24" s="1" t="s">
        <v>206</v>
      </c>
      <c r="K24" s="1" t="s">
        <v>306</v>
      </c>
      <c r="L24" s="1" t="s">
        <v>306</v>
      </c>
      <c r="M24" s="1" t="s">
        <v>207</v>
      </c>
      <c r="N24" s="1" t="s">
        <v>207</v>
      </c>
      <c r="O24" s="1" t="s">
        <v>208</v>
      </c>
      <c r="P24" s="1" t="s">
        <v>209</v>
      </c>
      <c r="Q24" s="1" t="s">
        <v>210</v>
      </c>
      <c r="R24" s="1" t="s">
        <v>307</v>
      </c>
      <c r="S24" s="1" t="s">
        <v>212</v>
      </c>
      <c r="T24" s="1" t="s">
        <v>213</v>
      </c>
      <c r="U24" s="1" t="s">
        <v>214</v>
      </c>
    </row>
    <row r="25" s="1" customFormat="1" spans="1:21">
      <c r="A25" s="3">
        <v>18215507599</v>
      </c>
      <c r="B25" s="1" t="s">
        <v>308</v>
      </c>
      <c r="C25" s="1" t="s">
        <v>309</v>
      </c>
      <c r="D25" s="1" t="s">
        <v>310</v>
      </c>
      <c r="E25" s="1" t="s">
        <v>311</v>
      </c>
      <c r="F25" s="1" t="s">
        <v>200</v>
      </c>
      <c r="G25" s="1" t="s">
        <v>203</v>
      </c>
      <c r="H25" s="1" t="s">
        <v>204</v>
      </c>
      <c r="I25" s="1" t="s">
        <v>312</v>
      </c>
      <c r="J25" s="1" t="s">
        <v>206</v>
      </c>
      <c r="K25" s="1" t="s">
        <v>312</v>
      </c>
      <c r="L25" s="1" t="s">
        <v>312</v>
      </c>
      <c r="M25" s="1" t="s">
        <v>207</v>
      </c>
      <c r="N25" s="1" t="s">
        <v>207</v>
      </c>
      <c r="O25" s="1" t="s">
        <v>208</v>
      </c>
      <c r="P25" s="1" t="s">
        <v>209</v>
      </c>
      <c r="Q25" s="1" t="s">
        <v>210</v>
      </c>
      <c r="R25" s="1" t="s">
        <v>313</v>
      </c>
      <c r="S25" s="1" t="s">
        <v>212</v>
      </c>
      <c r="T25" s="1" t="s">
        <v>213</v>
      </c>
      <c r="U25" s="1" t="s">
        <v>214</v>
      </c>
    </row>
    <row r="26" s="1" customFormat="1" spans="1:21">
      <c r="A26" s="3">
        <v>18210928762</v>
      </c>
      <c r="B26" s="1" t="s">
        <v>308</v>
      </c>
      <c r="C26" s="1" t="s">
        <v>314</v>
      </c>
      <c r="D26" s="1" t="s">
        <v>304</v>
      </c>
      <c r="E26" s="1" t="s">
        <v>315</v>
      </c>
      <c r="F26" s="1" t="s">
        <v>200</v>
      </c>
      <c r="G26" s="1" t="s">
        <v>203</v>
      </c>
      <c r="H26" s="1" t="s">
        <v>204</v>
      </c>
      <c r="I26" s="1" t="s">
        <v>306</v>
      </c>
      <c r="J26" s="1" t="s">
        <v>206</v>
      </c>
      <c r="K26" s="1" t="s">
        <v>306</v>
      </c>
      <c r="L26" s="1" t="s">
        <v>306</v>
      </c>
      <c r="M26" s="1" t="s">
        <v>207</v>
      </c>
      <c r="N26" s="1" t="s">
        <v>207</v>
      </c>
      <c r="O26" s="1" t="s">
        <v>208</v>
      </c>
      <c r="P26" s="1" t="s">
        <v>209</v>
      </c>
      <c r="Q26" s="1" t="s">
        <v>210</v>
      </c>
      <c r="R26" s="1" t="s">
        <v>316</v>
      </c>
      <c r="S26" s="1" t="s">
        <v>212</v>
      </c>
      <c r="T26" s="1" t="s">
        <v>213</v>
      </c>
      <c r="U26" s="1" t="s">
        <v>214</v>
      </c>
    </row>
    <row r="27" s="1" customFormat="1" spans="1:21">
      <c r="A27" s="3">
        <v>18119077865</v>
      </c>
      <c r="B27" s="1" t="s">
        <v>317</v>
      </c>
      <c r="C27" s="1" t="s">
        <v>318</v>
      </c>
      <c r="D27" s="1" t="s">
        <v>319</v>
      </c>
      <c r="E27" s="1" t="s">
        <v>320</v>
      </c>
      <c r="F27" s="1" t="s">
        <v>200</v>
      </c>
      <c r="G27" s="1" t="s">
        <v>203</v>
      </c>
      <c r="H27" s="1" t="s">
        <v>204</v>
      </c>
      <c r="I27" s="1" t="s">
        <v>321</v>
      </c>
      <c r="J27" s="1" t="s">
        <v>206</v>
      </c>
      <c r="K27" s="1" t="s">
        <v>321</v>
      </c>
      <c r="L27" s="1" t="s">
        <v>321</v>
      </c>
      <c r="M27" s="1" t="s">
        <v>207</v>
      </c>
      <c r="N27" s="1" t="s">
        <v>207</v>
      </c>
      <c r="O27" s="1" t="s">
        <v>208</v>
      </c>
      <c r="P27" s="1" t="s">
        <v>209</v>
      </c>
      <c r="Q27" s="1" t="s">
        <v>210</v>
      </c>
      <c r="R27" s="1" t="s">
        <v>322</v>
      </c>
      <c r="S27" s="1" t="s">
        <v>212</v>
      </c>
      <c r="T27" s="1" t="s">
        <v>213</v>
      </c>
      <c r="U27" s="1" t="s">
        <v>214</v>
      </c>
    </row>
    <row r="28" s="1" customFormat="1" spans="1:21">
      <c r="A28" s="3">
        <v>18053731890</v>
      </c>
      <c r="B28" s="1" t="s">
        <v>323</v>
      </c>
      <c r="C28" s="1" t="s">
        <v>324</v>
      </c>
      <c r="D28" s="1" t="s">
        <v>325</v>
      </c>
      <c r="E28" s="1" t="s">
        <v>326</v>
      </c>
      <c r="F28" s="1" t="s">
        <v>261</v>
      </c>
      <c r="G28" s="1" t="s">
        <v>203</v>
      </c>
      <c r="H28" s="1" t="s">
        <v>204</v>
      </c>
      <c r="I28" s="1" t="s">
        <v>327</v>
      </c>
      <c r="J28" s="1" t="s">
        <v>206</v>
      </c>
      <c r="K28" s="1" t="s">
        <v>327</v>
      </c>
      <c r="L28" s="1" t="s">
        <v>327</v>
      </c>
      <c r="M28" s="1" t="s">
        <v>207</v>
      </c>
      <c r="N28" s="1" t="s">
        <v>207</v>
      </c>
      <c r="O28" s="1" t="s">
        <v>208</v>
      </c>
      <c r="P28" s="1" t="s">
        <v>209</v>
      </c>
      <c r="Q28" s="1" t="s">
        <v>210</v>
      </c>
      <c r="R28" s="1" t="s">
        <v>328</v>
      </c>
      <c r="S28" s="1" t="s">
        <v>212</v>
      </c>
      <c r="T28" s="1" t="s">
        <v>213</v>
      </c>
      <c r="U28" s="1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2022-07-19T02:09:57Z</dcterms:created>
  <dcterms:modified xsi:type="dcterms:W3CDTF">2022-07-19T02:51:57Z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B53D6610A6A54280B2133BC4FD4F2085</vt:lpwstr>
  </property>
  <property fmtid="{D5CDD505-2E9C-101B-9397-08002B2CF9AE}" pid="3" name="KSOProductBuildVer">
    <vt:lpwstr>2052-11.1.0.11875</vt:lpwstr>
  </property>
</Properties>
</file>