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<sst xmlns="http://schemas.openxmlformats.org/spreadsheetml/2006/main" count="1784" uniqueCount="619">
  <si>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</si>
  <si>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</si>
  <si>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</si>
  <si>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</si>
  <si>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</si>
  <si>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</si>
  <si>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</si>
  <si>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</si>
  <si>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</si>
  <si>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</si>
  <si>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</si>
  <si>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</si>
  <si>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</si>
  <si>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</si>
  <si>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</si>
  <si>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</si>
  <si>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</si>
  <si>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</si>
  <si>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</si>
  <si>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</si>
  <si>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</si>
  <si>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</si>
  <si>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</si>
  <si>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</si>
  <si>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</si>
  <si>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17760378485	</t>
  </si>
  <si>
    <t>Ctrip</t>
  </si>
  <si>
    <t>正常</t>
  </si>
  <si>
    <t>[斯德哥尔摩]斯德哥尔摩Ç酒店(Hotel C Stockholm)(55337452)</t>
  </si>
  <si>
    <t>中等双人房无窗&lt;2人入住&gt;&lt;不退款&gt;&lt;早餐&gt;</t>
  </si>
  <si>
    <t>HKD</t>
  </si>
  <si>
    <t>McKenzie/Kelly</t>
  </si>
  <si>
    <t>CA13030220719HKD</t>
  </si>
  <si>
    <t>未提现</t>
  </si>
  <si>
    <t>携程开票</t>
  </si>
  <si>
    <t xml:space="preserve">	</t>
  </si>
  <si>
    <t xml:space="preserve">10622SC064891	</t>
  </si>
  <si>
    <t xml:space="preserve">17900286256	</t>
  </si>
  <si>
    <t>[布加勒斯特]布加勒斯特丽笙酒店(Radisson Blu Hotel Bucharest)(55745383)</t>
  </si>
  <si>
    <t>客房&lt;早餐&gt;&lt;不退款&gt;&lt;2人入住&gt;</t>
  </si>
  <si>
    <t>Biton/Liat,Biton/Dakar</t>
  </si>
  <si>
    <t xml:space="preserve">18232091289	</t>
  </si>
  <si>
    <t>[南帕诸岛]半岛度假村及Spa(Peninsula Island Resort &amp; Spa)(90352268)</t>
  </si>
  <si>
    <t>豪华两张双人床房&lt;2人入住&gt;&lt;不退款&gt;</t>
  </si>
  <si>
    <t>Munguia/Arturo Manuel</t>
  </si>
  <si>
    <t xml:space="preserve">22440787	</t>
  </si>
  <si>
    <t xml:space="preserve">18270664132	</t>
  </si>
  <si>
    <t>[第戎]第戎中央克罗齐美憬阁酒店(Grand Hotel La Cloche Dijon MGallery)(55611748)</t>
  </si>
  <si>
    <t>高级双人床房&lt;2人入住&gt;&lt;不退款&gt;&lt;早餐&gt;</t>
  </si>
  <si>
    <t>DESTROOPER/PATRIEK JULES,DEPREZ/CARINE MARIA</t>
  </si>
  <si>
    <t xml:space="preserve">2609633	</t>
  </si>
  <si>
    <t xml:space="preserve">18272948595	</t>
  </si>
  <si>
    <t>[胡志明市]中央皇宫酒店(Central Palace Hotel)(55451625)</t>
  </si>
  <si>
    <t>豪华房&lt;2人入住&gt;&lt;不退款&gt;&lt;早餐&gt;</t>
  </si>
  <si>
    <t>rittang/pattarada</t>
  </si>
  <si>
    <t xml:space="preserve">60419	</t>
  </si>
  <si>
    <t xml:space="preserve">18279484556	</t>
  </si>
  <si>
    <t>[坎皮纳斯]坎皮纳斯出发旅馆(Go Inn Cambuí Campinas)(55801204)</t>
  </si>
  <si>
    <t>标准双人间&lt;不退款&gt;&lt;2人入住&gt;</t>
  </si>
  <si>
    <t>Kaiser/Edgar,Kaiser/Glaucia</t>
  </si>
  <si>
    <t xml:space="preserve">18294716319	</t>
  </si>
  <si>
    <t>[纽汉]伦敦超越希尔顿逸林酒店(DoubleTree by Hilton London ExCel)(55439650)</t>
  </si>
  <si>
    <t>双人房&lt;2人入住&gt;&lt;不退款&gt;</t>
  </si>
  <si>
    <t>Cooper/David ,Cooper/Janet</t>
  </si>
  <si>
    <t xml:space="preserve">The supplier confirmation number will b	</t>
  </si>
  <si>
    <t xml:space="preserve">18320874075	</t>
  </si>
  <si>
    <t>[日惹]日惹美利亚酒店(Melia Purosani Yogyakarta)(55414009)</t>
  </si>
  <si>
    <t>豪华房&lt;不退款&gt;&lt;2人入住&gt;</t>
  </si>
  <si>
    <t>TRIANA/YULIA AGUSTIN SELFA</t>
  </si>
  <si>
    <t xml:space="preserve">2202713713	</t>
  </si>
  <si>
    <t xml:space="preserve">18326004502	</t>
  </si>
  <si>
    <t>[Kesenden]井里汶尼欧酒店(Hotel Neo Cirebon)(56174621)</t>
  </si>
  <si>
    <t>尼欧房&lt;2人入住&gt;&lt;不退款&gt;</t>
  </si>
  <si>
    <t>subakti/sri</t>
  </si>
  <si>
    <t xml:space="preserve">18326054592	</t>
  </si>
  <si>
    <t>[直葛]特加尔尊贵商务酒店(PrimeBiz Tegal)(91808924)</t>
  </si>
  <si>
    <t>高级特大床房&lt;2人入住&gt;&lt;不退款&gt;&lt;早餐&gt;</t>
  </si>
  <si>
    <t>Warjito/Warjito</t>
  </si>
  <si>
    <t xml:space="preserve">RSAM700264 // confirm by Ms Nurul	</t>
  </si>
  <si>
    <t xml:space="preserve">18340306948	</t>
  </si>
  <si>
    <t>[帕岸岛]奇德乐玛斯水疗度假酒店(Chantaramas Resort &amp; Spa)(55414438)</t>
  </si>
  <si>
    <t>豪华房&lt;2人入住&gt;&lt;不退款&gt;</t>
  </si>
  <si>
    <t>Angela/Angela</t>
  </si>
  <si>
    <t xml:space="preserve">21022675	</t>
  </si>
  <si>
    <t xml:space="preserve">18348748420	</t>
  </si>
  <si>
    <t>[华雷斯城]孔苏拉多旅馆酒店(Hotel Consulado Inn)(90352345)</t>
  </si>
  <si>
    <t>标准间&lt;2人入住&gt;&lt;不退款&gt;&lt;早餐&gt;</t>
  </si>
  <si>
    <t>Reza San German/Jesus</t>
  </si>
  <si>
    <t xml:space="preserve">18348795799	</t>
  </si>
  <si>
    <t>[Port Huron charter Township]贝斯特韦斯特胡隆港蓝水桥酒店(Best Western Port Huron Blue Water Bridge)(92028848)</t>
  </si>
  <si>
    <t>标准客房, 2 张大床, 冰箱和微波炉, 河景&lt;2人入住&gt;&lt;不退款&gt;&lt;早餐&gt;</t>
  </si>
  <si>
    <t>Jeffries/Christopher</t>
  </si>
  <si>
    <t xml:space="preserve">2616406	</t>
  </si>
  <si>
    <t xml:space="preserve">272922249	</t>
  </si>
  <si>
    <t xml:space="preserve">18349274230	</t>
  </si>
  <si>
    <t>[纽约]爱迪生时代广场酒店(Hotel Edison Times Square)(55694551)</t>
  </si>
  <si>
    <t>经典房（特大床）&lt;不退款&gt;&lt;2人入住&gt;</t>
  </si>
  <si>
    <t>Alodjinou/Abla</t>
  </si>
  <si>
    <t xml:space="preserve">18349273947	</t>
  </si>
  <si>
    <t>Alodjinou/Kodjo</t>
  </si>
  <si>
    <t xml:space="preserve">3777269	</t>
  </si>
  <si>
    <t xml:space="preserve">18351484125	</t>
  </si>
  <si>
    <t>[会安]维宏江滨渡假村及水疗中心(Vinh Hung Riverside Resort &amp; Spa)(55851982)</t>
  </si>
  <si>
    <t>高级房, 花园景观&lt;2人入住&gt;&lt;不退款&gt;&lt;早餐&gt;</t>
  </si>
  <si>
    <t>JANG/YONGJUN</t>
  </si>
  <si>
    <t xml:space="preserve">18356775982	</t>
  </si>
  <si>
    <t>[万伦]坎亚纳度假酒店(Kanjana Resort)(90401438)</t>
  </si>
  <si>
    <t>Economy Double Room with Air-Condition&lt;2人入住&gt;&lt;不退款&gt;</t>
  </si>
  <si>
    <t>BUAYAI/KONAKOM</t>
  </si>
  <si>
    <t xml:space="preserve">18362968726	</t>
  </si>
  <si>
    <t>[曼谷]曼谷格乐丽雅12酒店(Galleria 12 Sukhumvit Bangkok Hotel by Compass Hospitality)(55402695)</t>
  </si>
  <si>
    <t>slender房&lt;2人入住&gt;&lt;不退款&gt;</t>
  </si>
  <si>
    <t>Pluemjit/Sasipa,Sripeng/Komsan</t>
  </si>
  <si>
    <t xml:space="preserve">18363206064	</t>
  </si>
  <si>
    <t>[胡志明市]胡志明市百艺酒店(Bay Hotel Ho Chi Minh)(55478342)</t>
  </si>
  <si>
    <t>高级大号床房&lt;不退款&gt;&lt;2人入住&gt;</t>
  </si>
  <si>
    <t>FASSA/KRISTOFER PAUL</t>
  </si>
  <si>
    <t xml:space="preserve">10081375	</t>
  </si>
  <si>
    <t xml:space="preserve">18365743860	</t>
  </si>
  <si>
    <t>[马赛]马赛圣夏勒站东横 INN(Toyoko Inn Marseille Saint Charles)(92030587)</t>
  </si>
  <si>
    <t>双人房1张特大床&lt;2人入住&gt;&lt;不退款&gt;&lt;早餐&gt;</t>
  </si>
  <si>
    <t>Vermathen/Martina</t>
  </si>
  <si>
    <t xml:space="preserve">8111592	</t>
  </si>
  <si>
    <t xml:space="preserve">18365787816	</t>
  </si>
  <si>
    <t>[萨尔茨堡]奥地利萨尔茨堡米特时尚酒店(Austria Trend Hotel Salzburg Mitte)(55269899)</t>
  </si>
  <si>
    <t>经典房&lt;2人入住&gt;&lt;不退款&gt;</t>
  </si>
  <si>
    <t>Dieling/Yvonne</t>
  </si>
  <si>
    <t xml:space="preserve">18365806480	</t>
  </si>
  <si>
    <t>[巴黎]新剧院酒店(Newhotel Opéra)(55452200)</t>
  </si>
  <si>
    <t>标准双人房&lt;2人入住&gt;&lt;不退款&gt;</t>
  </si>
  <si>
    <t>Sivarama/Emile</t>
  </si>
  <si>
    <t xml:space="preserve">1975344777	</t>
  </si>
  <si>
    <t xml:space="preserve">18366053199	</t>
  </si>
  <si>
    <t>[温哥华]温哥华世纪广场酒店和温泉中心(Century Plaza Hotel &amp; Spa Vancouver)(55312041)</t>
  </si>
  <si>
    <t>标准特大床工作室套房&lt;不退款&gt;&lt;2人入住&gt;</t>
  </si>
  <si>
    <t>Hannah/Kuiack</t>
  </si>
  <si>
    <t xml:space="preserve">112992415	</t>
  </si>
  <si>
    <t xml:space="preserve">18370174949	</t>
  </si>
  <si>
    <t>[新加坡]新加坡圣淘沙索菲特度假村及水疗中心 (Staycation Approved)(Sofitel Singapore Sentosa Resort &amp; Spa (Staycation Approved))(55439300)</t>
  </si>
  <si>
    <t>奢华房（特大床）&lt;早餐&gt;&lt;不退款&gt;&lt;2人入住&gt;</t>
  </si>
  <si>
    <t>GOH/BRYAN</t>
  </si>
  <si>
    <t xml:space="preserve">2618585	</t>
  </si>
  <si>
    <t xml:space="preserve">18370639723	</t>
  </si>
  <si>
    <t>[诗都阿佐]尼奥瓦卢诗都阿佐酒店(Neo+ Waru Sidoarjo by ASTON)(90362254)</t>
  </si>
  <si>
    <t>尼奥房&lt;2人入住&gt;&lt;不退款&gt;</t>
  </si>
  <si>
    <t>Saputra/Ludy</t>
  </si>
  <si>
    <t xml:space="preserve">18378202469	</t>
  </si>
  <si>
    <t>[阿布扎比]阿布扎比雅乐轩酒店(Aloft Abu Dhabi)(68026753)</t>
  </si>
  <si>
    <t>雅乐轩房&lt;不退款&gt;&lt;2人入住&gt;</t>
  </si>
  <si>
    <t>MUHAMMAD ASLAM/RABIA ASLAM</t>
  </si>
  <si>
    <t xml:space="preserve">From Allocation	</t>
  </si>
  <si>
    <t xml:space="preserve">18381521379	</t>
  </si>
  <si>
    <t>[会安]馨乐庭会安珍珠酒店(Citadines Pearl Hoi An)(60532248)</t>
  </si>
  <si>
    <t>海景豪华家庭房&lt;2人入住&gt;&lt;不退款&gt;&lt;早餐&gt;</t>
  </si>
  <si>
    <t>hang/nguyen le</t>
  </si>
  <si>
    <t xml:space="preserve">18388088626	</t>
  </si>
  <si>
    <t>[芭堤雅]阿尔泰拉公寓酒店(Altera Hotel and Residence)(55585952)</t>
  </si>
  <si>
    <t>2卧家庭套房（带小厨房）&lt;2人入住&gt;&lt;不退款&gt;</t>
  </si>
  <si>
    <t>TSE/SIU WING</t>
  </si>
  <si>
    <t xml:space="preserve">EXP-1976466389	</t>
  </si>
  <si>
    <t xml:space="preserve">18388140046	</t>
  </si>
  <si>
    <t>[沙迦]沙迦海滩喜来登Spa度假酒店(Sheraton Sharjah Beach Resort and Spa)(68026115)</t>
  </si>
  <si>
    <t>豪华客房, 1 张特大床房&lt;2人入住&gt;&lt;不退款&gt;</t>
  </si>
  <si>
    <t>ali/almarzouqi</t>
  </si>
  <si>
    <t xml:space="preserve">93025803	</t>
  </si>
  <si>
    <t xml:space="preserve">18388255844	</t>
  </si>
  <si>
    <t>[樱桃山]费城樱桃山希尔顿逸林酒店及度假村(DoubleTree by Hilton Cherry Hill Philadelphia)(55280695)</t>
  </si>
  <si>
    <t>特大床房&lt;2人入住&gt;&lt;不退款&gt;</t>
  </si>
  <si>
    <t>KRAMER /KIMBERLY</t>
  </si>
  <si>
    <t xml:space="preserve">54782591	</t>
  </si>
  <si>
    <t xml:space="preserve">18393973208	</t>
  </si>
  <si>
    <t>[卡斯]帕亚姆酒店(Payam Hotel)(55519520)</t>
  </si>
  <si>
    <t>套房(带水疗浴缸)&lt;2人入住&gt;&lt;不退款&gt;&lt;早餐&gt;</t>
  </si>
  <si>
    <t>ACIKGOZ/ILHAN CAN,ATALAY/GULNUR</t>
  </si>
  <si>
    <t xml:space="preserve">18394700464	</t>
  </si>
  <si>
    <t>[曼谷]曼谷丽仕精品酒店 (SHA Plus+)(Luxx XL Langsuan Hotel Bangkok (SHA Plus+))(89927000)</t>
  </si>
  <si>
    <t>l套房&lt;2人入住&gt;&lt;不退款&gt;</t>
  </si>
  <si>
    <t>WU/YONGXIA,LU/YE</t>
  </si>
  <si>
    <t xml:space="preserve">1065273874	</t>
  </si>
  <si>
    <t xml:space="preserve">18394917668	</t>
  </si>
  <si>
    <t>[维也纳]维也纳弗莱明智选酒店(Flemings Selection Hotel Wien-City)(56196649)</t>
  </si>
  <si>
    <t>高级双人房&lt;2人入住&gt;&lt;不退款&gt;&lt;早餐&gt;</t>
  </si>
  <si>
    <t>Mayer/Petra</t>
  </si>
  <si>
    <t>取消</t>
  </si>
  <si>
    <t xml:space="preserve">18395697252	</t>
  </si>
  <si>
    <t>[巴淡岛]阿斯顿·吉迪恩·巴淡酒店(ASTON Inn Gideon - Batam)(55337050)</t>
  </si>
  <si>
    <t>尊贵房&lt;2人入住&gt;&lt;不退款&gt;&lt;早餐&gt;</t>
  </si>
  <si>
    <t>Pham Nguyen/Thuy Van,Nakamura/Dominic</t>
  </si>
  <si>
    <t xml:space="preserve">#15591	</t>
  </si>
  <si>
    <t xml:space="preserve">18396461658	</t>
  </si>
  <si>
    <t>[河内]爱住宿 6 号公寓酒店(IStay Hotel Apartment 6)(55611639)</t>
  </si>
  <si>
    <t>豪华一室房&lt;2人入住&gt;&lt;不退款&gt;</t>
  </si>
  <si>
    <t>Lo Thi Nguyet/Thi Nguyet</t>
  </si>
  <si>
    <t xml:space="preserve">18396491860	</t>
  </si>
  <si>
    <t>George/Peter Romany</t>
  </si>
  <si>
    <t xml:space="preserve">18397725617	</t>
  </si>
  <si>
    <t>[安特卫普]林内 WTC 城市酒廊酒店(Lindner WTC Hotel &amp; City Lounge)(55920185)</t>
  </si>
  <si>
    <t>经济房&lt;2人入住&gt;&lt;不退款&gt;</t>
  </si>
  <si>
    <t>Wakamatsu/Henri</t>
  </si>
  <si>
    <t xml:space="preserve">11812223	</t>
  </si>
  <si>
    <t xml:space="preserve">18398131842	</t>
  </si>
  <si>
    <t>[迪拜]安纳塔拉迪拜棕榈度假村(Anantara the Palm Dubai Resort)(68031213)</t>
  </si>
  <si>
    <t>标准房&lt;2人入住&gt;&lt;不退款&gt;&lt;早餐&gt;</t>
  </si>
  <si>
    <t>ZHOU/WEI,HUANG/MING</t>
  </si>
  <si>
    <t xml:space="preserve">18398277235	</t>
  </si>
  <si>
    <t>[名古屋]三井花园饭店名古屋普米尔(Mitsui Garden Hotel Nagoya Premier)(55491626)</t>
  </si>
  <si>
    <t>中等双人房&lt;不退款&gt;&lt;2人入住&gt;</t>
  </si>
  <si>
    <t>WANG/YUCHAO</t>
  </si>
  <si>
    <t xml:space="preserve">20220715492502905	</t>
  </si>
  <si>
    <t xml:space="preserve">18398751459	</t>
  </si>
  <si>
    <t>[西雅加达]阿斯顿卡蒂卡格罗酒店会议中心(ASTON Kartika Grogol Hotel &amp; Conference Center)(92030300)</t>
  </si>
  <si>
    <t>优选一室特大床房&lt;2人入住&gt;&lt;不退款&gt;&lt;早餐&gt;</t>
  </si>
  <si>
    <t>rizki/yustianfarid</t>
  </si>
  <si>
    <t xml:space="preserve">14234	</t>
  </si>
  <si>
    <t xml:space="preserve">18398806222	</t>
  </si>
  <si>
    <t>[圣安东尼奥]圣安东尼奥北斯通奥克德鲁广场酒店(Drury Plaza Hotel San Antonio North Stone Oak)(94363538)</t>
  </si>
  <si>
    <t>豪华2张大床房&lt;2人入住&gt;&lt;不退款&gt;&lt;早餐&gt;</t>
  </si>
  <si>
    <t>Benavides/Lorena</t>
  </si>
  <si>
    <t xml:space="preserve">10164440395	</t>
  </si>
  <si>
    <t xml:space="preserve">18403722098	</t>
  </si>
  <si>
    <t>[克拉科夫]威尼斯房屋市场广场公寓式酒店(Venetian House Market Square Aparthotel)(55586032)</t>
  </si>
  <si>
    <t>双床房&lt;不退款&gt;&lt;2人入住&gt;</t>
  </si>
  <si>
    <t>Kwasny/Chris,Kwasny/Elwira</t>
  </si>
  <si>
    <t xml:space="preserve">18404387756	</t>
  </si>
  <si>
    <t>[胡志明市]西贡河内(SAIGON HANOI HOTEL)(55884283)</t>
  </si>
  <si>
    <t>Lee/Peum</t>
  </si>
  <si>
    <t xml:space="preserve">18404574626	</t>
  </si>
  <si>
    <t>[埃里温]埃里温格兰德酒店 - 世界小型豪华酒店(Grand Hotel Yerevan - Small Luxury Hotels of The World)(55956341)</t>
  </si>
  <si>
    <t>经济双人房&lt;2人入住&gt;&lt;不退款&gt;</t>
  </si>
  <si>
    <t>Althani/Hassan</t>
  </si>
  <si>
    <t xml:space="preserve">Acknowledged	</t>
  </si>
  <si>
    <t xml:space="preserve">18405198491	</t>
  </si>
  <si>
    <t>[泗水]泗水容库喜爱酒店(Favehotel Rungkut Surabaya)(55653014)</t>
  </si>
  <si>
    <t>致爱房&lt;2人入住&gt;&lt;不退款&gt;</t>
  </si>
  <si>
    <t>Delfebri/Baya</t>
  </si>
  <si>
    <t xml:space="preserve">18405234823	</t>
  </si>
  <si>
    <t>[孟买]圣瑞吉孟买酒店(The St. Regis Mumbai)(56196574)</t>
  </si>
  <si>
    <t>城市景观特大床房&lt;2人入住&gt;&lt;不退款&gt;&lt;早餐&gt;</t>
  </si>
  <si>
    <t>SHAH/GAUTAM</t>
  </si>
  <si>
    <t xml:space="preserve">96387059	</t>
  </si>
  <si>
    <t xml:space="preserve">18405361923	</t>
  </si>
  <si>
    <t>[卡梅里]卡梅利亚汽车旅馆(Hotel Camelia)(94361338)</t>
  </si>
  <si>
    <t>Lopes/Paulo</t>
  </si>
  <si>
    <t xml:space="preserve">20361620	</t>
  </si>
  <si>
    <t xml:space="preserve">18405445767	</t>
  </si>
  <si>
    <t>[新山]新山成功滨水酒店(Berjaya Waterfront Hotel, Johor Bahru)(55439542)</t>
  </si>
  <si>
    <t>NAH/WEISHENG IAN DOMINIC</t>
  </si>
  <si>
    <t xml:space="preserve">18405592298	</t>
  </si>
  <si>
    <t>[南雅加达]雅加达斯玛图庞瑞士贝林酒店(Swiss-Belinn Simatupang Jakarta)(55841660)</t>
  </si>
  <si>
    <t>豪华大床房&lt;2人入住&gt;&lt;不退款&gt;</t>
  </si>
  <si>
    <t>DWININGTYAS/FIRTA CAHYA</t>
  </si>
  <si>
    <t>补单</t>
  </si>
  <si>
    <t>[卡斯]帕亚姆酒店(Payam Hotel)(46053022)</t>
  </si>
  <si>
    <t xml:space="preserve">18406233854	</t>
  </si>
  <si>
    <t>[清迈]清迈富丽华酒店(SHA Extra Plus)(Furama Chiang Mai(SHA Extra Plus))(55380755)</t>
  </si>
  <si>
    <t>豪华双床房&lt;2人入住&gt;&lt;不退款&gt;&lt;早餐&gt;</t>
  </si>
  <si>
    <t>RATTANABANDITSAKUL/APIVUT</t>
  </si>
  <si>
    <t xml:space="preserve">16072022	</t>
  </si>
  <si>
    <t>退单</t>
  </si>
  <si>
    <t xml:space="preserve">18406452569	</t>
  </si>
  <si>
    <t>[Guntung Payung]班贾尔马辛班加巴鲁飞舞酒店(Favehotel Banjarbaru Banjarmasin)(55270126)</t>
  </si>
  <si>
    <t>致爱房&lt;2人入住&gt;&lt;不退款&gt;&lt;早餐&gt;</t>
  </si>
  <si>
    <t>Chong/Jonathan Oliver</t>
  </si>
  <si>
    <t xml:space="preserve">18406774246	</t>
  </si>
  <si>
    <t>LIM/YU XUAN</t>
  </si>
  <si>
    <t xml:space="preserve">18407096772	</t>
  </si>
  <si>
    <t>[塔林]维鲁所库斯经典酒店(Original Sokos Hotel Viru)(55519374)</t>
  </si>
  <si>
    <t>Kuhlefelt/Maria Katarina</t>
  </si>
  <si>
    <t>，</t>
  </si>
  <si>
    <t>18394700464此单多收185.58元待退回</t>
  </si>
  <si>
    <t xml:space="preserve"> 51961 HKD</t>
  </si>
  <si>
    <t>A220719095238481</t>
  </si>
  <si>
    <t>A220719095307925</t>
  </si>
  <si>
    <t>总计：51961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</si>
  <si>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</si>
  <si>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</si>
  <si>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</si>
  <si>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</si>
  <si>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</si>
  <si>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</si>
  <si>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</si>
  <si>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</si>
  <si>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</si>
  <si>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</si>
  <si>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</si>
  <si>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</si>
  <si>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</si>
  <si>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</si>
  <si>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</si>
  <si>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</si>
  <si>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</si>
  <si>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</si>
  <si>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2022-07-15</t>
  </si>
  <si>
    <t>2622636</t>
  </si>
  <si>
    <t>维鲁所库斯经典酒店</t>
  </si>
  <si>
    <t>Kuhlefelt Maria Katarina</t>
  </si>
  <si>
    <t>2022-07-16</t>
  </si>
  <si>
    <t>退房日周结</t>
  </si>
  <si>
    <t>908.21</t>
  </si>
  <si>
    <t>1053.00</t>
  </si>
  <si>
    <t>0</t>
  </si>
  <si>
    <t>0.00</t>
  </si>
  <si>
    <t>携程汇智国际直连</t>
  </si>
  <si>
    <t>925</t>
  </si>
  <si>
    <t>2022-07-15 22:21:27</t>
  </si>
  <si>
    <t>否</t>
  </si>
  <si>
    <t>汇智国际旅游发展有限公司</t>
  </si>
  <si>
    <t>直连</t>
  </si>
  <si>
    <t>2622582</t>
  </si>
  <si>
    <t>新山成功滨水酒店</t>
  </si>
  <si>
    <t>LIM YU XUAN</t>
  </si>
  <si>
    <t>214.76</t>
  </si>
  <si>
    <t>249.00</t>
  </si>
  <si>
    <t>2022-07-15 21:29:46</t>
  </si>
  <si>
    <t>2622526</t>
  </si>
  <si>
    <t>班查巴鲁法夫酒店</t>
  </si>
  <si>
    <t>Chong Jonathan Oliver</t>
  </si>
  <si>
    <t>217.35</t>
  </si>
  <si>
    <t>252.00</t>
  </si>
  <si>
    <t>2022-07-15 20:41:20</t>
  </si>
  <si>
    <t>2622491</t>
  </si>
  <si>
    <t>清迈富丽华酒店</t>
  </si>
  <si>
    <t>RATTANABANDITSAKUL APIVUT</t>
  </si>
  <si>
    <t>242.36</t>
  </si>
  <si>
    <t>281.00</t>
  </si>
  <si>
    <t>2022-07-15 20:08:47</t>
  </si>
  <si>
    <t>2622408</t>
  </si>
  <si>
    <t>雅加达斯玛图庞瑞士贝林酒店</t>
  </si>
  <si>
    <t>DWININGTYAS FIRTA CAHYA</t>
  </si>
  <si>
    <t>248.40</t>
  </si>
  <si>
    <t>288.00</t>
  </si>
  <si>
    <t>2022-07-15 18:40:20</t>
  </si>
  <si>
    <t>2622371</t>
  </si>
  <si>
    <t>NAH WEISHENG IAN DOMINIC</t>
  </si>
  <si>
    <t>2022-07-15 18:02:14</t>
  </si>
  <si>
    <t>2622365</t>
  </si>
  <si>
    <t>卡梅利娅酒店</t>
  </si>
  <si>
    <t>Lopes Paulo</t>
  </si>
  <si>
    <t>497.66</t>
  </si>
  <si>
    <t>577.00</t>
  </si>
  <si>
    <t>2022-07-15 17:56:39</t>
  </si>
  <si>
    <t>2622341</t>
  </si>
  <si>
    <t>圣瑞吉孟买酒店</t>
  </si>
  <si>
    <t>SHAH GAUTAM</t>
  </si>
  <si>
    <t>974.63</t>
  </si>
  <si>
    <t>1130.00</t>
  </si>
  <si>
    <t>2022-07-15 17:34:35</t>
  </si>
  <si>
    <t>2622337</t>
  </si>
  <si>
    <t>泗水容库喜爱酒店</t>
  </si>
  <si>
    <t>Delfebri Baya</t>
  </si>
  <si>
    <t>115.58</t>
  </si>
  <si>
    <t>134.00</t>
  </si>
  <si>
    <t>2022-07-15 17:24:36</t>
  </si>
  <si>
    <t>2622234</t>
  </si>
  <si>
    <t xml:space="preserve">埃里温大酒店 </t>
  </si>
  <si>
    <t>Althani Hassan</t>
  </si>
  <si>
    <t>1348.95</t>
  </si>
  <si>
    <t>1564.00</t>
  </si>
  <si>
    <t>2022-07-15 15:52:47</t>
  </si>
  <si>
    <t>2622201</t>
  </si>
  <si>
    <t>何森 - 莲花湖酒店</t>
  </si>
  <si>
    <t>Lee Peum</t>
  </si>
  <si>
    <t>211.31</t>
  </si>
  <si>
    <t>245.00</t>
  </si>
  <si>
    <t>2022-07-15 15:14:51</t>
  </si>
  <si>
    <t>2622077</t>
  </si>
  <si>
    <t>威尼斯广场住宅市场公寓</t>
  </si>
  <si>
    <t>Kwasny Chris,Kwasny Elwira</t>
  </si>
  <si>
    <t>442.46</t>
  </si>
  <si>
    <t>513.00</t>
  </si>
  <si>
    <t>2022-07-15 13:29:33</t>
  </si>
  <si>
    <t>2621852</t>
  </si>
  <si>
    <t>圣安东尼奥北斯通奥克德鲁广场酒店</t>
  </si>
  <si>
    <t>Benavides Lorena</t>
  </si>
  <si>
    <t>1105.73</t>
  </si>
  <si>
    <t>1282.00</t>
  </si>
  <si>
    <t>2022-07-15 09:52:53</t>
  </si>
  <si>
    <t>2621839</t>
  </si>
  <si>
    <t>阿斯顿卡蒂卡格罗酒店会议中心</t>
  </si>
  <si>
    <t>rizki yustianfarid</t>
  </si>
  <si>
    <t>342.41</t>
  </si>
  <si>
    <t>397.00</t>
  </si>
  <si>
    <t>2022-07-15 09:39:44</t>
  </si>
  <si>
    <t>2621747</t>
  </si>
  <si>
    <t>名古屋尊贵三井花园酒店</t>
  </si>
  <si>
    <t>WANG YUCHAO</t>
  </si>
  <si>
    <t>686.55</t>
  </si>
  <si>
    <t>796.00</t>
  </si>
  <si>
    <t>2022-07-15 06:48:54</t>
  </si>
  <si>
    <t>2621664</t>
  </si>
  <si>
    <t>安纳塔拉迪拜棕榈度假村</t>
  </si>
  <si>
    <t>ZHOU WEI,HUANG MING</t>
  </si>
  <si>
    <t>1661.18</t>
  </si>
  <si>
    <t>1926.00</t>
  </si>
  <si>
    <t>2022-07-15 02:33:47</t>
  </si>
  <si>
    <t>2022-07-14</t>
  </si>
  <si>
    <t>2621568</t>
  </si>
  <si>
    <t>安特卫普林德纳酒店</t>
  </si>
  <si>
    <t>Wakamatsu Henri</t>
  </si>
  <si>
    <t>1031.69</t>
  </si>
  <si>
    <t>1203.00</t>
  </si>
  <si>
    <t>2022-07-14 23:58:51</t>
  </si>
  <si>
    <t>2621383</t>
  </si>
  <si>
    <t>阿布扎比雅乐轩酒店</t>
  </si>
  <si>
    <t>George Peter Romany</t>
  </si>
  <si>
    <t>306.16</t>
  </si>
  <si>
    <t>357.00</t>
  </si>
  <si>
    <t>2022-07-14 20:36:22</t>
  </si>
  <si>
    <t>2621368</t>
  </si>
  <si>
    <t>爱住宿 6 号公寓酒店</t>
  </si>
  <si>
    <t>Lo Thi Nguyet Thi Nguyet</t>
  </si>
  <si>
    <t>291.58</t>
  </si>
  <si>
    <t>340.00</t>
  </si>
  <si>
    <t>-339</t>
  </si>
  <si>
    <t>-291</t>
  </si>
  <si>
    <t>2022-07-14 22:15:12</t>
  </si>
  <si>
    <t>2621237</t>
  </si>
  <si>
    <t>阿斯顿·吉迪恩·巴淡酒店</t>
  </si>
  <si>
    <t>Pham Nguyen Thuy Van,Nakamura Dominic</t>
  </si>
  <si>
    <t>509.41</t>
  </si>
  <si>
    <t>594.00</t>
  </si>
  <si>
    <t>2022-07-14 18:23:36</t>
  </si>
  <si>
    <t>2621025</t>
  </si>
  <si>
    <t>丽仕精品酒店</t>
  </si>
  <si>
    <t>WU YONGXIA,LU YE</t>
  </si>
  <si>
    <t>662.92</t>
  </si>
  <si>
    <t>773.00</t>
  </si>
  <si>
    <t>586.42</t>
  </si>
  <si>
    <t>-186</t>
  </si>
  <si>
    <t>-160</t>
  </si>
  <si>
    <t>2022-07-14 15:38:22</t>
  </si>
  <si>
    <t>2620551</t>
  </si>
  <si>
    <t>费城樱桃山皇冠假日酒店</t>
  </si>
  <si>
    <t>KRAMER KIMBERLY</t>
  </si>
  <si>
    <t>2204.03</t>
  </si>
  <si>
    <t>2570.00</t>
  </si>
  <si>
    <t>2022-07-14 06:12:49</t>
  </si>
  <si>
    <t>2620480</t>
  </si>
  <si>
    <t>SHERATON SHARJAH BEACH RESORT &amp; SPA</t>
  </si>
  <si>
    <t>ali almarzouqi</t>
  </si>
  <si>
    <t>585.74</t>
  </si>
  <si>
    <t>683.00</t>
  </si>
  <si>
    <t>2022-07-14 02:54:05</t>
  </si>
  <si>
    <t>2620457</t>
  </si>
  <si>
    <t>阿尔泰拉公寓酒店</t>
  </si>
  <si>
    <t>TSE SIU WING</t>
  </si>
  <si>
    <t>1640.59</t>
  </si>
  <si>
    <t>1913.00</t>
  </si>
  <si>
    <t>2022-07-14 02:16:01</t>
  </si>
  <si>
    <t>2022-07-13</t>
  </si>
  <si>
    <t>2620062</t>
  </si>
  <si>
    <t>馨乐庭会安珍珠酒店</t>
  </si>
  <si>
    <t>hang nguyen le</t>
  </si>
  <si>
    <t>959.58</t>
  </si>
  <si>
    <t>1118.00</t>
  </si>
  <si>
    <t>2022-07-13 17:27:34</t>
  </si>
  <si>
    <t>2619411</t>
  </si>
  <si>
    <t>MUHAMMAD ASLAM RABIA ASLAM</t>
  </si>
  <si>
    <t>605.96</t>
  </si>
  <si>
    <t>706.00</t>
  </si>
  <si>
    <t>2022-07-13 03:37:17</t>
  </si>
  <si>
    <t>2022-07-12</t>
  </si>
  <si>
    <t>2618646</t>
  </si>
  <si>
    <t>尼奥瓦卢诗都阿佐酒店</t>
  </si>
  <si>
    <t>Saputra Ludy</t>
  </si>
  <si>
    <t>288.19</t>
  </si>
  <si>
    <t>336.00</t>
  </si>
  <si>
    <t>2022-07-12 13:51:54</t>
  </si>
  <si>
    <t>2618585</t>
  </si>
  <si>
    <t>新加坡圣淘沙索菲特度假村及水疗中心 (Staycation Approved)</t>
  </si>
  <si>
    <t>GOH BRYAN</t>
  </si>
  <si>
    <t>2071.35</t>
  </si>
  <si>
    <t>2415.00</t>
  </si>
  <si>
    <t>2022-07-12 12:39:54</t>
  </si>
  <si>
    <t>2618388</t>
  </si>
  <si>
    <t>温哥华世纪广场酒店和温泉中心</t>
  </si>
  <si>
    <t>Hannah Kuiack</t>
  </si>
  <si>
    <t>1759.14</t>
  </si>
  <si>
    <t>2051.00</t>
  </si>
  <si>
    <t>2022-07-12 08:46:25</t>
  </si>
  <si>
    <t>2618312</t>
  </si>
  <si>
    <t>新剧院酒店</t>
  </si>
  <si>
    <t>Sivarama Emile</t>
  </si>
  <si>
    <t>887.72</t>
  </si>
  <si>
    <t>1035.00</t>
  </si>
  <si>
    <t>2022-07-12 05:57:57</t>
  </si>
  <si>
    <t>2618295</t>
  </si>
  <si>
    <t>奥地利萨尔茨堡米特时尚酒店</t>
  </si>
  <si>
    <t>Dieling Yvonne</t>
  </si>
  <si>
    <t>686.16</t>
  </si>
  <si>
    <t>800.00</t>
  </si>
  <si>
    <t>2022-07-12 04:48:04</t>
  </si>
  <si>
    <t>2618271</t>
  </si>
  <si>
    <t>马赛圣夏勒站东横 INN</t>
  </si>
  <si>
    <t>Vermathen Martina</t>
  </si>
  <si>
    <t>623.55</t>
  </si>
  <si>
    <t>727.00</t>
  </si>
  <si>
    <t>2022-07-12 03:44:13</t>
  </si>
  <si>
    <t>2022-07-11</t>
  </si>
  <si>
    <t>2617868</t>
  </si>
  <si>
    <t>胡志明市百艺酒店</t>
  </si>
  <si>
    <t>FASSA KRISTOFER PAUL</t>
  </si>
  <si>
    <t>803.51</t>
  </si>
  <si>
    <t>940.00</t>
  </si>
  <si>
    <t>2022-07-11 17:47:12</t>
  </si>
  <si>
    <t>2617838</t>
  </si>
  <si>
    <t>曼谷素坤逸12广场科母帕斯酒店</t>
  </si>
  <si>
    <t>Pluemjit Sasipa,Sripeng Komsan</t>
  </si>
  <si>
    <t>300.89</t>
  </si>
  <si>
    <t>352.00</t>
  </si>
  <si>
    <t>2022-07-11 17:10:29</t>
  </si>
  <si>
    <t>2022-07-10</t>
  </si>
  <si>
    <t>2617131</t>
  </si>
  <si>
    <t>坎雅娜度假村</t>
  </si>
  <si>
    <t>BUAYAI KONAKOM</t>
  </si>
  <si>
    <t>53.85</t>
  </si>
  <si>
    <t>63.00</t>
  </si>
  <si>
    <t>2022-07-10 23:07:35</t>
  </si>
  <si>
    <t>2616831</t>
  </si>
  <si>
    <t>荣红滨江度假酒店及</t>
  </si>
  <si>
    <t>JANG YONGJUN</t>
  </si>
  <si>
    <t>399.19</t>
  </si>
  <si>
    <t>467.00</t>
  </si>
  <si>
    <t>2022-07-10 16:35:09</t>
  </si>
  <si>
    <t>2616494</t>
  </si>
  <si>
    <t>爱迪生时代广场酒店</t>
  </si>
  <si>
    <t>Alodjinou Kodjo</t>
  </si>
  <si>
    <t>1346.31</t>
  </si>
  <si>
    <t>1575.00</t>
  </si>
  <si>
    <t>2022-07-10 09:44:42</t>
  </si>
  <si>
    <t>2616492</t>
  </si>
  <si>
    <t>Alodjinou Abla</t>
  </si>
  <si>
    <t>2022-07-10 09:43:51</t>
  </si>
  <si>
    <t>2616406</t>
  </si>
  <si>
    <t>休伦港贝斯特韦斯特酒店</t>
  </si>
  <si>
    <t>Jeffries Christopher</t>
  </si>
  <si>
    <t>1265.96</t>
  </si>
  <si>
    <t>1481.00</t>
  </si>
  <si>
    <t>2022-07-10 05:47:03</t>
  </si>
  <si>
    <t>2616384</t>
  </si>
  <si>
    <t>领事馆酒店</t>
  </si>
  <si>
    <t>Reza San German Jesus</t>
  </si>
  <si>
    <t>2302.83</t>
  </si>
  <si>
    <t>2694.00</t>
  </si>
  <si>
    <t>2022-07-10 04:23:37</t>
  </si>
  <si>
    <t>2022-07-09</t>
  </si>
  <si>
    <t>2615610</t>
  </si>
  <si>
    <t>奇德乐玛斯水疗度假酒店</t>
  </si>
  <si>
    <t>Angela Angela</t>
  </si>
  <si>
    <t>1510.43</t>
  </si>
  <si>
    <t>1767.00</t>
  </si>
  <si>
    <t>2022-07-09 11:05:01</t>
  </si>
  <si>
    <t>2022-07-07</t>
  </si>
  <si>
    <t>2614320</t>
  </si>
  <si>
    <t>特加尔尊贵商务酒店</t>
  </si>
  <si>
    <t>Warjito Warjito</t>
  </si>
  <si>
    <t>493.40</t>
  </si>
  <si>
    <t>576.00</t>
  </si>
  <si>
    <t>2022-07-07 23:22:25</t>
  </si>
  <si>
    <t>2022-07-03</t>
  </si>
  <si>
    <t>2609633</t>
  </si>
  <si>
    <t>第戎克洛什索菲特酒店</t>
  </si>
  <si>
    <t>DESTROOPER PATRIEK JULES,DEPREZ CARINE MARIA</t>
  </si>
  <si>
    <t>1424.22</t>
  </si>
  <si>
    <t>1664.00</t>
  </si>
  <si>
    <t>2022-07-03 04:40:13</t>
  </si>
  <si>
    <t>2614315</t>
  </si>
  <si>
    <t>井里汶尼欧萨马迪昆酒店</t>
  </si>
  <si>
    <t>subakti sri</t>
  </si>
  <si>
    <t>151.62</t>
  </si>
  <si>
    <t>177.00</t>
  </si>
  <si>
    <t>2022-07-07 23:14:58</t>
  </si>
  <si>
    <t>2614036</t>
  </si>
  <si>
    <t>日惹美利亚酒店</t>
  </si>
  <si>
    <t>TRIANA YULIA AGUSTIN SELFA</t>
  </si>
  <si>
    <t>1969.32</t>
  </si>
  <si>
    <t>2299.00</t>
  </si>
  <si>
    <t>2022-07-07 18:23:01</t>
  </si>
  <si>
    <t>2022-07-05</t>
  </si>
  <si>
    <t>2611722</t>
  </si>
  <si>
    <t>伦敦超越希尔顿逸林酒店</t>
  </si>
  <si>
    <t>Cooper David,Cooper Janet</t>
  </si>
  <si>
    <t>651.11</t>
  </si>
  <si>
    <t>761.00</t>
  </si>
  <si>
    <t>2022-07-05 13:23:09</t>
  </si>
  <si>
    <t>2609981</t>
  </si>
  <si>
    <t>中央皇宫酒店</t>
  </si>
  <si>
    <t>rittang pattarada</t>
  </si>
  <si>
    <t>793.42</t>
  </si>
  <si>
    <t>927.00</t>
  </si>
  <si>
    <t>2022-07-03 15:50:30</t>
  </si>
  <si>
    <t>2022-05-06</t>
  </si>
  <si>
    <t>2540542</t>
  </si>
  <si>
    <t>布加勒斯特丽笙酒店</t>
  </si>
  <si>
    <t>Biton Liat,Biton Dakar</t>
  </si>
  <si>
    <t>3065.97</t>
  </si>
  <si>
    <t>3610.00</t>
  </si>
  <si>
    <t>2022-05-06 22:55:31</t>
  </si>
  <si>
    <t>2022-04-03</t>
  </si>
  <si>
    <t>2496366</t>
  </si>
  <si>
    <t>斯德哥尔摩?酒店</t>
  </si>
  <si>
    <t>McKenzie Kelly</t>
  </si>
  <si>
    <t>582.54</t>
  </si>
  <si>
    <t>716.00</t>
  </si>
  <si>
    <t>2022-04-03 23:53:06</t>
  </si>
  <si>
    <t>2022-06-29</t>
  </si>
  <si>
    <t>2606059</t>
  </si>
  <si>
    <t>半岛度假村及 SPA 中心</t>
  </si>
  <si>
    <t>Munguia Arturo Manuel</t>
  </si>
  <si>
    <t>2028.34</t>
  </si>
  <si>
    <t>2369.00</t>
  </si>
  <si>
    <t>2022-06-29 09:23:27</t>
  </si>
  <si>
    <t>2022-07-04</t>
  </si>
  <si>
    <t>2610589</t>
  </si>
  <si>
    <t>坎皮纳斯出发旅馆</t>
  </si>
  <si>
    <t>Kaiser Edgar,Kaiser Glaucia</t>
  </si>
  <si>
    <t>1119.52</t>
  </si>
  <si>
    <t>1308.00</t>
  </si>
  <si>
    <t>2022-07-04 10:15:27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</si>
</sst>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44757</v>
      </c>
      <c r="G2" s="6">
        <v>44758</v>
      </c>
      <c r="H2" s="4">
        <v>1</v>
      </c>
      <c r="I2" s="4">
        <v>1</v>
      </c>
      <c r="J2" s="4">
        <v>1</v>
      </c>
      <c r="K2" s="4" t="s">
        <v>30</v>
      </c>
      <c r="L2" s="4">
        <v>716</v>
      </c>
      <c r="M2" s="4">
        <v>716</v>
      </c>
      <c r="N2" s="4" t="s">
        <v>31</v>
      </c>
      <c r="O2" s="4" t="s">
        <v>32</v>
      </c>
      <c r="P2" s="4" t="s">
        <v>33</v>
      </c>
      <c r="Q2" s="4">
        <v>0</v>
      </c>
      <c r="R2" s="7">
        <v>44654</v>
      </c>
      <c r="S2" s="6">
        <v>44761</v>
      </c>
      <c r="T2" s="4" t="s">
        <v>34</v>
      </c>
      <c r="U2" s="4">
        <v>716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44755</v>
      </c>
      <c r="G3" s="6">
        <v>44758</v>
      </c>
      <c r="H3" s="4">
        <v>1</v>
      </c>
      <c r="I3" s="4">
        <v>3</v>
      </c>
      <c r="J3" s="4">
        <v>3</v>
      </c>
      <c r="K3" s="4" t="s">
        <v>30</v>
      </c>
      <c r="L3" s="4">
        <v>3610</v>
      </c>
      <c r="M3" s="4">
        <v>3610</v>
      </c>
      <c r="N3" s="4" t="s">
        <v>40</v>
      </c>
      <c r="O3" s="4" t="s">
        <v>32</v>
      </c>
      <c r="P3" s="4" t="s">
        <v>33</v>
      </c>
      <c r="Q3" s="4">
        <v>0</v>
      </c>
      <c r="R3" s="7">
        <v>44687</v>
      </c>
      <c r="S3" s="6">
        <v>44761</v>
      </c>
      <c r="T3" s="4" t="s">
        <v>34</v>
      </c>
      <c r="U3" s="4">
        <v>3610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44757</v>
      </c>
      <c r="G4" s="6">
        <v>44758</v>
      </c>
      <c r="H4" s="4">
        <v>1</v>
      </c>
      <c r="I4" s="4">
        <v>1</v>
      </c>
      <c r="J4" s="4">
        <v>1</v>
      </c>
      <c r="K4" s="4" t="s">
        <v>30</v>
      </c>
      <c r="L4" s="4">
        <v>2369</v>
      </c>
      <c r="M4" s="4">
        <v>2369</v>
      </c>
      <c r="N4" s="4" t="s">
        <v>44</v>
      </c>
      <c r="O4" s="4" t="s">
        <v>32</v>
      </c>
      <c r="P4" s="4" t="s">
        <v>33</v>
      </c>
      <c r="Q4" s="4">
        <v>0</v>
      </c>
      <c r="R4" s="7">
        <v>44741</v>
      </c>
      <c r="S4" s="6">
        <v>44761</v>
      </c>
      <c r="T4" s="4" t="s">
        <v>34</v>
      </c>
      <c r="U4" s="4">
        <v>2369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44757</v>
      </c>
      <c r="G5" s="6">
        <v>44758</v>
      </c>
      <c r="H5" s="4">
        <v>1</v>
      </c>
      <c r="I5" s="4">
        <v>1</v>
      </c>
      <c r="J5" s="4">
        <v>1</v>
      </c>
      <c r="K5" s="4" t="s">
        <v>30</v>
      </c>
      <c r="L5" s="4">
        <v>1664</v>
      </c>
      <c r="M5" s="4">
        <v>1664</v>
      </c>
      <c r="N5" s="4" t="s">
        <v>49</v>
      </c>
      <c r="O5" s="4" t="s">
        <v>32</v>
      </c>
      <c r="P5" s="4" t="s">
        <v>33</v>
      </c>
      <c r="Q5" s="4">
        <v>0</v>
      </c>
      <c r="R5" s="7">
        <v>44745</v>
      </c>
      <c r="S5" s="6">
        <v>44761</v>
      </c>
      <c r="T5" s="4" t="s">
        <v>34</v>
      </c>
      <c r="U5" s="4">
        <v>1664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44755</v>
      </c>
      <c r="G6" s="6">
        <v>44758</v>
      </c>
      <c r="H6" s="4">
        <v>1</v>
      </c>
      <c r="I6" s="4">
        <v>3</v>
      </c>
      <c r="J6" s="4">
        <v>3</v>
      </c>
      <c r="K6" s="4" t="s">
        <v>30</v>
      </c>
      <c r="L6" s="4">
        <v>927</v>
      </c>
      <c r="M6" s="4">
        <v>927</v>
      </c>
      <c r="N6" s="4" t="s">
        <v>54</v>
      </c>
      <c r="O6" s="4" t="s">
        <v>32</v>
      </c>
      <c r="P6" s="4" t="s">
        <v>33</v>
      </c>
      <c r="Q6" s="4">
        <v>0</v>
      </c>
      <c r="R6" s="7">
        <v>44745</v>
      </c>
      <c r="S6" s="6">
        <v>44761</v>
      </c>
      <c r="T6" s="4" t="s">
        <v>34</v>
      </c>
      <c r="U6" s="4">
        <v>927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44752</v>
      </c>
      <c r="G7" s="6">
        <v>44758</v>
      </c>
      <c r="H7" s="4">
        <v>1</v>
      </c>
      <c r="I7" s="4">
        <v>6</v>
      </c>
      <c r="J7" s="4">
        <v>6</v>
      </c>
      <c r="K7" s="4" t="s">
        <v>30</v>
      </c>
      <c r="L7" s="4">
        <v>1308</v>
      </c>
      <c r="M7" s="4">
        <v>1308</v>
      </c>
      <c r="N7" s="4" t="s">
        <v>59</v>
      </c>
      <c r="O7" s="4" t="s">
        <v>32</v>
      </c>
      <c r="P7" s="4" t="s">
        <v>33</v>
      </c>
      <c r="Q7" s="4">
        <v>0</v>
      </c>
      <c r="R7" s="7">
        <v>44746</v>
      </c>
      <c r="S7" s="6">
        <v>44761</v>
      </c>
      <c r="T7" s="4" t="s">
        <v>34</v>
      </c>
      <c r="U7" s="4">
        <v>1308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44757</v>
      </c>
      <c r="G8" s="6">
        <v>44758</v>
      </c>
      <c r="H8" s="4">
        <v>1</v>
      </c>
      <c r="I8" s="4">
        <v>1</v>
      </c>
      <c r="J8" s="4">
        <v>1</v>
      </c>
      <c r="K8" s="4" t="s">
        <v>30</v>
      </c>
      <c r="L8" s="4">
        <v>761</v>
      </c>
      <c r="M8" s="4">
        <v>761</v>
      </c>
      <c r="N8" s="4" t="s">
        <v>63</v>
      </c>
      <c r="O8" s="4" t="s">
        <v>32</v>
      </c>
      <c r="P8" s="4" t="s">
        <v>33</v>
      </c>
      <c r="Q8" s="4">
        <v>0</v>
      </c>
      <c r="R8" s="7">
        <v>44747</v>
      </c>
      <c r="S8" s="6">
        <v>44761</v>
      </c>
      <c r="T8" s="4" t="s">
        <v>34</v>
      </c>
      <c r="U8" s="4">
        <v>761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44755</v>
      </c>
      <c r="G9" s="6">
        <v>44758</v>
      </c>
      <c r="H9" s="4">
        <v>1</v>
      </c>
      <c r="I9" s="4">
        <v>3</v>
      </c>
      <c r="J9" s="4">
        <v>3</v>
      </c>
      <c r="K9" s="4" t="s">
        <v>30</v>
      </c>
      <c r="L9" s="4">
        <v>2299</v>
      </c>
      <c r="M9" s="4">
        <v>2299</v>
      </c>
      <c r="N9" s="4" t="s">
        <v>68</v>
      </c>
      <c r="O9" s="4" t="s">
        <v>32</v>
      </c>
      <c r="P9" s="4" t="s">
        <v>33</v>
      </c>
      <c r="Q9" s="4">
        <v>0</v>
      </c>
      <c r="R9" s="7">
        <v>44749</v>
      </c>
      <c r="S9" s="6">
        <v>44761</v>
      </c>
      <c r="T9" s="4" t="s">
        <v>34</v>
      </c>
      <c r="U9" s="4">
        <v>2299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44757</v>
      </c>
      <c r="G10" s="6">
        <v>44758</v>
      </c>
      <c r="H10" s="4">
        <v>1</v>
      </c>
      <c r="I10" s="4">
        <v>1</v>
      </c>
      <c r="J10" s="4">
        <v>1</v>
      </c>
      <c r="K10" s="4" t="s">
        <v>30</v>
      </c>
      <c r="L10" s="4">
        <v>177</v>
      </c>
      <c r="M10" s="4">
        <v>177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44749</v>
      </c>
      <c r="S10" s="6">
        <v>44761</v>
      </c>
      <c r="T10" s="4" t="s">
        <v>34</v>
      </c>
      <c r="U10" s="4">
        <v>177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44757</v>
      </c>
      <c r="G11" s="6">
        <v>44758</v>
      </c>
      <c r="H11" s="4">
        <v>2</v>
      </c>
      <c r="I11" s="4">
        <v>1</v>
      </c>
      <c r="J11" s="4">
        <v>2</v>
      </c>
      <c r="K11" s="4" t="s">
        <v>30</v>
      </c>
      <c r="L11" s="4">
        <v>576</v>
      </c>
      <c r="M11" s="4">
        <v>576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44749</v>
      </c>
      <c r="S11" s="6">
        <v>44761</v>
      </c>
      <c r="T11" s="4" t="s">
        <v>34</v>
      </c>
      <c r="U11" s="4">
        <v>576</v>
      </c>
      <c r="V11" s="4">
        <v>0</v>
      </c>
      <c r="W11" s="4">
        <v>0</v>
      </c>
      <c r="X11" s="4" t="s">
        <v>35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44756</v>
      </c>
      <c r="G12" s="6">
        <v>44758</v>
      </c>
      <c r="H12" s="4">
        <v>1</v>
      </c>
      <c r="I12" s="4">
        <v>2</v>
      </c>
      <c r="J12" s="4">
        <v>2</v>
      </c>
      <c r="K12" s="4" t="s">
        <v>30</v>
      </c>
      <c r="L12" s="4">
        <v>1767</v>
      </c>
      <c r="M12" s="4">
        <v>1767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44751</v>
      </c>
      <c r="S12" s="6">
        <v>44761</v>
      </c>
      <c r="T12" s="4" t="s">
        <v>34</v>
      </c>
      <c r="U12" s="4">
        <v>1767</v>
      </c>
      <c r="V12" s="4">
        <v>0</v>
      </c>
      <c r="W12" s="4">
        <v>0</v>
      </c>
      <c r="X12" s="4" t="s">
        <v>35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44752</v>
      </c>
      <c r="G13" s="6">
        <v>44758</v>
      </c>
      <c r="H13" s="4">
        <v>1</v>
      </c>
      <c r="I13" s="4">
        <v>6</v>
      </c>
      <c r="J13" s="4">
        <v>6</v>
      </c>
      <c r="K13" s="4" t="s">
        <v>30</v>
      </c>
      <c r="L13" s="4">
        <v>2694</v>
      </c>
      <c r="M13" s="4">
        <v>2694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44752</v>
      </c>
      <c r="S13" s="6">
        <v>44761</v>
      </c>
      <c r="T13" s="4" t="s">
        <v>34</v>
      </c>
      <c r="U13" s="4">
        <v>2694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44757</v>
      </c>
      <c r="G14" s="6">
        <v>44758</v>
      </c>
      <c r="H14" s="4">
        <v>1</v>
      </c>
      <c r="I14" s="4">
        <v>1</v>
      </c>
      <c r="J14" s="4">
        <v>1</v>
      </c>
      <c r="K14" s="4" t="s">
        <v>30</v>
      </c>
      <c r="L14" s="4">
        <v>1481</v>
      </c>
      <c r="M14" s="4">
        <v>1481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44752</v>
      </c>
      <c r="S14" s="6">
        <v>44761</v>
      </c>
      <c r="T14" s="4" t="s">
        <v>34</v>
      </c>
      <c r="U14" s="4">
        <v>1481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44757</v>
      </c>
      <c r="G15" s="6">
        <v>44758</v>
      </c>
      <c r="H15" s="4">
        <v>1</v>
      </c>
      <c r="I15" s="4">
        <v>1</v>
      </c>
      <c r="J15" s="4">
        <v>1</v>
      </c>
      <c r="K15" s="4" t="s">
        <v>30</v>
      </c>
      <c r="L15" s="4">
        <v>1575</v>
      </c>
      <c r="M15" s="4">
        <v>1575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44752</v>
      </c>
      <c r="S15" s="6">
        <v>44761</v>
      </c>
      <c r="T15" s="4" t="s">
        <v>34</v>
      </c>
      <c r="U15" s="4">
        <v>1575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44757</v>
      </c>
      <c r="G16" s="6">
        <v>44758</v>
      </c>
      <c r="H16" s="4">
        <v>1</v>
      </c>
      <c r="I16" s="4">
        <v>1</v>
      </c>
      <c r="J16" s="4">
        <v>1</v>
      </c>
      <c r="K16" s="4" t="s">
        <v>30</v>
      </c>
      <c r="L16" s="4">
        <v>1575</v>
      </c>
      <c r="M16" s="4">
        <v>1575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44752</v>
      </c>
      <c r="S16" s="6">
        <v>44761</v>
      </c>
      <c r="T16" s="4" t="s">
        <v>34</v>
      </c>
      <c r="U16" s="4">
        <v>1575</v>
      </c>
      <c r="V16" s="4">
        <v>0</v>
      </c>
      <c r="W16" s="4">
        <v>0</v>
      </c>
      <c r="X16" s="4" t="s">
        <v>35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44757</v>
      </c>
      <c r="G17" s="6">
        <v>44758</v>
      </c>
      <c r="H17" s="4">
        <v>1</v>
      </c>
      <c r="I17" s="4">
        <v>1</v>
      </c>
      <c r="J17" s="4">
        <v>1</v>
      </c>
      <c r="K17" s="4" t="s">
        <v>30</v>
      </c>
      <c r="L17" s="4">
        <v>467</v>
      </c>
      <c r="M17" s="4">
        <v>467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44752</v>
      </c>
      <c r="S17" s="6">
        <v>44761</v>
      </c>
      <c r="T17" s="4" t="s">
        <v>34</v>
      </c>
      <c r="U17" s="4">
        <v>467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44757</v>
      </c>
      <c r="G18" s="6">
        <v>44758</v>
      </c>
      <c r="H18" s="4">
        <v>1</v>
      </c>
      <c r="I18" s="4">
        <v>1</v>
      </c>
      <c r="J18" s="4">
        <v>1</v>
      </c>
      <c r="K18" s="4" t="s">
        <v>30</v>
      </c>
      <c r="L18" s="4">
        <v>63</v>
      </c>
      <c r="M18" s="4">
        <v>63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44752</v>
      </c>
      <c r="S18" s="6">
        <v>44761</v>
      </c>
      <c r="T18" s="4" t="s">
        <v>34</v>
      </c>
      <c r="U18" s="4">
        <v>63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44756</v>
      </c>
      <c r="G19" s="6">
        <v>44758</v>
      </c>
      <c r="H19" s="4">
        <v>1</v>
      </c>
      <c r="I19" s="4">
        <v>2</v>
      </c>
      <c r="J19" s="4">
        <v>2</v>
      </c>
      <c r="K19" s="4" t="s">
        <v>30</v>
      </c>
      <c r="L19" s="4">
        <v>352</v>
      </c>
      <c r="M19" s="4">
        <v>352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44753</v>
      </c>
      <c r="S19" s="6">
        <v>44761</v>
      </c>
      <c r="T19" s="4" t="s">
        <v>34</v>
      </c>
      <c r="U19" s="4">
        <v>352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44754</v>
      </c>
      <c r="G20" s="6">
        <v>44758</v>
      </c>
      <c r="H20" s="4">
        <v>1</v>
      </c>
      <c r="I20" s="4">
        <v>4</v>
      </c>
      <c r="J20" s="4">
        <v>4</v>
      </c>
      <c r="K20" s="4" t="s">
        <v>30</v>
      </c>
      <c r="L20" s="4">
        <v>940</v>
      </c>
      <c r="M20" s="4">
        <v>940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44753</v>
      </c>
      <c r="S20" s="6">
        <v>44761</v>
      </c>
      <c r="T20" s="4" t="s">
        <v>34</v>
      </c>
      <c r="U20" s="4">
        <v>940</v>
      </c>
      <c r="V20" s="4">
        <v>0</v>
      </c>
      <c r="W20" s="4">
        <v>0</v>
      </c>
      <c r="X20" s="4" t="s">
        <v>35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44757</v>
      </c>
      <c r="G21" s="6">
        <v>44758</v>
      </c>
      <c r="H21" s="4">
        <v>1</v>
      </c>
      <c r="I21" s="4">
        <v>1</v>
      </c>
      <c r="J21" s="4">
        <v>1</v>
      </c>
      <c r="K21" s="4" t="s">
        <v>30</v>
      </c>
      <c r="L21" s="4">
        <v>727</v>
      </c>
      <c r="M21" s="4">
        <v>727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44754</v>
      </c>
      <c r="S21" s="6">
        <v>44761</v>
      </c>
      <c r="T21" s="4" t="s">
        <v>34</v>
      </c>
      <c r="U21" s="4">
        <v>727</v>
      </c>
      <c r="V21" s="4">
        <v>0</v>
      </c>
      <c r="W21" s="4">
        <v>0</v>
      </c>
      <c r="X21" s="4" t="s">
        <v>35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44757</v>
      </c>
      <c r="G22" s="6">
        <v>44758</v>
      </c>
      <c r="H22" s="4">
        <v>1</v>
      </c>
      <c r="I22" s="4">
        <v>1</v>
      </c>
      <c r="J22" s="4">
        <v>1</v>
      </c>
      <c r="K22" s="4" t="s">
        <v>30</v>
      </c>
      <c r="L22" s="4">
        <v>800</v>
      </c>
      <c r="M22" s="4">
        <v>800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44754</v>
      </c>
      <c r="S22" s="6">
        <v>44761</v>
      </c>
      <c r="T22" s="4" t="s">
        <v>34</v>
      </c>
      <c r="U22" s="4">
        <v>800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44757</v>
      </c>
      <c r="G23" s="6">
        <v>44758</v>
      </c>
      <c r="H23" s="4">
        <v>1</v>
      </c>
      <c r="I23" s="4">
        <v>1</v>
      </c>
      <c r="J23" s="4">
        <v>1</v>
      </c>
      <c r="K23" s="4" t="s">
        <v>30</v>
      </c>
      <c r="L23" s="4">
        <v>1035</v>
      </c>
      <c r="M23" s="4">
        <v>1035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44754</v>
      </c>
      <c r="S23" s="6">
        <v>44761</v>
      </c>
      <c r="T23" s="4" t="s">
        <v>34</v>
      </c>
      <c r="U23" s="4">
        <v>1035</v>
      </c>
      <c r="V23" s="4">
        <v>0</v>
      </c>
      <c r="W23" s="4">
        <v>0</v>
      </c>
      <c r="X23" s="4" t="s">
        <v>35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44757</v>
      </c>
      <c r="G24" s="6">
        <v>44758</v>
      </c>
      <c r="H24" s="4">
        <v>1</v>
      </c>
      <c r="I24" s="4">
        <v>1</v>
      </c>
      <c r="J24" s="4">
        <v>1</v>
      </c>
      <c r="K24" s="4" t="s">
        <v>30</v>
      </c>
      <c r="L24" s="4">
        <v>2051</v>
      </c>
      <c r="M24" s="4">
        <v>2051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44754</v>
      </c>
      <c r="S24" s="6">
        <v>44761</v>
      </c>
      <c r="T24" s="4" t="s">
        <v>34</v>
      </c>
      <c r="U24" s="4">
        <v>2051</v>
      </c>
      <c r="V24" s="4">
        <v>0</v>
      </c>
      <c r="W24" s="4">
        <v>0</v>
      </c>
      <c r="X24" s="4" t="s">
        <v>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44757</v>
      </c>
      <c r="G25" s="6">
        <v>44758</v>
      </c>
      <c r="H25" s="4">
        <v>1</v>
      </c>
      <c r="I25" s="4">
        <v>1</v>
      </c>
      <c r="J25" s="4">
        <v>1</v>
      </c>
      <c r="K25" s="4" t="s">
        <v>30</v>
      </c>
      <c r="L25" s="4">
        <v>2415</v>
      </c>
      <c r="M25" s="4">
        <v>2415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44754</v>
      </c>
      <c r="S25" s="6">
        <v>44761</v>
      </c>
      <c r="T25" s="4" t="s">
        <v>34</v>
      </c>
      <c r="U25" s="4">
        <v>2415</v>
      </c>
      <c r="V25" s="4">
        <v>0</v>
      </c>
      <c r="W25" s="4">
        <v>0</v>
      </c>
      <c r="X25" s="4" t="s">
        <v>141</v>
      </c>
      <c r="Y25" s="4" t="s">
        <v>35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44756</v>
      </c>
      <c r="G26" s="6">
        <v>44758</v>
      </c>
      <c r="H26" s="4">
        <v>1</v>
      </c>
      <c r="I26" s="4">
        <v>2</v>
      </c>
      <c r="J26" s="4">
        <v>2</v>
      </c>
      <c r="K26" s="4" t="s">
        <v>30</v>
      </c>
      <c r="L26" s="4">
        <v>336</v>
      </c>
      <c r="M26" s="4">
        <v>336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44754</v>
      </c>
      <c r="S26" s="6">
        <v>44761</v>
      </c>
      <c r="T26" s="4" t="s">
        <v>34</v>
      </c>
      <c r="U26" s="4">
        <v>336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44756</v>
      </c>
      <c r="G27" s="6">
        <v>44758</v>
      </c>
      <c r="H27" s="4">
        <v>1</v>
      </c>
      <c r="I27" s="4">
        <v>2</v>
      </c>
      <c r="J27" s="4">
        <v>2</v>
      </c>
      <c r="K27" s="4" t="s">
        <v>30</v>
      </c>
      <c r="L27" s="4">
        <v>706</v>
      </c>
      <c r="M27" s="4">
        <v>706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44755</v>
      </c>
      <c r="S27" s="6">
        <v>44761</v>
      </c>
      <c r="T27" s="4" t="s">
        <v>34</v>
      </c>
      <c r="U27" s="4">
        <v>706</v>
      </c>
      <c r="V27" s="4">
        <v>0</v>
      </c>
      <c r="W27" s="4">
        <v>0</v>
      </c>
      <c r="X27" s="4" t="s">
        <v>35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44756</v>
      </c>
      <c r="G28" s="6">
        <v>44758</v>
      </c>
      <c r="H28" s="4">
        <v>1</v>
      </c>
      <c r="I28" s="4">
        <v>2</v>
      </c>
      <c r="J28" s="4">
        <v>2</v>
      </c>
      <c r="K28" s="4" t="s">
        <v>30</v>
      </c>
      <c r="L28" s="4">
        <v>1118</v>
      </c>
      <c r="M28" s="4">
        <v>1118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44755</v>
      </c>
      <c r="S28" s="6">
        <v>44761</v>
      </c>
      <c r="T28" s="4" t="s">
        <v>34</v>
      </c>
      <c r="U28" s="4">
        <v>1118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44756</v>
      </c>
      <c r="G29" s="6">
        <v>44758</v>
      </c>
      <c r="H29" s="4">
        <v>1</v>
      </c>
      <c r="I29" s="4">
        <v>2</v>
      </c>
      <c r="J29" s="4">
        <v>2</v>
      </c>
      <c r="K29" s="4" t="s">
        <v>30</v>
      </c>
      <c r="L29" s="4">
        <v>1913</v>
      </c>
      <c r="M29" s="4">
        <v>1913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44756</v>
      </c>
      <c r="S29" s="6">
        <v>44761</v>
      </c>
      <c r="T29" s="4" t="s">
        <v>34</v>
      </c>
      <c r="U29" s="4">
        <v>1913</v>
      </c>
      <c r="V29" s="4">
        <v>0</v>
      </c>
      <c r="W29" s="4">
        <v>0</v>
      </c>
      <c r="X29" s="4" t="s">
        <v>35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44757</v>
      </c>
      <c r="G30" s="6">
        <v>44758</v>
      </c>
      <c r="H30" s="4">
        <v>1</v>
      </c>
      <c r="I30" s="4">
        <v>1</v>
      </c>
      <c r="J30" s="4">
        <v>1</v>
      </c>
      <c r="K30" s="4" t="s">
        <v>30</v>
      </c>
      <c r="L30" s="4">
        <v>683</v>
      </c>
      <c r="M30" s="4">
        <v>683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44756</v>
      </c>
      <c r="S30" s="6">
        <v>44761</v>
      </c>
      <c r="T30" s="4" t="s">
        <v>34</v>
      </c>
      <c r="U30" s="4">
        <v>683</v>
      </c>
      <c r="V30" s="4">
        <v>0</v>
      </c>
      <c r="W30" s="4">
        <v>0</v>
      </c>
      <c r="X30" s="4" t="s">
        <v>35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44756</v>
      </c>
      <c r="G31" s="6">
        <v>44758</v>
      </c>
      <c r="H31" s="4">
        <v>1</v>
      </c>
      <c r="I31" s="4">
        <v>2</v>
      </c>
      <c r="J31" s="4">
        <v>2</v>
      </c>
      <c r="K31" s="4" t="s">
        <v>30</v>
      </c>
      <c r="L31" s="4">
        <v>2570</v>
      </c>
      <c r="M31" s="4">
        <v>2570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44756</v>
      </c>
      <c r="S31" s="6">
        <v>44761</v>
      </c>
      <c r="T31" s="4" t="s">
        <v>34</v>
      </c>
      <c r="U31" s="4">
        <v>2570</v>
      </c>
      <c r="V31" s="4">
        <v>0</v>
      </c>
      <c r="W31" s="4">
        <v>0</v>
      </c>
      <c r="X31" s="4" t="s">
        <v>35</v>
      </c>
      <c r="Y31" s="4" t="s">
        <v>169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44757</v>
      </c>
      <c r="G32" s="6">
        <v>44758</v>
      </c>
      <c r="H32" s="4">
        <v>1</v>
      </c>
      <c r="I32" s="4">
        <v>1</v>
      </c>
      <c r="J32" s="4">
        <v>1</v>
      </c>
      <c r="K32" s="4" t="s">
        <v>30</v>
      </c>
      <c r="L32" s="4">
        <v>915</v>
      </c>
      <c r="M32" s="4">
        <v>915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44756</v>
      </c>
      <c r="S32" s="6">
        <v>44761</v>
      </c>
      <c r="T32" s="4" t="s">
        <v>34</v>
      </c>
      <c r="U32" s="4">
        <v>915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44757</v>
      </c>
      <c r="G33" s="6">
        <v>44758</v>
      </c>
      <c r="H33" s="4">
        <v>1</v>
      </c>
      <c r="I33" s="4">
        <v>1</v>
      </c>
      <c r="J33" s="4">
        <v>1</v>
      </c>
      <c r="K33" s="4" t="s">
        <v>30</v>
      </c>
      <c r="L33" s="4">
        <v>772</v>
      </c>
      <c r="M33" s="4">
        <v>772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44756</v>
      </c>
      <c r="S33" s="6">
        <v>44761</v>
      </c>
      <c r="T33" s="4" t="s">
        <v>34</v>
      </c>
      <c r="U33" s="4">
        <v>772</v>
      </c>
      <c r="V33" s="4">
        <v>0</v>
      </c>
      <c r="W33" s="4">
        <v>0</v>
      </c>
      <c r="X33" s="4" t="s">
        <v>35</v>
      </c>
      <c r="Y33" s="4" t="s">
        <v>178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44757</v>
      </c>
      <c r="G34" s="6">
        <v>44758</v>
      </c>
      <c r="H34" s="4">
        <v>1</v>
      </c>
      <c r="I34" s="4">
        <v>1</v>
      </c>
      <c r="J34" s="4">
        <v>1</v>
      </c>
      <c r="K34" s="4" t="s">
        <v>30</v>
      </c>
      <c r="L34" s="4">
        <v>1014</v>
      </c>
      <c r="M34" s="4">
        <v>1014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44756</v>
      </c>
      <c r="S34" s="6">
        <v>44761</v>
      </c>
      <c r="T34" s="4" t="s">
        <v>34</v>
      </c>
      <c r="U34" s="4">
        <v>1014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179</v>
      </c>
      <c r="B35" s="4" t="s">
        <v>26</v>
      </c>
      <c r="C35" s="4" t="s">
        <v>183</v>
      </c>
      <c r="D35" s="4" t="s">
        <v>180</v>
      </c>
      <c r="E35" s="4" t="s">
        <v>181</v>
      </c>
      <c r="F35" s="6">
        <v>44757</v>
      </c>
      <c r="G35" s="6">
        <v>44758</v>
      </c>
      <c r="H35" s="4">
        <v>1</v>
      </c>
      <c r="I35" s="4">
        <v>1</v>
      </c>
      <c r="J35" s="4">
        <v>1</v>
      </c>
      <c r="K35" s="4" t="s">
        <v>30</v>
      </c>
      <c r="L35" s="4">
        <v>-1014</v>
      </c>
      <c r="M35" s="4">
        <v>-1014</v>
      </c>
      <c r="N35" s="4" t="s">
        <v>182</v>
      </c>
      <c r="O35" s="4" t="s">
        <v>32</v>
      </c>
      <c r="P35" s="4" t="s">
        <v>33</v>
      </c>
      <c r="Q35" s="4">
        <v>0</v>
      </c>
      <c r="R35" s="7">
        <v>44756</v>
      </c>
      <c r="S35" s="6">
        <v>44761</v>
      </c>
      <c r="T35" s="4" t="s">
        <v>34</v>
      </c>
      <c r="U35" s="4">
        <v>-1014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44756</v>
      </c>
      <c r="G36" s="6">
        <v>44758</v>
      </c>
      <c r="H36" s="4">
        <v>1</v>
      </c>
      <c r="I36" s="4">
        <v>2</v>
      </c>
      <c r="J36" s="4">
        <v>2</v>
      </c>
      <c r="K36" s="4" t="s">
        <v>30</v>
      </c>
      <c r="L36" s="4">
        <v>594</v>
      </c>
      <c r="M36" s="4">
        <v>594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44756</v>
      </c>
      <c r="S36" s="6">
        <v>44761</v>
      </c>
      <c r="T36" s="4" t="s">
        <v>34</v>
      </c>
      <c r="U36" s="4">
        <v>594</v>
      </c>
      <c r="V36" s="4">
        <v>0</v>
      </c>
      <c r="W36" s="4">
        <v>0</v>
      </c>
      <c r="X36" s="4" t="s">
        <v>35</v>
      </c>
      <c r="Y36" s="4" t="s">
        <v>188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44756</v>
      </c>
      <c r="G37" s="6">
        <v>44758</v>
      </c>
      <c r="H37" s="4">
        <v>1</v>
      </c>
      <c r="I37" s="4">
        <v>2</v>
      </c>
      <c r="J37" s="4">
        <v>2</v>
      </c>
      <c r="K37" s="4" t="s">
        <v>30</v>
      </c>
      <c r="L37" s="4">
        <v>340</v>
      </c>
      <c r="M37" s="4">
        <v>340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44756</v>
      </c>
      <c r="S37" s="6">
        <v>44761</v>
      </c>
      <c r="T37" s="4" t="s">
        <v>34</v>
      </c>
      <c r="U37" s="4">
        <v>340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147</v>
      </c>
      <c r="E38" s="4" t="s">
        <v>148</v>
      </c>
      <c r="F38" s="6">
        <v>44757</v>
      </c>
      <c r="G38" s="6">
        <v>44758</v>
      </c>
      <c r="H38" s="4">
        <v>1</v>
      </c>
      <c r="I38" s="4">
        <v>1</v>
      </c>
      <c r="J38" s="4">
        <v>1</v>
      </c>
      <c r="K38" s="4" t="s">
        <v>30</v>
      </c>
      <c r="L38" s="4">
        <v>357</v>
      </c>
      <c r="M38" s="4">
        <v>357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44756</v>
      </c>
      <c r="S38" s="6">
        <v>44761</v>
      </c>
      <c r="T38" s="4" t="s">
        <v>34</v>
      </c>
      <c r="U38" s="4">
        <v>357</v>
      </c>
      <c r="V38" s="4">
        <v>0</v>
      </c>
      <c r="W38" s="4">
        <v>0</v>
      </c>
      <c r="X38" s="4" t="s">
        <v>35</v>
      </c>
      <c r="Y38" s="4" t="s">
        <v>150</v>
      </c>
    </row>
    <row r="39" s="4" customFormat="1" spans="1:25">
      <c r="A39" s="4" t="s">
        <v>189</v>
      </c>
      <c r="B39" s="4" t="s">
        <v>26</v>
      </c>
      <c r="C39" s="4" t="s">
        <v>183</v>
      </c>
      <c r="D39" s="4" t="s">
        <v>190</v>
      </c>
      <c r="E39" s="4" t="s">
        <v>191</v>
      </c>
      <c r="F39" s="6">
        <v>44756</v>
      </c>
      <c r="G39" s="6">
        <v>44758</v>
      </c>
      <c r="H39" s="4">
        <v>1</v>
      </c>
      <c r="I39" s="4">
        <v>2</v>
      </c>
      <c r="J39" s="4">
        <v>2</v>
      </c>
      <c r="K39" s="4" t="s">
        <v>30</v>
      </c>
      <c r="L39" s="4">
        <v>-340</v>
      </c>
      <c r="M39" s="4">
        <v>-340</v>
      </c>
      <c r="N39" s="4" t="s">
        <v>192</v>
      </c>
      <c r="O39" s="4" t="s">
        <v>32</v>
      </c>
      <c r="P39" s="4" t="s">
        <v>33</v>
      </c>
      <c r="Q39" s="4">
        <v>0</v>
      </c>
      <c r="R39" s="7">
        <v>44756</v>
      </c>
      <c r="S39" s="6">
        <v>44761</v>
      </c>
      <c r="T39" s="4" t="s">
        <v>34</v>
      </c>
      <c r="U39" s="4">
        <v>-340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196</v>
      </c>
      <c r="E40" s="4" t="s">
        <v>197</v>
      </c>
      <c r="F40" s="6">
        <v>44757</v>
      </c>
      <c r="G40" s="6">
        <v>44758</v>
      </c>
      <c r="H40" s="4">
        <v>1</v>
      </c>
      <c r="I40" s="4">
        <v>1</v>
      </c>
      <c r="J40" s="4">
        <v>1</v>
      </c>
      <c r="K40" s="4" t="s">
        <v>30</v>
      </c>
      <c r="L40" s="4">
        <v>1203</v>
      </c>
      <c r="M40" s="4">
        <v>1203</v>
      </c>
      <c r="N40" s="4" t="s">
        <v>198</v>
      </c>
      <c r="O40" s="4" t="s">
        <v>32</v>
      </c>
      <c r="P40" s="4" t="s">
        <v>33</v>
      </c>
      <c r="Q40" s="4">
        <v>0</v>
      </c>
      <c r="R40" s="7">
        <v>44756</v>
      </c>
      <c r="S40" s="6">
        <v>44761</v>
      </c>
      <c r="T40" s="4" t="s">
        <v>34</v>
      </c>
      <c r="U40" s="4">
        <v>1203</v>
      </c>
      <c r="V40" s="4">
        <v>0</v>
      </c>
      <c r="W40" s="4">
        <v>0</v>
      </c>
      <c r="X40" s="4" t="s">
        <v>35</v>
      </c>
      <c r="Y40" s="4" t="s">
        <v>199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44757</v>
      </c>
      <c r="G41" s="6">
        <v>44758</v>
      </c>
      <c r="H41" s="4">
        <v>1</v>
      </c>
      <c r="I41" s="4">
        <v>1</v>
      </c>
      <c r="J41" s="4">
        <v>1</v>
      </c>
      <c r="K41" s="4" t="s">
        <v>30</v>
      </c>
      <c r="L41" s="4">
        <v>1925</v>
      </c>
      <c r="M41" s="4">
        <v>1925</v>
      </c>
      <c r="N41" s="4" t="s">
        <v>203</v>
      </c>
      <c r="O41" s="4" t="s">
        <v>32</v>
      </c>
      <c r="P41" s="4" t="s">
        <v>33</v>
      </c>
      <c r="Q41" s="4">
        <v>0</v>
      </c>
      <c r="R41" s="7">
        <v>44757</v>
      </c>
      <c r="S41" s="6">
        <v>44761</v>
      </c>
      <c r="T41" s="4" t="s">
        <v>34</v>
      </c>
      <c r="U41" s="4">
        <v>1925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44757</v>
      </c>
      <c r="G42" s="6">
        <v>44758</v>
      </c>
      <c r="H42" s="4">
        <v>1</v>
      </c>
      <c r="I42" s="4">
        <v>1</v>
      </c>
      <c r="J42" s="4">
        <v>1</v>
      </c>
      <c r="K42" s="4" t="s">
        <v>30</v>
      </c>
      <c r="L42" s="4">
        <v>796</v>
      </c>
      <c r="M42" s="4">
        <v>796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44757</v>
      </c>
      <c r="S42" s="6">
        <v>44761</v>
      </c>
      <c r="T42" s="4" t="s">
        <v>34</v>
      </c>
      <c r="U42" s="4">
        <v>796</v>
      </c>
      <c r="V42" s="4">
        <v>0</v>
      </c>
      <c r="W42" s="4">
        <v>0</v>
      </c>
      <c r="X42" s="4" t="s">
        <v>35</v>
      </c>
      <c r="Y42" s="4" t="s">
        <v>208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210</v>
      </c>
      <c r="E43" s="4" t="s">
        <v>211</v>
      </c>
      <c r="F43" s="6">
        <v>44757</v>
      </c>
      <c r="G43" s="6">
        <v>44758</v>
      </c>
      <c r="H43" s="4">
        <v>1</v>
      </c>
      <c r="I43" s="4">
        <v>1</v>
      </c>
      <c r="J43" s="4">
        <v>1</v>
      </c>
      <c r="K43" s="4" t="s">
        <v>30</v>
      </c>
      <c r="L43" s="4">
        <v>397</v>
      </c>
      <c r="M43" s="4">
        <v>397</v>
      </c>
      <c r="N43" s="4" t="s">
        <v>212</v>
      </c>
      <c r="O43" s="4" t="s">
        <v>32</v>
      </c>
      <c r="P43" s="4" t="s">
        <v>33</v>
      </c>
      <c r="Q43" s="4">
        <v>0</v>
      </c>
      <c r="R43" s="7">
        <v>44757</v>
      </c>
      <c r="S43" s="6">
        <v>44761</v>
      </c>
      <c r="T43" s="4" t="s">
        <v>34</v>
      </c>
      <c r="U43" s="4">
        <v>397</v>
      </c>
      <c r="V43" s="4">
        <v>0</v>
      </c>
      <c r="W43" s="4">
        <v>0</v>
      </c>
      <c r="X43" s="4" t="s">
        <v>35</v>
      </c>
      <c r="Y43" s="4" t="s">
        <v>213</v>
      </c>
    </row>
    <row r="44" s="4" customFormat="1" spans="1:25">
      <c r="A44" s="4" t="s">
        <v>214</v>
      </c>
      <c r="B44" s="4" t="s">
        <v>26</v>
      </c>
      <c r="C44" s="4" t="s">
        <v>27</v>
      </c>
      <c r="D44" s="4" t="s">
        <v>215</v>
      </c>
      <c r="E44" s="4" t="s">
        <v>216</v>
      </c>
      <c r="F44" s="6">
        <v>44757</v>
      </c>
      <c r="G44" s="6">
        <v>44758</v>
      </c>
      <c r="H44" s="4">
        <v>1</v>
      </c>
      <c r="I44" s="4">
        <v>1</v>
      </c>
      <c r="J44" s="4">
        <v>1</v>
      </c>
      <c r="K44" s="4" t="s">
        <v>30</v>
      </c>
      <c r="L44" s="4">
        <v>1282</v>
      </c>
      <c r="M44" s="4">
        <v>1282</v>
      </c>
      <c r="N44" s="4" t="s">
        <v>217</v>
      </c>
      <c r="O44" s="4" t="s">
        <v>32</v>
      </c>
      <c r="P44" s="4" t="s">
        <v>33</v>
      </c>
      <c r="Q44" s="4">
        <v>0</v>
      </c>
      <c r="R44" s="7">
        <v>44757</v>
      </c>
      <c r="S44" s="6">
        <v>44761</v>
      </c>
      <c r="T44" s="4" t="s">
        <v>34</v>
      </c>
      <c r="U44" s="4">
        <v>1282</v>
      </c>
      <c r="V44" s="4">
        <v>0</v>
      </c>
      <c r="W44" s="4">
        <v>0</v>
      </c>
      <c r="X44" s="4" t="s">
        <v>35</v>
      </c>
      <c r="Y44" s="4" t="s">
        <v>218</v>
      </c>
    </row>
    <row r="45" s="4" customFormat="1" spans="1:25">
      <c r="A45" s="4" t="s">
        <v>219</v>
      </c>
      <c r="B45" s="4" t="s">
        <v>26</v>
      </c>
      <c r="C45" s="4" t="s">
        <v>27</v>
      </c>
      <c r="D45" s="4" t="s">
        <v>220</v>
      </c>
      <c r="E45" s="4" t="s">
        <v>221</v>
      </c>
      <c r="F45" s="6">
        <v>44757</v>
      </c>
      <c r="G45" s="6">
        <v>44758</v>
      </c>
      <c r="H45" s="4">
        <v>1</v>
      </c>
      <c r="I45" s="4">
        <v>1</v>
      </c>
      <c r="J45" s="4">
        <v>1</v>
      </c>
      <c r="K45" s="4" t="s">
        <v>30</v>
      </c>
      <c r="L45" s="4">
        <v>513</v>
      </c>
      <c r="M45" s="4">
        <v>513</v>
      </c>
      <c r="N45" s="4" t="s">
        <v>222</v>
      </c>
      <c r="O45" s="4" t="s">
        <v>32</v>
      </c>
      <c r="P45" s="4" t="s">
        <v>33</v>
      </c>
      <c r="Q45" s="4">
        <v>0</v>
      </c>
      <c r="R45" s="7">
        <v>44757</v>
      </c>
      <c r="S45" s="6">
        <v>44761</v>
      </c>
      <c r="T45" s="4" t="s">
        <v>34</v>
      </c>
      <c r="U45" s="4">
        <v>513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223</v>
      </c>
      <c r="B46" s="4" t="s">
        <v>26</v>
      </c>
      <c r="C46" s="4" t="s">
        <v>27</v>
      </c>
      <c r="D46" s="4" t="s">
        <v>224</v>
      </c>
      <c r="E46" s="4" t="s">
        <v>48</v>
      </c>
      <c r="F46" s="6">
        <v>44757</v>
      </c>
      <c r="G46" s="6">
        <v>44758</v>
      </c>
      <c r="H46" s="4">
        <v>1</v>
      </c>
      <c r="I46" s="4">
        <v>1</v>
      </c>
      <c r="J46" s="4">
        <v>1</v>
      </c>
      <c r="K46" s="4" t="s">
        <v>30</v>
      </c>
      <c r="L46" s="4">
        <v>245</v>
      </c>
      <c r="M46" s="4">
        <v>245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44757</v>
      </c>
      <c r="S46" s="6">
        <v>44761</v>
      </c>
      <c r="T46" s="4" t="s">
        <v>34</v>
      </c>
      <c r="U46" s="4">
        <v>245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226</v>
      </c>
      <c r="B47" s="4" t="s">
        <v>26</v>
      </c>
      <c r="C47" s="4" t="s">
        <v>27</v>
      </c>
      <c r="D47" s="4" t="s">
        <v>227</v>
      </c>
      <c r="E47" s="4" t="s">
        <v>228</v>
      </c>
      <c r="F47" s="6">
        <v>44757</v>
      </c>
      <c r="G47" s="6">
        <v>44758</v>
      </c>
      <c r="H47" s="4">
        <v>1</v>
      </c>
      <c r="I47" s="4">
        <v>1</v>
      </c>
      <c r="J47" s="4">
        <v>1</v>
      </c>
      <c r="K47" s="4" t="s">
        <v>30</v>
      </c>
      <c r="L47" s="4">
        <v>1564</v>
      </c>
      <c r="M47" s="4">
        <v>1564</v>
      </c>
      <c r="N47" s="4" t="s">
        <v>229</v>
      </c>
      <c r="O47" s="4" t="s">
        <v>32</v>
      </c>
      <c r="P47" s="4" t="s">
        <v>33</v>
      </c>
      <c r="Q47" s="4">
        <v>0</v>
      </c>
      <c r="R47" s="7">
        <v>44757</v>
      </c>
      <c r="S47" s="6">
        <v>44761</v>
      </c>
      <c r="T47" s="4" t="s">
        <v>34</v>
      </c>
      <c r="U47" s="4">
        <v>1564</v>
      </c>
      <c r="V47" s="4">
        <v>0</v>
      </c>
      <c r="W47" s="4">
        <v>0</v>
      </c>
      <c r="X47" s="4" t="s">
        <v>35</v>
      </c>
      <c r="Y47" s="4" t="s">
        <v>230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44757</v>
      </c>
      <c r="G48" s="6">
        <v>44758</v>
      </c>
      <c r="H48" s="4">
        <v>1</v>
      </c>
      <c r="I48" s="4">
        <v>1</v>
      </c>
      <c r="J48" s="4">
        <v>1</v>
      </c>
      <c r="K48" s="4" t="s">
        <v>30</v>
      </c>
      <c r="L48" s="4">
        <v>134</v>
      </c>
      <c r="M48" s="4">
        <v>134</v>
      </c>
      <c r="N48" s="4" t="s">
        <v>234</v>
      </c>
      <c r="O48" s="4" t="s">
        <v>32</v>
      </c>
      <c r="P48" s="4" t="s">
        <v>33</v>
      </c>
      <c r="Q48" s="4">
        <v>0</v>
      </c>
      <c r="R48" s="7">
        <v>44757</v>
      </c>
      <c r="S48" s="6">
        <v>44761</v>
      </c>
      <c r="T48" s="4" t="s">
        <v>34</v>
      </c>
      <c r="U48" s="4">
        <v>134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235</v>
      </c>
      <c r="B49" s="4" t="s">
        <v>26</v>
      </c>
      <c r="C49" s="4" t="s">
        <v>27</v>
      </c>
      <c r="D49" s="4" t="s">
        <v>236</v>
      </c>
      <c r="E49" s="4" t="s">
        <v>237</v>
      </c>
      <c r="F49" s="6">
        <v>44757</v>
      </c>
      <c r="G49" s="6">
        <v>44758</v>
      </c>
      <c r="H49" s="4">
        <v>1</v>
      </c>
      <c r="I49" s="4">
        <v>1</v>
      </c>
      <c r="J49" s="4">
        <v>1</v>
      </c>
      <c r="K49" s="4" t="s">
        <v>30</v>
      </c>
      <c r="L49" s="4">
        <v>1130</v>
      </c>
      <c r="M49" s="4">
        <v>1130</v>
      </c>
      <c r="N49" s="4" t="s">
        <v>238</v>
      </c>
      <c r="O49" s="4" t="s">
        <v>32</v>
      </c>
      <c r="P49" s="4" t="s">
        <v>33</v>
      </c>
      <c r="Q49" s="4">
        <v>0</v>
      </c>
      <c r="R49" s="7">
        <v>44757</v>
      </c>
      <c r="S49" s="6">
        <v>44761</v>
      </c>
      <c r="T49" s="4" t="s">
        <v>34</v>
      </c>
      <c r="U49" s="4">
        <v>1130</v>
      </c>
      <c r="V49" s="4">
        <v>0</v>
      </c>
      <c r="W49" s="4">
        <v>0</v>
      </c>
      <c r="X49" s="4" t="s">
        <v>35</v>
      </c>
      <c r="Y49" s="4" t="s">
        <v>239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202</v>
      </c>
      <c r="F50" s="6">
        <v>44757</v>
      </c>
      <c r="G50" s="6">
        <v>44758</v>
      </c>
      <c r="H50" s="4">
        <v>1</v>
      </c>
      <c r="I50" s="4">
        <v>1</v>
      </c>
      <c r="J50" s="4">
        <v>1</v>
      </c>
      <c r="K50" s="4" t="s">
        <v>30</v>
      </c>
      <c r="L50" s="4">
        <v>577</v>
      </c>
      <c r="M50" s="4">
        <v>577</v>
      </c>
      <c r="N50" s="4" t="s">
        <v>242</v>
      </c>
      <c r="O50" s="4" t="s">
        <v>32</v>
      </c>
      <c r="P50" s="4" t="s">
        <v>33</v>
      </c>
      <c r="Q50" s="4">
        <v>0</v>
      </c>
      <c r="R50" s="7">
        <v>44757</v>
      </c>
      <c r="S50" s="6">
        <v>44761</v>
      </c>
      <c r="T50" s="4" t="s">
        <v>34</v>
      </c>
      <c r="U50" s="4">
        <v>577</v>
      </c>
      <c r="V50" s="4">
        <v>0</v>
      </c>
      <c r="W50" s="4">
        <v>0</v>
      </c>
      <c r="X50" s="4" t="s">
        <v>35</v>
      </c>
      <c r="Y50" s="4" t="s">
        <v>243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245</v>
      </c>
      <c r="E51" s="4" t="s">
        <v>81</v>
      </c>
      <c r="F51" s="6">
        <v>44757</v>
      </c>
      <c r="G51" s="6">
        <v>44758</v>
      </c>
      <c r="H51" s="4">
        <v>1</v>
      </c>
      <c r="I51" s="4">
        <v>1</v>
      </c>
      <c r="J51" s="4">
        <v>1</v>
      </c>
      <c r="K51" s="4" t="s">
        <v>30</v>
      </c>
      <c r="L51" s="4">
        <v>249</v>
      </c>
      <c r="M51" s="4">
        <v>249</v>
      </c>
      <c r="N51" s="4" t="s">
        <v>246</v>
      </c>
      <c r="O51" s="4" t="s">
        <v>32</v>
      </c>
      <c r="P51" s="4" t="s">
        <v>33</v>
      </c>
      <c r="Q51" s="4">
        <v>0</v>
      </c>
      <c r="R51" s="7">
        <v>44757</v>
      </c>
      <c r="S51" s="6">
        <v>44761</v>
      </c>
      <c r="T51" s="4" t="s">
        <v>34</v>
      </c>
      <c r="U51" s="4">
        <v>249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247</v>
      </c>
      <c r="B52" s="4" t="s">
        <v>26</v>
      </c>
      <c r="C52" s="4" t="s">
        <v>27</v>
      </c>
      <c r="D52" s="4" t="s">
        <v>248</v>
      </c>
      <c r="E52" s="4" t="s">
        <v>249</v>
      </c>
      <c r="F52" s="6">
        <v>44757</v>
      </c>
      <c r="G52" s="6">
        <v>44758</v>
      </c>
      <c r="H52" s="4">
        <v>1</v>
      </c>
      <c r="I52" s="4">
        <v>1</v>
      </c>
      <c r="J52" s="4">
        <v>1</v>
      </c>
      <c r="K52" s="4" t="s">
        <v>30</v>
      </c>
      <c r="L52" s="4">
        <v>288</v>
      </c>
      <c r="M52" s="4">
        <v>288</v>
      </c>
      <c r="N52" s="4" t="s">
        <v>250</v>
      </c>
      <c r="O52" s="4" t="s">
        <v>32</v>
      </c>
      <c r="P52" s="4" t="s">
        <v>33</v>
      </c>
      <c r="Q52" s="4">
        <v>0</v>
      </c>
      <c r="R52" s="7">
        <v>44757</v>
      </c>
      <c r="S52" s="6">
        <v>44761</v>
      </c>
      <c r="T52" s="4" t="s">
        <v>34</v>
      </c>
      <c r="U52" s="4">
        <v>288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170</v>
      </c>
      <c r="B53" s="4" t="s">
        <v>26</v>
      </c>
      <c r="C53" s="4" t="s">
        <v>183</v>
      </c>
      <c r="D53" s="4" t="s">
        <v>171</v>
      </c>
      <c r="E53" s="4" t="s">
        <v>172</v>
      </c>
      <c r="F53" s="6">
        <v>44757</v>
      </c>
      <c r="G53" s="6">
        <v>44758</v>
      </c>
      <c r="H53" s="4">
        <v>1</v>
      </c>
      <c r="I53" s="4">
        <v>1</v>
      </c>
      <c r="J53" s="4">
        <v>1</v>
      </c>
      <c r="K53" s="4" t="s">
        <v>30</v>
      </c>
      <c r="L53" s="4">
        <v>-915</v>
      </c>
      <c r="M53" s="4">
        <v>-915</v>
      </c>
      <c r="N53" s="4" t="s">
        <v>173</v>
      </c>
      <c r="O53" s="4" t="s">
        <v>32</v>
      </c>
      <c r="P53" s="4" t="s">
        <v>33</v>
      </c>
      <c r="Q53" s="4">
        <v>0</v>
      </c>
      <c r="R53" s="7">
        <v>44756</v>
      </c>
      <c r="S53" s="6">
        <v>44761</v>
      </c>
      <c r="T53" s="4" t="s">
        <v>34</v>
      </c>
      <c r="U53" s="4">
        <v>-915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170</v>
      </c>
      <c r="B54" s="4" t="s">
        <v>26</v>
      </c>
      <c r="C54" s="4" t="s">
        <v>251</v>
      </c>
      <c r="D54" s="4" t="s">
        <v>252</v>
      </c>
      <c r="E54" s="4" t="s">
        <v>172</v>
      </c>
      <c r="F54" s="6">
        <v>44757</v>
      </c>
      <c r="G54" s="6">
        <v>44758</v>
      </c>
      <c r="H54" s="4">
        <v>1</v>
      </c>
      <c r="I54" s="4">
        <v>1</v>
      </c>
      <c r="J54" s="4">
        <v>1</v>
      </c>
      <c r="K54" s="4" t="s">
        <v>30</v>
      </c>
      <c r="L54" s="4">
        <v>915</v>
      </c>
      <c r="M54" s="4">
        <v>915</v>
      </c>
      <c r="N54" s="4" t="s">
        <v>173</v>
      </c>
      <c r="O54" s="4" t="s">
        <v>32</v>
      </c>
      <c r="P54" s="4" t="s">
        <v>33</v>
      </c>
      <c r="Q54" s="4">
        <v>0</v>
      </c>
      <c r="R54" s="7">
        <v>44756</v>
      </c>
      <c r="S54" s="6">
        <v>44761</v>
      </c>
      <c r="T54" s="4" t="s">
        <v>34</v>
      </c>
      <c r="U54" s="4">
        <v>915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253</v>
      </c>
      <c r="B55" s="4" t="s">
        <v>26</v>
      </c>
      <c r="C55" s="4" t="s">
        <v>27</v>
      </c>
      <c r="D55" s="4" t="s">
        <v>254</v>
      </c>
      <c r="E55" s="4" t="s">
        <v>255</v>
      </c>
      <c r="F55" s="6">
        <v>44757</v>
      </c>
      <c r="G55" s="6">
        <v>44758</v>
      </c>
      <c r="H55" s="4">
        <v>1</v>
      </c>
      <c r="I55" s="4">
        <v>1</v>
      </c>
      <c r="J55" s="4">
        <v>1</v>
      </c>
      <c r="K55" s="4" t="s">
        <v>30</v>
      </c>
      <c r="L55" s="4">
        <v>281</v>
      </c>
      <c r="M55" s="4">
        <v>281</v>
      </c>
      <c r="N55" s="4" t="s">
        <v>256</v>
      </c>
      <c r="O55" s="4" t="s">
        <v>32</v>
      </c>
      <c r="P55" s="4" t="s">
        <v>33</v>
      </c>
      <c r="Q55" s="4">
        <v>0</v>
      </c>
      <c r="R55" s="7">
        <v>44757</v>
      </c>
      <c r="S55" s="6">
        <v>44761</v>
      </c>
      <c r="T55" s="4" t="s">
        <v>34</v>
      </c>
      <c r="U55" s="4">
        <v>281</v>
      </c>
      <c r="V55" s="4">
        <v>0</v>
      </c>
      <c r="W55" s="4">
        <v>0</v>
      </c>
      <c r="X55" s="4" t="s">
        <v>35</v>
      </c>
      <c r="Y55" s="4" t="s">
        <v>257</v>
      </c>
    </row>
    <row r="56" s="4" customFormat="1" spans="1:25">
      <c r="A56" s="4" t="s">
        <v>170</v>
      </c>
      <c r="B56" s="4" t="s">
        <v>26</v>
      </c>
      <c r="C56" s="4" t="s">
        <v>258</v>
      </c>
      <c r="D56" s="4" t="s">
        <v>171</v>
      </c>
      <c r="E56" s="4" t="s">
        <v>172</v>
      </c>
      <c r="F56" s="6">
        <v>44757</v>
      </c>
      <c r="G56" s="6">
        <v>44758</v>
      </c>
      <c r="H56" s="4">
        <v>1</v>
      </c>
      <c r="I56" s="4">
        <v>1</v>
      </c>
      <c r="J56" s="4">
        <v>1</v>
      </c>
      <c r="K56" s="4" t="s">
        <v>30</v>
      </c>
      <c r="L56" s="4">
        <v>-915</v>
      </c>
      <c r="M56" s="4">
        <v>-915</v>
      </c>
      <c r="N56" s="4" t="s">
        <v>173</v>
      </c>
      <c r="O56" s="4" t="s">
        <v>32</v>
      </c>
      <c r="P56" s="4" t="s">
        <v>33</v>
      </c>
      <c r="Q56" s="4">
        <v>0</v>
      </c>
      <c r="R56" s="7">
        <v>44756</v>
      </c>
      <c r="S56" s="6">
        <v>44761</v>
      </c>
      <c r="T56" s="4" t="s">
        <v>34</v>
      </c>
      <c r="U56" s="4">
        <v>-915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259</v>
      </c>
      <c r="B57" s="4" t="s">
        <v>26</v>
      </c>
      <c r="C57" s="4" t="s">
        <v>27</v>
      </c>
      <c r="D57" s="4" t="s">
        <v>260</v>
      </c>
      <c r="E57" s="4" t="s">
        <v>261</v>
      </c>
      <c r="F57" s="6">
        <v>44757</v>
      </c>
      <c r="G57" s="6">
        <v>44758</v>
      </c>
      <c r="H57" s="4">
        <v>1</v>
      </c>
      <c r="I57" s="4">
        <v>1</v>
      </c>
      <c r="J57" s="4">
        <v>1</v>
      </c>
      <c r="K57" s="4" t="s">
        <v>30</v>
      </c>
      <c r="L57" s="4">
        <v>252</v>
      </c>
      <c r="M57" s="4">
        <v>252</v>
      </c>
      <c r="N57" s="4" t="s">
        <v>262</v>
      </c>
      <c r="O57" s="4" t="s">
        <v>32</v>
      </c>
      <c r="P57" s="4" t="s">
        <v>33</v>
      </c>
      <c r="Q57" s="4">
        <v>0</v>
      </c>
      <c r="R57" s="7">
        <v>44757</v>
      </c>
      <c r="S57" s="6">
        <v>44761</v>
      </c>
      <c r="T57" s="4" t="s">
        <v>34</v>
      </c>
      <c r="U57" s="4">
        <v>252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263</v>
      </c>
      <c r="B58" s="4" t="s">
        <v>26</v>
      </c>
      <c r="C58" s="4" t="s">
        <v>27</v>
      </c>
      <c r="D58" s="4" t="s">
        <v>245</v>
      </c>
      <c r="E58" s="4" t="s">
        <v>81</v>
      </c>
      <c r="F58" s="6">
        <v>44757</v>
      </c>
      <c r="G58" s="6">
        <v>44758</v>
      </c>
      <c r="H58" s="4">
        <v>1</v>
      </c>
      <c r="I58" s="4">
        <v>1</v>
      </c>
      <c r="J58" s="4">
        <v>1</v>
      </c>
      <c r="K58" s="4" t="s">
        <v>30</v>
      </c>
      <c r="L58" s="4">
        <v>249</v>
      </c>
      <c r="M58" s="4">
        <v>249</v>
      </c>
      <c r="N58" s="4" t="s">
        <v>264</v>
      </c>
      <c r="O58" s="4" t="s">
        <v>32</v>
      </c>
      <c r="P58" s="4" t="s">
        <v>33</v>
      </c>
      <c r="Q58" s="4">
        <v>0</v>
      </c>
      <c r="R58" s="7">
        <v>44757</v>
      </c>
      <c r="S58" s="6">
        <v>44761</v>
      </c>
      <c r="T58" s="4" t="s">
        <v>34</v>
      </c>
      <c r="U58" s="4">
        <v>249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265</v>
      </c>
      <c r="B59" s="4" t="s">
        <v>26</v>
      </c>
      <c r="C59" s="4" t="s">
        <v>27</v>
      </c>
      <c r="D59" s="4" t="s">
        <v>266</v>
      </c>
      <c r="E59" s="4" t="s">
        <v>202</v>
      </c>
      <c r="F59" s="6">
        <v>44757</v>
      </c>
      <c r="G59" s="6">
        <v>44758</v>
      </c>
      <c r="H59" s="4">
        <v>1</v>
      </c>
      <c r="I59" s="4">
        <v>1</v>
      </c>
      <c r="J59" s="4">
        <v>1</v>
      </c>
      <c r="K59" s="4" t="s">
        <v>30</v>
      </c>
      <c r="L59" s="4">
        <v>1053</v>
      </c>
      <c r="M59" s="4">
        <v>1053</v>
      </c>
      <c r="N59" s="4" t="s">
        <v>267</v>
      </c>
      <c r="O59" s="4" t="s">
        <v>32</v>
      </c>
      <c r="P59" s="4" t="s">
        <v>33</v>
      </c>
      <c r="Q59" s="4">
        <v>0</v>
      </c>
      <c r="R59" s="7">
        <v>44757</v>
      </c>
      <c r="S59" s="6">
        <v>44761</v>
      </c>
      <c r="T59" s="4" t="s">
        <v>34</v>
      </c>
      <c r="U59" s="4">
        <v>1053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98</v>
      </c>
      <c r="B60" s="4" t="s">
        <v>26</v>
      </c>
      <c r="C60" s="4" t="s">
        <v>183</v>
      </c>
      <c r="D60" s="4" t="s">
        <v>95</v>
      </c>
      <c r="E60" s="4" t="s">
        <v>96</v>
      </c>
      <c r="F60" s="6">
        <v>44757</v>
      </c>
      <c r="G60" s="6">
        <v>44758</v>
      </c>
      <c r="H60" s="4">
        <v>1</v>
      </c>
      <c r="I60" s="4">
        <v>1</v>
      </c>
      <c r="J60" s="4">
        <v>1</v>
      </c>
      <c r="K60" s="4" t="s">
        <v>30</v>
      </c>
      <c r="L60" s="4">
        <v>-1575</v>
      </c>
      <c r="M60" s="4">
        <v>-1575</v>
      </c>
      <c r="N60" s="4" t="s">
        <v>99</v>
      </c>
      <c r="O60" s="4" t="s">
        <v>32</v>
      </c>
      <c r="P60" s="4" t="s">
        <v>33</v>
      </c>
      <c r="Q60" s="4">
        <v>0</v>
      </c>
      <c r="R60" s="7">
        <v>44752</v>
      </c>
      <c r="S60" s="6">
        <v>44761</v>
      </c>
      <c r="T60" s="4" t="s">
        <v>34</v>
      </c>
      <c r="U60" s="4">
        <v>-1575</v>
      </c>
      <c r="V60" s="4">
        <v>0</v>
      </c>
      <c r="W60" s="4">
        <v>0</v>
      </c>
      <c r="X60" s="4" t="s">
        <v>35</v>
      </c>
      <c r="Y60" s="4" t="s"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"/>
  <sheetViews>
    <sheetView tabSelected="1" workbookViewId="0">
      <selection activeCell="A60" sqref="A60:C6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268</v>
      </c>
    </row>
    <row r="2" s="4" customFormat="1" hidden="1" spans="1:9">
      <c r="A2" s="5">
        <v>17760378485</v>
      </c>
      <c r="B2" s="6">
        <v>44757</v>
      </c>
      <c r="C2" s="6">
        <v>44758</v>
      </c>
      <c r="D2" s="4">
        <v>716</v>
      </c>
      <c r="E2" s="4" t="str">
        <f>VLOOKUP(A2,HOP!A:L,12,0)</f>
        <v>716.00</v>
      </c>
      <c r="F2" s="4" t="str">
        <f>VLOOKUP(A2,HOP!A:C,3,0)</f>
        <v>2496366</v>
      </c>
      <c r="G2" s="4">
        <f>D2-E2</f>
        <v>0</v>
      </c>
      <c r="H2" s="4" t="str">
        <f>$H$1&amp;F2</f>
        <v>，2496366</v>
      </c>
      <c r="I2" s="4" t="str">
        <f>VLOOKUP(A2,HOP!A:U,21,0)</f>
        <v>直连</v>
      </c>
    </row>
    <row r="3" s="4" customFormat="1" hidden="1" spans="1:9">
      <c r="A3" s="5">
        <v>17900286256</v>
      </c>
      <c r="B3" s="6">
        <v>44755</v>
      </c>
      <c r="C3" s="6">
        <v>44758</v>
      </c>
      <c r="D3" s="4">
        <v>3610</v>
      </c>
      <c r="E3" s="4" t="str">
        <f>VLOOKUP(A3,HOP!A:L,12,0)</f>
        <v>3610.00</v>
      </c>
      <c r="F3" s="4" t="str">
        <f>VLOOKUP(A3,HOP!A:C,3,0)</f>
        <v>2540542</v>
      </c>
      <c r="G3" s="4">
        <f t="shared" ref="G3:G34" si="0">D3-E3</f>
        <v>0</v>
      </c>
      <c r="H3" s="4" t="str">
        <f t="shared" ref="H3:H34" si="1">$H$1&amp;F3</f>
        <v>，2540542</v>
      </c>
      <c r="I3" s="4" t="str">
        <f>VLOOKUP(A3,HOP!A:U,21,0)</f>
        <v>直连</v>
      </c>
    </row>
    <row r="4" s="4" customFormat="1" hidden="1" spans="1:9">
      <c r="A4" s="5">
        <v>18232091289</v>
      </c>
      <c r="B4" s="6">
        <v>44757</v>
      </c>
      <c r="C4" s="6">
        <v>44758</v>
      </c>
      <c r="D4" s="4">
        <v>2369</v>
      </c>
      <c r="E4" s="4" t="str">
        <f>VLOOKUP(A4,HOP!A:L,12,0)</f>
        <v>2369.00</v>
      </c>
      <c r="F4" s="4" t="str">
        <f>VLOOKUP(A4,HOP!A:C,3,0)</f>
        <v>2606059</v>
      </c>
      <c r="G4" s="4">
        <f t="shared" si="0"/>
        <v>0</v>
      </c>
      <c r="H4" s="4" t="str">
        <f t="shared" si="1"/>
        <v>，2606059</v>
      </c>
      <c r="I4" s="4" t="str">
        <f>VLOOKUP(A4,HOP!A:U,21,0)</f>
        <v>直连</v>
      </c>
    </row>
    <row r="5" s="4" customFormat="1" hidden="1" spans="1:9">
      <c r="A5" s="5">
        <v>18270664132</v>
      </c>
      <c r="B5" s="6">
        <v>44757</v>
      </c>
      <c r="C5" s="6">
        <v>44758</v>
      </c>
      <c r="D5" s="4">
        <v>1664</v>
      </c>
      <c r="E5" s="4" t="str">
        <f>VLOOKUP(A5,HOP!A:L,12,0)</f>
        <v>1664.00</v>
      </c>
      <c r="F5" s="4" t="str">
        <f>VLOOKUP(A5,HOP!A:C,3,0)</f>
        <v>2609633</v>
      </c>
      <c r="G5" s="4">
        <f t="shared" si="0"/>
        <v>0</v>
      </c>
      <c r="H5" s="4" t="str">
        <f t="shared" si="1"/>
        <v>，2609633</v>
      </c>
      <c r="I5" s="4" t="str">
        <f>VLOOKUP(A5,HOP!A:U,21,0)</f>
        <v>直连</v>
      </c>
    </row>
    <row r="6" s="4" customFormat="1" hidden="1" spans="1:9">
      <c r="A6" s="5">
        <v>18272948595</v>
      </c>
      <c r="B6" s="6">
        <v>44755</v>
      </c>
      <c r="C6" s="6">
        <v>44758</v>
      </c>
      <c r="D6" s="4">
        <v>927</v>
      </c>
      <c r="E6" s="4" t="str">
        <f>VLOOKUP(A6,HOP!A:L,12,0)</f>
        <v>927.00</v>
      </c>
      <c r="F6" s="4" t="str">
        <f>VLOOKUP(A6,HOP!A:C,3,0)</f>
        <v>2609981</v>
      </c>
      <c r="G6" s="4">
        <f t="shared" si="0"/>
        <v>0</v>
      </c>
      <c r="H6" s="4" t="str">
        <f t="shared" si="1"/>
        <v>，2609981</v>
      </c>
      <c r="I6" s="4" t="str">
        <f>VLOOKUP(A6,HOP!A:U,21,0)</f>
        <v>直连</v>
      </c>
    </row>
    <row r="7" s="4" customFormat="1" hidden="1" spans="1:9">
      <c r="A7" s="5">
        <v>18279484556</v>
      </c>
      <c r="B7" s="6">
        <v>44752</v>
      </c>
      <c r="C7" s="6">
        <v>44758</v>
      </c>
      <c r="D7" s="4">
        <v>1308</v>
      </c>
      <c r="E7" s="4" t="str">
        <f>VLOOKUP(A7,HOP!A:L,12,0)</f>
        <v>1308.00</v>
      </c>
      <c r="F7" s="4" t="str">
        <f>VLOOKUP(A7,HOP!A:C,3,0)</f>
        <v>2610589</v>
      </c>
      <c r="G7" s="4">
        <f t="shared" si="0"/>
        <v>0</v>
      </c>
      <c r="H7" s="4" t="str">
        <f t="shared" si="1"/>
        <v>，2610589</v>
      </c>
      <c r="I7" s="4" t="str">
        <f>VLOOKUP(A7,HOP!A:U,21,0)</f>
        <v>直连</v>
      </c>
    </row>
    <row r="8" s="4" customFormat="1" hidden="1" spans="1:9">
      <c r="A8" s="5">
        <v>18294716319</v>
      </c>
      <c r="B8" s="6">
        <v>44757</v>
      </c>
      <c r="C8" s="6">
        <v>44758</v>
      </c>
      <c r="D8" s="4">
        <v>761</v>
      </c>
      <c r="E8" s="4" t="str">
        <f>VLOOKUP(A8,HOP!A:L,12,0)</f>
        <v>761.00</v>
      </c>
      <c r="F8" s="4" t="str">
        <f>VLOOKUP(A8,HOP!A:C,3,0)</f>
        <v>2611722</v>
      </c>
      <c r="G8" s="4">
        <f t="shared" si="0"/>
        <v>0</v>
      </c>
      <c r="H8" s="4" t="str">
        <f t="shared" si="1"/>
        <v>，2611722</v>
      </c>
      <c r="I8" s="4" t="str">
        <f>VLOOKUP(A8,HOP!A:U,21,0)</f>
        <v>直连</v>
      </c>
    </row>
    <row r="9" s="4" customFormat="1" hidden="1" spans="1:9">
      <c r="A9" s="5">
        <v>18320874075</v>
      </c>
      <c r="B9" s="6">
        <v>44755</v>
      </c>
      <c r="C9" s="6">
        <v>44758</v>
      </c>
      <c r="D9" s="4">
        <v>2299</v>
      </c>
      <c r="E9" s="4" t="str">
        <f>VLOOKUP(A9,HOP!A:L,12,0)</f>
        <v>2299.00</v>
      </c>
      <c r="F9" s="4" t="str">
        <f>VLOOKUP(A9,HOP!A:C,3,0)</f>
        <v>2614036</v>
      </c>
      <c r="G9" s="4">
        <f t="shared" si="0"/>
        <v>0</v>
      </c>
      <c r="H9" s="4" t="str">
        <f t="shared" si="1"/>
        <v>，2614036</v>
      </c>
      <c r="I9" s="4" t="str">
        <f>VLOOKUP(A9,HOP!A:U,21,0)</f>
        <v>直连</v>
      </c>
    </row>
    <row r="10" s="4" customFormat="1" hidden="1" spans="1:9">
      <c r="A10" s="5">
        <v>18326004502</v>
      </c>
      <c r="B10" s="6">
        <v>44757</v>
      </c>
      <c r="C10" s="6">
        <v>44758</v>
      </c>
      <c r="D10" s="4">
        <v>177</v>
      </c>
      <c r="E10" s="4" t="str">
        <f>VLOOKUP(A10,HOP!A:L,12,0)</f>
        <v>177.00</v>
      </c>
      <c r="F10" s="4" t="str">
        <f>VLOOKUP(A10,HOP!A:C,3,0)</f>
        <v>2614315</v>
      </c>
      <c r="G10" s="4">
        <f t="shared" si="0"/>
        <v>0</v>
      </c>
      <c r="H10" s="4" t="str">
        <f t="shared" si="1"/>
        <v>，2614315</v>
      </c>
      <c r="I10" s="4" t="str">
        <f>VLOOKUP(A10,HOP!A:U,21,0)</f>
        <v>直连</v>
      </c>
    </row>
    <row r="11" s="4" customFormat="1" hidden="1" spans="1:9">
      <c r="A11" s="5">
        <v>18326054592</v>
      </c>
      <c r="B11" s="6">
        <v>44757</v>
      </c>
      <c r="C11" s="6">
        <v>44758</v>
      </c>
      <c r="D11" s="4">
        <v>576</v>
      </c>
      <c r="E11" s="4" t="str">
        <f>VLOOKUP(A11,HOP!A:L,12,0)</f>
        <v>576.00</v>
      </c>
      <c r="F11" s="4" t="str">
        <f>VLOOKUP(A11,HOP!A:C,3,0)</f>
        <v>2614320</v>
      </c>
      <c r="G11" s="4">
        <f t="shared" si="0"/>
        <v>0</v>
      </c>
      <c r="H11" s="4" t="str">
        <f t="shared" si="1"/>
        <v>，2614320</v>
      </c>
      <c r="I11" s="4" t="str">
        <f>VLOOKUP(A11,HOP!A:U,21,0)</f>
        <v>直连</v>
      </c>
    </row>
    <row r="12" s="4" customFormat="1" hidden="1" spans="1:9">
      <c r="A12" s="5">
        <v>18340306948</v>
      </c>
      <c r="B12" s="6">
        <v>44756</v>
      </c>
      <c r="C12" s="6">
        <v>44758</v>
      </c>
      <c r="D12" s="4">
        <v>1767</v>
      </c>
      <c r="E12" s="4" t="str">
        <f>VLOOKUP(A12,HOP!A:L,12,0)</f>
        <v>1767.00</v>
      </c>
      <c r="F12" s="4" t="str">
        <f>VLOOKUP(A12,HOP!A:C,3,0)</f>
        <v>2615610</v>
      </c>
      <c r="G12" s="4">
        <f t="shared" si="0"/>
        <v>0</v>
      </c>
      <c r="H12" s="4" t="str">
        <f t="shared" si="1"/>
        <v>，2615610</v>
      </c>
      <c r="I12" s="4" t="str">
        <f>VLOOKUP(A12,HOP!A:U,21,0)</f>
        <v>直连</v>
      </c>
    </row>
    <row r="13" s="4" customFormat="1" hidden="1" spans="1:9">
      <c r="A13" s="5">
        <v>18348748420</v>
      </c>
      <c r="B13" s="6">
        <v>44752</v>
      </c>
      <c r="C13" s="6">
        <v>44758</v>
      </c>
      <c r="D13" s="4">
        <v>2694</v>
      </c>
      <c r="E13" s="4" t="str">
        <f>VLOOKUP(A13,HOP!A:L,12,0)</f>
        <v>2694.00</v>
      </c>
      <c r="F13" s="4" t="str">
        <f>VLOOKUP(A13,HOP!A:C,3,0)</f>
        <v>2616384</v>
      </c>
      <c r="G13" s="4">
        <f t="shared" si="0"/>
        <v>0</v>
      </c>
      <c r="H13" s="4" t="str">
        <f t="shared" si="1"/>
        <v>，2616384</v>
      </c>
      <c r="I13" s="4" t="str">
        <f>VLOOKUP(A13,HOP!A:U,21,0)</f>
        <v>直连</v>
      </c>
    </row>
    <row r="14" s="4" customFormat="1" hidden="1" spans="1:9">
      <c r="A14" s="5">
        <v>18348795799</v>
      </c>
      <c r="B14" s="6">
        <v>44757</v>
      </c>
      <c r="C14" s="6">
        <v>44758</v>
      </c>
      <c r="D14" s="4">
        <v>1481</v>
      </c>
      <c r="E14" s="4" t="str">
        <f>VLOOKUP(A14,HOP!A:L,12,0)</f>
        <v>1481.00</v>
      </c>
      <c r="F14" s="4" t="str">
        <f>VLOOKUP(A14,HOP!A:C,3,0)</f>
        <v>2616406</v>
      </c>
      <c r="G14" s="4">
        <f t="shared" si="0"/>
        <v>0</v>
      </c>
      <c r="H14" s="4" t="str">
        <f t="shared" si="1"/>
        <v>，2616406</v>
      </c>
      <c r="I14" s="4" t="str">
        <f>VLOOKUP(A14,HOP!A:U,21,0)</f>
        <v>直连</v>
      </c>
    </row>
    <row r="15" s="4" customFormat="1" hidden="1" spans="1:9">
      <c r="A15" s="5">
        <v>18349274230</v>
      </c>
      <c r="B15" s="6">
        <v>44757</v>
      </c>
      <c r="C15" s="6">
        <v>44758</v>
      </c>
      <c r="D15" s="4">
        <v>1575</v>
      </c>
      <c r="E15" s="4" t="str">
        <f>VLOOKUP(A15,HOP!A:L,12,0)</f>
        <v>1575.00</v>
      </c>
      <c r="F15" s="4" t="str">
        <f>VLOOKUP(A15,HOP!A:C,3,0)</f>
        <v>2616492</v>
      </c>
      <c r="G15" s="4">
        <f t="shared" si="0"/>
        <v>0</v>
      </c>
      <c r="H15" s="4" t="str">
        <f t="shared" si="1"/>
        <v>，2616492</v>
      </c>
      <c r="I15" s="4" t="str">
        <f>VLOOKUP(A15,HOP!A:U,21,0)</f>
        <v>直连</v>
      </c>
    </row>
    <row r="16" s="4" customFormat="1" hidden="1" spans="1:9">
      <c r="A16" s="5">
        <v>18349273947</v>
      </c>
      <c r="B16" s="6">
        <v>44757</v>
      </c>
      <c r="C16" s="6">
        <v>44758</v>
      </c>
      <c r="D16" s="4">
        <v>0</v>
      </c>
      <c r="E16" s="4" t="str">
        <f>VLOOKUP(A16,HOP!A:L,12,0)</f>
        <v>1575.00</v>
      </c>
      <c r="F16" s="4" t="str">
        <f>VLOOKUP(A16,HOP!A:C,3,0)</f>
        <v>2616494</v>
      </c>
      <c r="G16" s="4">
        <f t="shared" si="0"/>
        <v>-1575</v>
      </c>
      <c r="H16" s="4" t="str">
        <f t="shared" si="1"/>
        <v>，2616494</v>
      </c>
      <c r="I16" s="4" t="str">
        <f>VLOOKUP(A16,HOP!A:U,21,0)</f>
        <v>直连</v>
      </c>
    </row>
    <row r="17" s="4" customFormat="1" hidden="1" spans="1:9">
      <c r="A17" s="5">
        <v>18351484125</v>
      </c>
      <c r="B17" s="6">
        <v>44757</v>
      </c>
      <c r="C17" s="6">
        <v>44758</v>
      </c>
      <c r="D17" s="4">
        <v>467</v>
      </c>
      <c r="E17" s="4" t="str">
        <f>VLOOKUP(A17,HOP!A:L,12,0)</f>
        <v>467.00</v>
      </c>
      <c r="F17" s="4" t="str">
        <f>VLOOKUP(A17,HOP!A:C,3,0)</f>
        <v>2616831</v>
      </c>
      <c r="G17" s="4">
        <f t="shared" si="0"/>
        <v>0</v>
      </c>
      <c r="H17" s="4" t="str">
        <f t="shared" si="1"/>
        <v>，2616831</v>
      </c>
      <c r="I17" s="4" t="str">
        <f>VLOOKUP(A17,HOP!A:U,21,0)</f>
        <v>直连</v>
      </c>
    </row>
    <row r="18" s="4" customFormat="1" hidden="1" spans="1:9">
      <c r="A18" s="5">
        <v>18356775982</v>
      </c>
      <c r="B18" s="6">
        <v>44757</v>
      </c>
      <c r="C18" s="6">
        <v>44758</v>
      </c>
      <c r="D18" s="4">
        <v>63</v>
      </c>
      <c r="E18" s="4" t="str">
        <f>VLOOKUP(A18,HOP!A:L,12,0)</f>
        <v>63.00</v>
      </c>
      <c r="F18" s="4" t="str">
        <f>VLOOKUP(A18,HOP!A:C,3,0)</f>
        <v>2617131</v>
      </c>
      <c r="G18" s="4">
        <f t="shared" si="0"/>
        <v>0</v>
      </c>
      <c r="H18" s="4" t="str">
        <f t="shared" si="1"/>
        <v>，2617131</v>
      </c>
      <c r="I18" s="4" t="str">
        <f>VLOOKUP(A18,HOP!A:U,21,0)</f>
        <v>直连</v>
      </c>
    </row>
    <row r="19" s="4" customFormat="1" hidden="1" spans="1:9">
      <c r="A19" s="5">
        <v>18362968726</v>
      </c>
      <c r="B19" s="6">
        <v>44756</v>
      </c>
      <c r="C19" s="6">
        <v>44758</v>
      </c>
      <c r="D19" s="4">
        <v>352</v>
      </c>
      <c r="E19" s="4" t="str">
        <f>VLOOKUP(A19,HOP!A:L,12,0)</f>
        <v>352.00</v>
      </c>
      <c r="F19" s="4" t="str">
        <f>VLOOKUP(A19,HOP!A:C,3,0)</f>
        <v>2617838</v>
      </c>
      <c r="G19" s="4">
        <f t="shared" si="0"/>
        <v>0</v>
      </c>
      <c r="H19" s="4" t="str">
        <f t="shared" si="1"/>
        <v>，2617838</v>
      </c>
      <c r="I19" s="4" t="str">
        <f>VLOOKUP(A19,HOP!A:U,21,0)</f>
        <v>直连</v>
      </c>
    </row>
    <row r="20" s="4" customFormat="1" hidden="1" spans="1:9">
      <c r="A20" s="5">
        <v>18363206064</v>
      </c>
      <c r="B20" s="6">
        <v>44754</v>
      </c>
      <c r="C20" s="6">
        <v>44758</v>
      </c>
      <c r="D20" s="4">
        <v>940</v>
      </c>
      <c r="E20" s="4" t="str">
        <f>VLOOKUP(A20,HOP!A:L,12,0)</f>
        <v>940.00</v>
      </c>
      <c r="F20" s="4" t="str">
        <f>VLOOKUP(A20,HOP!A:C,3,0)</f>
        <v>2617868</v>
      </c>
      <c r="G20" s="4">
        <f t="shared" si="0"/>
        <v>0</v>
      </c>
      <c r="H20" s="4" t="str">
        <f t="shared" si="1"/>
        <v>，2617868</v>
      </c>
      <c r="I20" s="4" t="str">
        <f>VLOOKUP(A20,HOP!A:U,21,0)</f>
        <v>直连</v>
      </c>
    </row>
    <row r="21" s="4" customFormat="1" hidden="1" spans="1:9">
      <c r="A21" s="5">
        <v>18365743860</v>
      </c>
      <c r="B21" s="6">
        <v>44757</v>
      </c>
      <c r="C21" s="6">
        <v>44758</v>
      </c>
      <c r="D21" s="4">
        <v>727</v>
      </c>
      <c r="E21" s="4" t="str">
        <f>VLOOKUP(A21,HOP!A:L,12,0)</f>
        <v>727.00</v>
      </c>
      <c r="F21" s="4" t="str">
        <f>VLOOKUP(A21,HOP!A:C,3,0)</f>
        <v>2618271</v>
      </c>
      <c r="G21" s="4">
        <f t="shared" si="0"/>
        <v>0</v>
      </c>
      <c r="H21" s="4" t="str">
        <f t="shared" si="1"/>
        <v>，2618271</v>
      </c>
      <c r="I21" s="4" t="str">
        <f>VLOOKUP(A21,HOP!A:U,21,0)</f>
        <v>直连</v>
      </c>
    </row>
    <row r="22" s="4" customFormat="1" hidden="1" spans="1:9">
      <c r="A22" s="5">
        <v>18365787816</v>
      </c>
      <c r="B22" s="6">
        <v>44757</v>
      </c>
      <c r="C22" s="6">
        <v>44758</v>
      </c>
      <c r="D22" s="4">
        <v>800</v>
      </c>
      <c r="E22" s="4" t="str">
        <f>VLOOKUP(A22,HOP!A:L,12,0)</f>
        <v>800.00</v>
      </c>
      <c r="F22" s="4" t="str">
        <f>VLOOKUP(A22,HOP!A:C,3,0)</f>
        <v>2618295</v>
      </c>
      <c r="G22" s="4">
        <f t="shared" si="0"/>
        <v>0</v>
      </c>
      <c r="H22" s="4" t="str">
        <f t="shared" si="1"/>
        <v>，2618295</v>
      </c>
      <c r="I22" s="4" t="str">
        <f>VLOOKUP(A22,HOP!A:U,21,0)</f>
        <v>直连</v>
      </c>
    </row>
    <row r="23" s="4" customFormat="1" hidden="1" spans="1:9">
      <c r="A23" s="5">
        <v>18365806480</v>
      </c>
      <c r="B23" s="6">
        <v>44757</v>
      </c>
      <c r="C23" s="6">
        <v>44758</v>
      </c>
      <c r="D23" s="4">
        <v>1035</v>
      </c>
      <c r="E23" s="4" t="str">
        <f>VLOOKUP(A23,HOP!A:L,12,0)</f>
        <v>1035.00</v>
      </c>
      <c r="F23" s="4" t="str">
        <f>VLOOKUP(A23,HOP!A:C,3,0)</f>
        <v>2618312</v>
      </c>
      <c r="G23" s="4">
        <f t="shared" si="0"/>
        <v>0</v>
      </c>
      <c r="H23" s="4" t="str">
        <f t="shared" si="1"/>
        <v>，2618312</v>
      </c>
      <c r="I23" s="4" t="str">
        <f>VLOOKUP(A23,HOP!A:U,21,0)</f>
        <v>直连</v>
      </c>
    </row>
    <row r="24" s="4" customFormat="1" hidden="1" spans="1:9">
      <c r="A24" s="5">
        <v>18366053199</v>
      </c>
      <c r="B24" s="6">
        <v>44757</v>
      </c>
      <c r="C24" s="6">
        <v>44758</v>
      </c>
      <c r="D24" s="4">
        <v>2051</v>
      </c>
      <c r="E24" s="4" t="str">
        <f>VLOOKUP(A24,HOP!A:L,12,0)</f>
        <v>2051.00</v>
      </c>
      <c r="F24" s="4" t="str">
        <f>VLOOKUP(A24,HOP!A:C,3,0)</f>
        <v>2618388</v>
      </c>
      <c r="G24" s="4">
        <f t="shared" si="0"/>
        <v>0</v>
      </c>
      <c r="H24" s="4" t="str">
        <f t="shared" si="1"/>
        <v>，2618388</v>
      </c>
      <c r="I24" s="4" t="str">
        <f>VLOOKUP(A24,HOP!A:U,21,0)</f>
        <v>直连</v>
      </c>
    </row>
    <row r="25" s="4" customFormat="1" hidden="1" spans="1:9">
      <c r="A25" s="5">
        <v>18370174949</v>
      </c>
      <c r="B25" s="6">
        <v>44757</v>
      </c>
      <c r="C25" s="6">
        <v>44758</v>
      </c>
      <c r="D25" s="4">
        <v>2415</v>
      </c>
      <c r="E25" s="4" t="str">
        <f>VLOOKUP(A25,HOP!A:L,12,0)</f>
        <v>2415.00</v>
      </c>
      <c r="F25" s="4" t="str">
        <f>VLOOKUP(A25,HOP!A:C,3,0)</f>
        <v>2618585</v>
      </c>
      <c r="G25" s="4">
        <f t="shared" si="0"/>
        <v>0</v>
      </c>
      <c r="H25" s="4" t="str">
        <f t="shared" si="1"/>
        <v>，2618585</v>
      </c>
      <c r="I25" s="4" t="str">
        <f>VLOOKUP(A25,HOP!A:U,21,0)</f>
        <v>直连</v>
      </c>
    </row>
    <row r="26" s="4" customFormat="1" hidden="1" spans="1:9">
      <c r="A26" s="5">
        <v>18370639723</v>
      </c>
      <c r="B26" s="6">
        <v>44756</v>
      </c>
      <c r="C26" s="6">
        <v>44758</v>
      </c>
      <c r="D26" s="4">
        <v>336</v>
      </c>
      <c r="E26" s="4" t="str">
        <f>VLOOKUP(A26,HOP!A:L,12,0)</f>
        <v>336.00</v>
      </c>
      <c r="F26" s="4" t="str">
        <f>VLOOKUP(A26,HOP!A:C,3,0)</f>
        <v>2618646</v>
      </c>
      <c r="G26" s="4">
        <f t="shared" si="0"/>
        <v>0</v>
      </c>
      <c r="H26" s="4" t="str">
        <f t="shared" si="1"/>
        <v>，2618646</v>
      </c>
      <c r="I26" s="4" t="str">
        <f>VLOOKUP(A26,HOP!A:U,21,0)</f>
        <v>直连</v>
      </c>
    </row>
    <row r="27" s="4" customFormat="1" hidden="1" spans="1:9">
      <c r="A27" s="5">
        <v>18378202469</v>
      </c>
      <c r="B27" s="6">
        <v>44756</v>
      </c>
      <c r="C27" s="6">
        <v>44758</v>
      </c>
      <c r="D27" s="4">
        <v>706</v>
      </c>
      <c r="E27" s="4" t="str">
        <f>VLOOKUP(A27,HOP!A:L,12,0)</f>
        <v>706.00</v>
      </c>
      <c r="F27" s="4" t="str">
        <f>VLOOKUP(A27,HOP!A:C,3,0)</f>
        <v>2619411</v>
      </c>
      <c r="G27" s="4">
        <f t="shared" si="0"/>
        <v>0</v>
      </c>
      <c r="H27" s="4" t="str">
        <f t="shared" si="1"/>
        <v>，2619411</v>
      </c>
      <c r="I27" s="4" t="str">
        <f>VLOOKUP(A27,HOP!A:U,21,0)</f>
        <v>直连</v>
      </c>
    </row>
    <row r="28" s="4" customFormat="1" hidden="1" spans="1:9">
      <c r="A28" s="5">
        <v>18381521379</v>
      </c>
      <c r="B28" s="6">
        <v>44756</v>
      </c>
      <c r="C28" s="6">
        <v>44758</v>
      </c>
      <c r="D28" s="4">
        <v>1118</v>
      </c>
      <c r="E28" s="4" t="str">
        <f>VLOOKUP(A28,HOP!A:L,12,0)</f>
        <v>1118.00</v>
      </c>
      <c r="F28" s="4" t="str">
        <f>VLOOKUP(A28,HOP!A:C,3,0)</f>
        <v>2620062</v>
      </c>
      <c r="G28" s="4">
        <f t="shared" si="0"/>
        <v>0</v>
      </c>
      <c r="H28" s="4" t="str">
        <f t="shared" si="1"/>
        <v>，2620062</v>
      </c>
      <c r="I28" s="4" t="str">
        <f>VLOOKUP(A28,HOP!A:U,21,0)</f>
        <v>直连</v>
      </c>
    </row>
    <row r="29" s="4" customFormat="1" hidden="1" spans="1:9">
      <c r="A29" s="5">
        <v>18388088626</v>
      </c>
      <c r="B29" s="6">
        <v>44756</v>
      </c>
      <c r="C29" s="6">
        <v>44758</v>
      </c>
      <c r="D29" s="4">
        <v>1913</v>
      </c>
      <c r="E29" s="4" t="str">
        <f>VLOOKUP(A29,HOP!A:L,12,0)</f>
        <v>1913.00</v>
      </c>
      <c r="F29" s="4" t="str">
        <f>VLOOKUP(A29,HOP!A:C,3,0)</f>
        <v>2620457</v>
      </c>
      <c r="G29" s="4">
        <f t="shared" si="0"/>
        <v>0</v>
      </c>
      <c r="H29" s="4" t="str">
        <f t="shared" si="1"/>
        <v>，2620457</v>
      </c>
      <c r="I29" s="4" t="str">
        <f>VLOOKUP(A29,HOP!A:U,21,0)</f>
        <v>直连</v>
      </c>
    </row>
    <row r="30" s="4" customFormat="1" hidden="1" spans="1:9">
      <c r="A30" s="5">
        <v>18388140046</v>
      </c>
      <c r="B30" s="6">
        <v>44757</v>
      </c>
      <c r="C30" s="6">
        <v>44758</v>
      </c>
      <c r="D30" s="4">
        <v>683</v>
      </c>
      <c r="E30" s="4" t="str">
        <f>VLOOKUP(A30,HOP!A:L,12,0)</f>
        <v>683.00</v>
      </c>
      <c r="F30" s="4" t="str">
        <f>VLOOKUP(A30,HOP!A:C,3,0)</f>
        <v>2620480</v>
      </c>
      <c r="G30" s="4">
        <f t="shared" si="0"/>
        <v>0</v>
      </c>
      <c r="H30" s="4" t="str">
        <f t="shared" si="1"/>
        <v>，2620480</v>
      </c>
      <c r="I30" s="4" t="str">
        <f>VLOOKUP(A30,HOP!A:U,21,0)</f>
        <v>直连</v>
      </c>
    </row>
    <row r="31" s="4" customFormat="1" hidden="1" spans="1:9">
      <c r="A31" s="5">
        <v>18388255844</v>
      </c>
      <c r="B31" s="6">
        <v>44756</v>
      </c>
      <c r="C31" s="6">
        <v>44758</v>
      </c>
      <c r="D31" s="4">
        <v>2570</v>
      </c>
      <c r="E31" s="4" t="str">
        <f>VLOOKUP(A31,HOP!A:L,12,0)</f>
        <v>2570.00</v>
      </c>
      <c r="F31" s="4" t="str">
        <f>VLOOKUP(A31,HOP!A:C,3,0)</f>
        <v>2620551</v>
      </c>
      <c r="G31" s="4">
        <f t="shared" si="0"/>
        <v>0</v>
      </c>
      <c r="H31" s="4" t="str">
        <f t="shared" si="1"/>
        <v>，2620551</v>
      </c>
      <c r="I31" s="4" t="str">
        <f>VLOOKUP(A31,HOP!A:U,21,0)</f>
        <v>直连</v>
      </c>
    </row>
    <row r="32" s="4" customFormat="1" hidden="1" spans="1:9">
      <c r="A32" s="5">
        <v>18393973208</v>
      </c>
      <c r="B32" s="6">
        <v>44757</v>
      </c>
      <c r="C32" s="6">
        <v>44758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10">
      <c r="A33" s="5">
        <v>18394700464</v>
      </c>
      <c r="B33" s="6">
        <v>44757</v>
      </c>
      <c r="C33" s="6">
        <v>44758</v>
      </c>
      <c r="D33" s="4">
        <v>772</v>
      </c>
      <c r="E33" s="4" t="str">
        <f>VLOOKUP(A33,HOP!A:L,12,0)</f>
        <v>586.42</v>
      </c>
      <c r="F33" s="4" t="str">
        <f>VLOOKUP(A33,HOP!A:C,3,0)</f>
        <v>2621025</v>
      </c>
      <c r="G33" s="4">
        <f t="shared" si="0"/>
        <v>185.58</v>
      </c>
      <c r="H33" s="4" t="str">
        <f t="shared" si="1"/>
        <v>，2621025</v>
      </c>
      <c r="I33" s="4" t="str">
        <f>VLOOKUP(A33,HOP!A:U,21,0)</f>
        <v>直连</v>
      </c>
      <c r="J33" s="4" t="s">
        <v>269</v>
      </c>
    </row>
    <row r="34" s="4" customFormat="1" hidden="1" spans="1:9">
      <c r="A34" s="5">
        <v>18394917668</v>
      </c>
      <c r="B34" s="6">
        <v>44757</v>
      </c>
      <c r="C34" s="6">
        <v>44758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18395697252</v>
      </c>
      <c r="B35" s="6">
        <v>44756</v>
      </c>
      <c r="C35" s="6">
        <v>44758</v>
      </c>
      <c r="D35" s="4">
        <v>594</v>
      </c>
      <c r="E35" s="4" t="str">
        <f>VLOOKUP(A35,HOP!A:L,12,0)</f>
        <v>594.00</v>
      </c>
      <c r="F35" s="4" t="str">
        <f>VLOOKUP(A35,HOP!A:C,3,0)</f>
        <v>2621237</v>
      </c>
      <c r="G35" s="4">
        <f t="shared" ref="G35:G54" si="2">D35-E35</f>
        <v>0</v>
      </c>
      <c r="H35" s="4" t="str">
        <f t="shared" ref="H35:H54" si="3">$H$1&amp;F35</f>
        <v>，2621237</v>
      </c>
      <c r="I35" s="4" t="str">
        <f>VLOOKUP(A35,HOP!A:U,21,0)</f>
        <v>直连</v>
      </c>
    </row>
    <row r="36" s="4" customFormat="1" hidden="1" spans="1:9">
      <c r="A36" s="5">
        <v>18396461658</v>
      </c>
      <c r="B36" s="6">
        <v>44756</v>
      </c>
      <c r="C36" s="6">
        <v>44758</v>
      </c>
      <c r="D36" s="4">
        <v>0</v>
      </c>
      <c r="E36" s="4" t="str">
        <f>VLOOKUP(A36,HOP!A:L,12,0)</f>
        <v>0.00</v>
      </c>
      <c r="F36" s="4" t="str">
        <f>VLOOKUP(A36,HOP!A:C,3,0)</f>
        <v>2621368</v>
      </c>
      <c r="G36" s="4">
        <f t="shared" si="2"/>
        <v>0</v>
      </c>
      <c r="H36" s="4" t="str">
        <f t="shared" si="3"/>
        <v>，2621368</v>
      </c>
      <c r="I36" s="4" t="str">
        <f>VLOOKUP(A36,HOP!A:U,21,0)</f>
        <v>直连</v>
      </c>
    </row>
    <row r="37" s="4" customFormat="1" hidden="1" spans="1:9">
      <c r="A37" s="5">
        <v>18396491860</v>
      </c>
      <c r="B37" s="6">
        <v>44757</v>
      </c>
      <c r="C37" s="6">
        <v>44758</v>
      </c>
      <c r="D37" s="4">
        <v>357</v>
      </c>
      <c r="E37" s="4" t="str">
        <f>VLOOKUP(A37,HOP!A:L,12,0)</f>
        <v>357.00</v>
      </c>
      <c r="F37" s="4" t="str">
        <f>VLOOKUP(A37,HOP!A:C,3,0)</f>
        <v>2621383</v>
      </c>
      <c r="G37" s="4">
        <f t="shared" si="2"/>
        <v>0</v>
      </c>
      <c r="H37" s="4" t="str">
        <f t="shared" si="3"/>
        <v>，2621383</v>
      </c>
      <c r="I37" s="4" t="str">
        <f>VLOOKUP(A37,HOP!A:U,21,0)</f>
        <v>直连</v>
      </c>
    </row>
    <row r="38" s="4" customFormat="1" hidden="1" spans="1:9">
      <c r="A38" s="5">
        <v>18397725617</v>
      </c>
      <c r="B38" s="6">
        <v>44757</v>
      </c>
      <c r="C38" s="6">
        <v>44758</v>
      </c>
      <c r="D38" s="4">
        <v>1203</v>
      </c>
      <c r="E38" s="4" t="str">
        <f>VLOOKUP(A38,HOP!A:L,12,0)</f>
        <v>1203.00</v>
      </c>
      <c r="F38" s="4" t="str">
        <f>VLOOKUP(A38,HOP!A:C,3,0)</f>
        <v>2621568</v>
      </c>
      <c r="G38" s="4">
        <f t="shared" si="2"/>
        <v>0</v>
      </c>
      <c r="H38" s="4" t="str">
        <f t="shared" si="3"/>
        <v>，2621568</v>
      </c>
      <c r="I38" s="4" t="str">
        <f>VLOOKUP(A38,HOP!A:U,21,0)</f>
        <v>直连</v>
      </c>
    </row>
    <row r="39" s="4" customFormat="1" hidden="1" spans="1:9">
      <c r="A39" s="5">
        <v>18398131842</v>
      </c>
      <c r="B39" s="6">
        <v>44757</v>
      </c>
      <c r="C39" s="6">
        <v>44758</v>
      </c>
      <c r="D39" s="4">
        <v>1925</v>
      </c>
      <c r="E39" s="4">
        <v>1925</v>
      </c>
      <c r="F39" s="4" t="str">
        <f>VLOOKUP(A39,HOP!A:C,3,0)</f>
        <v>2621664</v>
      </c>
      <c r="G39" s="4">
        <f t="shared" si="2"/>
        <v>0</v>
      </c>
      <c r="H39" s="4" t="str">
        <f t="shared" si="3"/>
        <v>，2621664</v>
      </c>
      <c r="I39" s="4" t="str">
        <f>VLOOKUP(A39,HOP!A:U,21,0)</f>
        <v>直连</v>
      </c>
    </row>
    <row r="40" s="4" customFormat="1" hidden="1" spans="1:9">
      <c r="A40" s="5">
        <v>18398277235</v>
      </c>
      <c r="B40" s="6">
        <v>44757</v>
      </c>
      <c r="C40" s="6">
        <v>44758</v>
      </c>
      <c r="D40" s="4">
        <v>796</v>
      </c>
      <c r="E40" s="4" t="str">
        <f>VLOOKUP(A40,HOP!A:L,12,0)</f>
        <v>796.00</v>
      </c>
      <c r="F40" s="4" t="str">
        <f>VLOOKUP(A40,HOP!A:C,3,0)</f>
        <v>2621747</v>
      </c>
      <c r="G40" s="4">
        <f t="shared" si="2"/>
        <v>0</v>
      </c>
      <c r="H40" s="4" t="str">
        <f t="shared" si="3"/>
        <v>，2621747</v>
      </c>
      <c r="I40" s="4" t="str">
        <f>VLOOKUP(A40,HOP!A:U,21,0)</f>
        <v>直连</v>
      </c>
    </row>
    <row r="41" s="4" customFormat="1" hidden="1" spans="1:9">
      <c r="A41" s="5">
        <v>18398751459</v>
      </c>
      <c r="B41" s="6">
        <v>44757</v>
      </c>
      <c r="C41" s="6">
        <v>44758</v>
      </c>
      <c r="D41" s="4">
        <v>397</v>
      </c>
      <c r="E41" s="4" t="str">
        <f>VLOOKUP(A41,HOP!A:L,12,0)</f>
        <v>397.00</v>
      </c>
      <c r="F41" s="4" t="str">
        <f>VLOOKUP(A41,HOP!A:C,3,0)</f>
        <v>2621839</v>
      </c>
      <c r="G41" s="4">
        <f t="shared" si="2"/>
        <v>0</v>
      </c>
      <c r="H41" s="4" t="str">
        <f t="shared" si="3"/>
        <v>，2621839</v>
      </c>
      <c r="I41" s="4" t="str">
        <f>VLOOKUP(A41,HOP!A:U,21,0)</f>
        <v>直连</v>
      </c>
    </row>
    <row r="42" s="4" customFormat="1" hidden="1" spans="1:9">
      <c r="A42" s="5">
        <v>18398806222</v>
      </c>
      <c r="B42" s="6">
        <v>44757</v>
      </c>
      <c r="C42" s="6">
        <v>44758</v>
      </c>
      <c r="D42" s="4">
        <v>1282</v>
      </c>
      <c r="E42" s="4" t="str">
        <f>VLOOKUP(A42,HOP!A:L,12,0)</f>
        <v>1282.00</v>
      </c>
      <c r="F42" s="4" t="str">
        <f>VLOOKUP(A42,HOP!A:C,3,0)</f>
        <v>2621852</v>
      </c>
      <c r="G42" s="4">
        <f t="shared" si="2"/>
        <v>0</v>
      </c>
      <c r="H42" s="4" t="str">
        <f t="shared" si="3"/>
        <v>，2621852</v>
      </c>
      <c r="I42" s="4" t="str">
        <f>VLOOKUP(A42,HOP!A:U,21,0)</f>
        <v>直连</v>
      </c>
    </row>
    <row r="43" s="4" customFormat="1" hidden="1" spans="1:9">
      <c r="A43" s="5">
        <v>18403722098</v>
      </c>
      <c r="B43" s="6">
        <v>44757</v>
      </c>
      <c r="C43" s="6">
        <v>44758</v>
      </c>
      <c r="D43" s="4">
        <v>513</v>
      </c>
      <c r="E43" s="4" t="str">
        <f>VLOOKUP(A43,HOP!A:L,12,0)</f>
        <v>513.00</v>
      </c>
      <c r="F43" s="4" t="str">
        <f>VLOOKUP(A43,HOP!A:C,3,0)</f>
        <v>2622077</v>
      </c>
      <c r="G43" s="4">
        <f t="shared" si="2"/>
        <v>0</v>
      </c>
      <c r="H43" s="4" t="str">
        <f t="shared" si="3"/>
        <v>，2622077</v>
      </c>
      <c r="I43" s="4" t="str">
        <f>VLOOKUP(A43,HOP!A:U,21,0)</f>
        <v>直连</v>
      </c>
    </row>
    <row r="44" s="4" customFormat="1" hidden="1" spans="1:9">
      <c r="A44" s="5">
        <v>18404387756</v>
      </c>
      <c r="B44" s="6">
        <v>44757</v>
      </c>
      <c r="C44" s="6">
        <v>44758</v>
      </c>
      <c r="D44" s="4">
        <v>245</v>
      </c>
      <c r="E44" s="4" t="str">
        <f>VLOOKUP(A44,HOP!A:L,12,0)</f>
        <v>245.00</v>
      </c>
      <c r="F44" s="4" t="str">
        <f>VLOOKUP(A44,HOP!A:C,3,0)</f>
        <v>2622201</v>
      </c>
      <c r="G44" s="4">
        <f t="shared" si="2"/>
        <v>0</v>
      </c>
      <c r="H44" s="4" t="str">
        <f t="shared" si="3"/>
        <v>，2622201</v>
      </c>
      <c r="I44" s="4" t="str">
        <f>VLOOKUP(A44,HOP!A:U,21,0)</f>
        <v>直连</v>
      </c>
    </row>
    <row r="45" s="4" customFormat="1" hidden="1" spans="1:9">
      <c r="A45" s="5">
        <v>18404574626</v>
      </c>
      <c r="B45" s="6">
        <v>44757</v>
      </c>
      <c r="C45" s="6">
        <v>44758</v>
      </c>
      <c r="D45" s="4">
        <v>1564</v>
      </c>
      <c r="E45" s="4" t="str">
        <f>VLOOKUP(A45,HOP!A:L,12,0)</f>
        <v>1564.00</v>
      </c>
      <c r="F45" s="4" t="str">
        <f>VLOOKUP(A45,HOP!A:C,3,0)</f>
        <v>2622234</v>
      </c>
      <c r="G45" s="4">
        <f t="shared" si="2"/>
        <v>0</v>
      </c>
      <c r="H45" s="4" t="str">
        <f t="shared" si="3"/>
        <v>，2622234</v>
      </c>
      <c r="I45" s="4" t="str">
        <f>VLOOKUP(A45,HOP!A:U,21,0)</f>
        <v>直连</v>
      </c>
    </row>
    <row r="46" s="4" customFormat="1" hidden="1" spans="1:9">
      <c r="A46" s="5">
        <v>18405198491</v>
      </c>
      <c r="B46" s="6">
        <v>44757</v>
      </c>
      <c r="C46" s="6">
        <v>44758</v>
      </c>
      <c r="D46" s="4">
        <v>134</v>
      </c>
      <c r="E46" s="4" t="str">
        <f>VLOOKUP(A46,HOP!A:L,12,0)</f>
        <v>134.00</v>
      </c>
      <c r="F46" s="4" t="str">
        <f>VLOOKUP(A46,HOP!A:C,3,0)</f>
        <v>2622337</v>
      </c>
      <c r="G46" s="4">
        <f t="shared" si="2"/>
        <v>0</v>
      </c>
      <c r="H46" s="4" t="str">
        <f t="shared" si="3"/>
        <v>，2622337</v>
      </c>
      <c r="I46" s="4" t="str">
        <f>VLOOKUP(A46,HOP!A:U,21,0)</f>
        <v>直连</v>
      </c>
    </row>
    <row r="47" s="4" customFormat="1" hidden="1" spans="1:9">
      <c r="A47" s="5">
        <v>18405234823</v>
      </c>
      <c r="B47" s="6">
        <v>44757</v>
      </c>
      <c r="C47" s="6">
        <v>44758</v>
      </c>
      <c r="D47" s="4">
        <v>1130</v>
      </c>
      <c r="E47" s="4" t="str">
        <f>VLOOKUP(A47,HOP!A:L,12,0)</f>
        <v>1130.00</v>
      </c>
      <c r="F47" s="4" t="str">
        <f>VLOOKUP(A47,HOP!A:C,3,0)</f>
        <v>2622341</v>
      </c>
      <c r="G47" s="4">
        <f t="shared" si="2"/>
        <v>0</v>
      </c>
      <c r="H47" s="4" t="str">
        <f t="shared" si="3"/>
        <v>，2622341</v>
      </c>
      <c r="I47" s="4" t="str">
        <f>VLOOKUP(A47,HOP!A:U,21,0)</f>
        <v>直连</v>
      </c>
    </row>
    <row r="48" s="4" customFormat="1" hidden="1" spans="1:9">
      <c r="A48" s="5">
        <v>18405361923</v>
      </c>
      <c r="B48" s="6">
        <v>44757</v>
      </c>
      <c r="C48" s="6">
        <v>44758</v>
      </c>
      <c r="D48" s="4">
        <v>577</v>
      </c>
      <c r="E48" s="4" t="str">
        <f>VLOOKUP(A48,HOP!A:L,12,0)</f>
        <v>577.00</v>
      </c>
      <c r="F48" s="4" t="str">
        <f>VLOOKUP(A48,HOP!A:C,3,0)</f>
        <v>2622365</v>
      </c>
      <c r="G48" s="4">
        <f t="shared" si="2"/>
        <v>0</v>
      </c>
      <c r="H48" s="4" t="str">
        <f t="shared" si="3"/>
        <v>，2622365</v>
      </c>
      <c r="I48" s="4" t="str">
        <f>VLOOKUP(A48,HOP!A:U,21,0)</f>
        <v>直连</v>
      </c>
    </row>
    <row r="49" s="4" customFormat="1" hidden="1" spans="1:9">
      <c r="A49" s="5">
        <v>18405445767</v>
      </c>
      <c r="B49" s="6">
        <v>44757</v>
      </c>
      <c r="C49" s="6">
        <v>44758</v>
      </c>
      <c r="D49" s="4">
        <v>249</v>
      </c>
      <c r="E49" s="4" t="str">
        <f>VLOOKUP(A49,HOP!A:L,12,0)</f>
        <v>249.00</v>
      </c>
      <c r="F49" s="4" t="str">
        <f>VLOOKUP(A49,HOP!A:C,3,0)</f>
        <v>2622371</v>
      </c>
      <c r="G49" s="4">
        <f t="shared" si="2"/>
        <v>0</v>
      </c>
      <c r="H49" s="4" t="str">
        <f t="shared" si="3"/>
        <v>，2622371</v>
      </c>
      <c r="I49" s="4" t="str">
        <f>VLOOKUP(A49,HOP!A:U,21,0)</f>
        <v>直连</v>
      </c>
    </row>
    <row r="50" s="4" customFormat="1" hidden="1" spans="1:9">
      <c r="A50" s="5">
        <v>18405592298</v>
      </c>
      <c r="B50" s="6">
        <v>44757</v>
      </c>
      <c r="C50" s="6">
        <v>44758</v>
      </c>
      <c r="D50" s="4">
        <v>288</v>
      </c>
      <c r="E50" s="4" t="str">
        <f>VLOOKUP(A50,HOP!A:L,12,0)</f>
        <v>288.00</v>
      </c>
      <c r="F50" s="4" t="str">
        <f>VLOOKUP(A50,HOP!A:C,3,0)</f>
        <v>2622408</v>
      </c>
      <c r="G50" s="4">
        <f t="shared" si="2"/>
        <v>0</v>
      </c>
      <c r="H50" s="4" t="str">
        <f t="shared" si="3"/>
        <v>，2622408</v>
      </c>
      <c r="I50" s="4" t="str">
        <f>VLOOKUP(A50,HOP!A:U,21,0)</f>
        <v>直连</v>
      </c>
    </row>
    <row r="51" s="4" customFormat="1" hidden="1" spans="1:9">
      <c r="A51" s="5">
        <v>18406233854</v>
      </c>
      <c r="B51" s="6">
        <v>44757</v>
      </c>
      <c r="C51" s="6">
        <v>44758</v>
      </c>
      <c r="D51" s="4">
        <v>281</v>
      </c>
      <c r="E51" s="4" t="str">
        <f>VLOOKUP(A51,HOP!A:L,12,0)</f>
        <v>281.00</v>
      </c>
      <c r="F51" s="4" t="str">
        <f>VLOOKUP(A51,HOP!A:C,3,0)</f>
        <v>2622491</v>
      </c>
      <c r="G51" s="4">
        <f t="shared" si="2"/>
        <v>0</v>
      </c>
      <c r="H51" s="4" t="str">
        <f t="shared" si="3"/>
        <v>，2622491</v>
      </c>
      <c r="I51" s="4" t="str">
        <f>VLOOKUP(A51,HOP!A:U,21,0)</f>
        <v>直连</v>
      </c>
    </row>
    <row r="52" s="4" customFormat="1" hidden="1" spans="1:9">
      <c r="A52" s="5">
        <v>18406452569</v>
      </c>
      <c r="B52" s="6">
        <v>44757</v>
      </c>
      <c r="C52" s="6">
        <v>44758</v>
      </c>
      <c r="D52" s="4">
        <v>252</v>
      </c>
      <c r="E52" s="4" t="str">
        <f>VLOOKUP(A52,HOP!A:L,12,0)</f>
        <v>252.00</v>
      </c>
      <c r="F52" s="4" t="str">
        <f>VLOOKUP(A52,HOP!A:C,3,0)</f>
        <v>2622526</v>
      </c>
      <c r="G52" s="4">
        <f t="shared" si="2"/>
        <v>0</v>
      </c>
      <c r="H52" s="4" t="str">
        <f t="shared" si="3"/>
        <v>，2622526</v>
      </c>
      <c r="I52" s="4" t="str">
        <f>VLOOKUP(A52,HOP!A:U,21,0)</f>
        <v>直连</v>
      </c>
    </row>
    <row r="53" s="4" customFormat="1" hidden="1" spans="1:9">
      <c r="A53" s="5">
        <v>18406774246</v>
      </c>
      <c r="B53" s="6">
        <v>44757</v>
      </c>
      <c r="C53" s="6">
        <v>44758</v>
      </c>
      <c r="D53" s="4">
        <v>249</v>
      </c>
      <c r="E53" s="4" t="str">
        <f>VLOOKUP(A53,HOP!A:L,12,0)</f>
        <v>249.00</v>
      </c>
      <c r="F53" s="4" t="str">
        <f>VLOOKUP(A53,HOP!A:C,3,0)</f>
        <v>2622582</v>
      </c>
      <c r="G53" s="4">
        <f t="shared" si="2"/>
        <v>0</v>
      </c>
      <c r="H53" s="4" t="str">
        <f t="shared" si="3"/>
        <v>，2622582</v>
      </c>
      <c r="I53" s="4" t="str">
        <f>VLOOKUP(A53,HOP!A:U,21,0)</f>
        <v>直连</v>
      </c>
    </row>
    <row r="54" s="4" customFormat="1" hidden="1" spans="1:9">
      <c r="A54" s="5">
        <v>18407096772</v>
      </c>
      <c r="B54" s="6">
        <v>44757</v>
      </c>
      <c r="C54" s="6">
        <v>44758</v>
      </c>
      <c r="D54" s="4">
        <v>1053</v>
      </c>
      <c r="E54" s="4" t="str">
        <f>VLOOKUP(A54,HOP!A:L,12,0)</f>
        <v>1053.00</v>
      </c>
      <c r="F54" s="4" t="str">
        <f>VLOOKUP(A54,HOP!A:C,3,0)</f>
        <v>2622636</v>
      </c>
      <c r="G54" s="4">
        <f t="shared" si="2"/>
        <v>0</v>
      </c>
      <c r="H54" s="4" t="str">
        <f t="shared" si="3"/>
        <v>，2622636</v>
      </c>
      <c r="I54" s="4" t="str">
        <f>VLOOKUP(A54,HOP!A:U,21,0)</f>
        <v>直连</v>
      </c>
    </row>
    <row r="56" spans="4:4">
      <c r="D56" s="4">
        <f>SUM(D2:D55)</f>
        <v>51961</v>
      </c>
    </row>
    <row r="57" spans="4:4">
      <c r="D57" s="4" t="s">
        <v>270</v>
      </c>
    </row>
    <row r="60" spans="1:3">
      <c r="A60" s="4" t="s">
        <v>271</v>
      </c>
      <c r="C60" s="4">
        <v>51775.42</v>
      </c>
    </row>
    <row r="61" spans="1:3">
      <c r="A61" s="4" t="s">
        <v>272</v>
      </c>
      <c r="C61" s="4">
        <v>185.58</v>
      </c>
    </row>
    <row r="62" spans="1:3">
      <c r="A62" s="4" t="s">
        <v>273</v>
      </c>
      <c r="C62" s="4">
        <f>SUBTOTAL(9,C60:C61)</f>
        <v>51961</v>
      </c>
    </row>
  </sheetData>
  <autoFilter ref="A1:XFD57">
    <filterColumn colId="3">
      <filters blank="1">
        <filter val="3610"/>
        <filter val="2051"/>
        <filter val="252"/>
        <filter val="352"/>
        <filter val="513"/>
        <filter val="1053"/>
        <filter val="1913"/>
        <filter val="594"/>
        <filter val="2694"/>
        <filter val="2415"/>
        <filter val="716"/>
        <filter val="796"/>
        <filter val="357"/>
        <filter val="397"/>
        <filter val="1118"/>
        <filter val="2299"/>
        <filter val="761"/>
        <filter val="51961"/>
        <filter val="63"/>
        <filter val="1564"/>
        <filter val="1664"/>
        <filter val="1925"/>
        <filter val="467"/>
        <filter val="727"/>
        <filter val="927"/>
        <filter val="1767"/>
        <filter val="2369"/>
        <filter val="1130"/>
        <filter val="2570"/>
        <filter val="772"/>
        <filter val="134"/>
        <filter val="1035"/>
        <filter val="1575"/>
        <filter val="336"/>
        <filter val="576"/>
        <filter val="177"/>
        <filter val="577"/>
        <filter val="800"/>
        <filter val="940"/>
        <filter val="281"/>
        <filter val="1481"/>
        <filter val="1282"/>
        <filter val="683"/>
        <filter val="1203"/>
        <filter val="51961 HKD"/>
        <filter val="245"/>
        <filter val="706"/>
        <filter val="288"/>
        <filter val="1308"/>
        <filter val="249"/>
      </filters>
    </filterColumn>
    <filterColumn colId="6">
      <filters blank="1">
        <filter val="185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274</v>
      </c>
      <c r="B1" s="2" t="s">
        <v>275</v>
      </c>
      <c r="C1" s="2" t="s">
        <v>276</v>
      </c>
      <c r="D1" s="2" t="s">
        <v>277</v>
      </c>
      <c r="E1" s="2" t="s">
        <v>13</v>
      </c>
      <c r="F1" s="2" t="s">
        <v>5</v>
      </c>
      <c r="G1" s="2" t="s">
        <v>6</v>
      </c>
      <c r="H1" s="2" t="s">
        <v>278</v>
      </c>
      <c r="I1" s="2" t="s">
        <v>279</v>
      </c>
      <c r="J1" s="2" t="s">
        <v>280</v>
      </c>
      <c r="K1" s="2" t="s">
        <v>281</v>
      </c>
      <c r="L1" s="2" t="s">
        <v>282</v>
      </c>
      <c r="M1" s="2" t="s">
        <v>283</v>
      </c>
      <c r="N1" s="2" t="s">
        <v>284</v>
      </c>
      <c r="O1" s="2" t="s">
        <v>285</v>
      </c>
      <c r="P1" s="2" t="s">
        <v>286</v>
      </c>
      <c r="Q1" s="2" t="s">
        <v>287</v>
      </c>
      <c r="R1" s="2" t="s">
        <v>288</v>
      </c>
      <c r="S1" s="2" t="s">
        <v>289</v>
      </c>
      <c r="T1" s="2" t="s">
        <v>290</v>
      </c>
      <c r="U1" s="2" t="s">
        <v>291</v>
      </c>
    </row>
    <row r="2" s="1" customFormat="1" spans="1:21">
      <c r="A2" s="3">
        <v>18407096772</v>
      </c>
      <c r="B2" s="1" t="s">
        <v>292</v>
      </c>
      <c r="C2" s="1" t="s">
        <v>293</v>
      </c>
      <c r="D2" s="1" t="s">
        <v>294</v>
      </c>
      <c r="E2" s="1" t="s">
        <v>295</v>
      </c>
      <c r="F2" s="1" t="s">
        <v>292</v>
      </c>
      <c r="G2" s="1" t="s">
        <v>296</v>
      </c>
      <c r="H2" s="1" t="s">
        <v>297</v>
      </c>
      <c r="I2" s="1" t="s">
        <v>298</v>
      </c>
      <c r="J2" s="1" t="s">
        <v>30</v>
      </c>
      <c r="K2" s="1" t="s">
        <v>299</v>
      </c>
      <c r="L2" s="1" t="s">
        <v>299</v>
      </c>
      <c r="M2" s="1" t="s">
        <v>300</v>
      </c>
      <c r="N2" s="1" t="s">
        <v>300</v>
      </c>
      <c r="O2" s="1" t="s">
        <v>301</v>
      </c>
      <c r="P2" s="1" t="s">
        <v>302</v>
      </c>
      <c r="Q2" s="1" t="s">
        <v>303</v>
      </c>
      <c r="R2" s="1" t="s">
        <v>304</v>
      </c>
      <c r="S2" s="1" t="s">
        <v>305</v>
      </c>
      <c r="T2" s="1" t="s">
        <v>306</v>
      </c>
      <c r="U2" s="1" t="s">
        <v>307</v>
      </c>
    </row>
    <row r="3" s="1" customFormat="1" spans="1:21">
      <c r="A3" s="3">
        <v>18406774246</v>
      </c>
      <c r="B3" s="1" t="s">
        <v>292</v>
      </c>
      <c r="C3" s="1" t="s">
        <v>308</v>
      </c>
      <c r="D3" s="1" t="s">
        <v>309</v>
      </c>
      <c r="E3" s="1" t="s">
        <v>310</v>
      </c>
      <c r="F3" s="1" t="s">
        <v>292</v>
      </c>
      <c r="G3" s="1" t="s">
        <v>296</v>
      </c>
      <c r="H3" s="1" t="s">
        <v>297</v>
      </c>
      <c r="I3" s="1" t="s">
        <v>311</v>
      </c>
      <c r="J3" s="1" t="s">
        <v>30</v>
      </c>
      <c r="K3" s="1" t="s">
        <v>312</v>
      </c>
      <c r="L3" s="1" t="s">
        <v>312</v>
      </c>
      <c r="M3" s="1" t="s">
        <v>300</v>
      </c>
      <c r="N3" s="1" t="s">
        <v>300</v>
      </c>
      <c r="O3" s="1" t="s">
        <v>301</v>
      </c>
      <c r="P3" s="1" t="s">
        <v>302</v>
      </c>
      <c r="Q3" s="1" t="s">
        <v>303</v>
      </c>
      <c r="R3" s="1" t="s">
        <v>313</v>
      </c>
      <c r="S3" s="1" t="s">
        <v>305</v>
      </c>
      <c r="T3" s="1" t="s">
        <v>306</v>
      </c>
      <c r="U3" s="1" t="s">
        <v>307</v>
      </c>
    </row>
    <row r="4" s="1" customFormat="1" spans="1:21">
      <c r="A4" s="3">
        <v>18406452569</v>
      </c>
      <c r="B4" s="1" t="s">
        <v>292</v>
      </c>
      <c r="C4" s="1" t="s">
        <v>314</v>
      </c>
      <c r="D4" s="1" t="s">
        <v>315</v>
      </c>
      <c r="E4" s="1" t="s">
        <v>316</v>
      </c>
      <c r="F4" s="1" t="s">
        <v>292</v>
      </c>
      <c r="G4" s="1" t="s">
        <v>296</v>
      </c>
      <c r="H4" s="1" t="s">
        <v>297</v>
      </c>
      <c r="I4" s="1" t="s">
        <v>317</v>
      </c>
      <c r="J4" s="1" t="s">
        <v>30</v>
      </c>
      <c r="K4" s="1" t="s">
        <v>318</v>
      </c>
      <c r="L4" s="1" t="s">
        <v>318</v>
      </c>
      <c r="M4" s="1" t="s">
        <v>300</v>
      </c>
      <c r="N4" s="1" t="s">
        <v>300</v>
      </c>
      <c r="O4" s="1" t="s">
        <v>301</v>
      </c>
      <c r="P4" s="1" t="s">
        <v>302</v>
      </c>
      <c r="Q4" s="1" t="s">
        <v>303</v>
      </c>
      <c r="R4" s="1" t="s">
        <v>319</v>
      </c>
      <c r="S4" s="1" t="s">
        <v>305</v>
      </c>
      <c r="T4" s="1" t="s">
        <v>306</v>
      </c>
      <c r="U4" s="1" t="s">
        <v>307</v>
      </c>
    </row>
    <row r="5" s="1" customFormat="1" spans="1:21">
      <c r="A5" s="3">
        <v>18406233854</v>
      </c>
      <c r="B5" s="1" t="s">
        <v>292</v>
      </c>
      <c r="C5" s="1" t="s">
        <v>320</v>
      </c>
      <c r="D5" s="1" t="s">
        <v>321</v>
      </c>
      <c r="E5" s="1" t="s">
        <v>322</v>
      </c>
      <c r="F5" s="1" t="s">
        <v>292</v>
      </c>
      <c r="G5" s="1" t="s">
        <v>296</v>
      </c>
      <c r="H5" s="1" t="s">
        <v>297</v>
      </c>
      <c r="I5" s="1" t="s">
        <v>323</v>
      </c>
      <c r="J5" s="1" t="s">
        <v>30</v>
      </c>
      <c r="K5" s="1" t="s">
        <v>324</v>
      </c>
      <c r="L5" s="1" t="s">
        <v>324</v>
      </c>
      <c r="M5" s="1" t="s">
        <v>300</v>
      </c>
      <c r="N5" s="1" t="s">
        <v>300</v>
      </c>
      <c r="O5" s="1" t="s">
        <v>301</v>
      </c>
      <c r="P5" s="1" t="s">
        <v>302</v>
      </c>
      <c r="Q5" s="1" t="s">
        <v>303</v>
      </c>
      <c r="R5" s="1" t="s">
        <v>325</v>
      </c>
      <c r="S5" s="1" t="s">
        <v>305</v>
      </c>
      <c r="T5" s="1" t="s">
        <v>306</v>
      </c>
      <c r="U5" s="1" t="s">
        <v>307</v>
      </c>
    </row>
    <row r="6" s="1" customFormat="1" spans="1:21">
      <c r="A6" s="3">
        <v>18405592298</v>
      </c>
      <c r="B6" s="1" t="s">
        <v>292</v>
      </c>
      <c r="C6" s="1" t="s">
        <v>326</v>
      </c>
      <c r="D6" s="1" t="s">
        <v>327</v>
      </c>
      <c r="E6" s="1" t="s">
        <v>328</v>
      </c>
      <c r="F6" s="1" t="s">
        <v>292</v>
      </c>
      <c r="G6" s="1" t="s">
        <v>296</v>
      </c>
      <c r="H6" s="1" t="s">
        <v>297</v>
      </c>
      <c r="I6" s="1" t="s">
        <v>329</v>
      </c>
      <c r="J6" s="1" t="s">
        <v>30</v>
      </c>
      <c r="K6" s="1" t="s">
        <v>330</v>
      </c>
      <c r="L6" s="1" t="s">
        <v>330</v>
      </c>
      <c r="M6" s="1" t="s">
        <v>300</v>
      </c>
      <c r="N6" s="1" t="s">
        <v>300</v>
      </c>
      <c r="O6" s="1" t="s">
        <v>301</v>
      </c>
      <c r="P6" s="1" t="s">
        <v>302</v>
      </c>
      <c r="Q6" s="1" t="s">
        <v>303</v>
      </c>
      <c r="R6" s="1" t="s">
        <v>331</v>
      </c>
      <c r="S6" s="1" t="s">
        <v>305</v>
      </c>
      <c r="T6" s="1" t="s">
        <v>306</v>
      </c>
      <c r="U6" s="1" t="s">
        <v>307</v>
      </c>
    </row>
    <row r="7" s="1" customFormat="1" spans="1:21">
      <c r="A7" s="3">
        <v>18405445767</v>
      </c>
      <c r="B7" s="1" t="s">
        <v>292</v>
      </c>
      <c r="C7" s="1" t="s">
        <v>332</v>
      </c>
      <c r="D7" s="1" t="s">
        <v>309</v>
      </c>
      <c r="E7" s="1" t="s">
        <v>333</v>
      </c>
      <c r="F7" s="1" t="s">
        <v>292</v>
      </c>
      <c r="G7" s="1" t="s">
        <v>296</v>
      </c>
      <c r="H7" s="1" t="s">
        <v>297</v>
      </c>
      <c r="I7" s="1" t="s">
        <v>311</v>
      </c>
      <c r="J7" s="1" t="s">
        <v>30</v>
      </c>
      <c r="K7" s="1" t="s">
        <v>312</v>
      </c>
      <c r="L7" s="1" t="s">
        <v>312</v>
      </c>
      <c r="M7" s="1" t="s">
        <v>300</v>
      </c>
      <c r="N7" s="1" t="s">
        <v>300</v>
      </c>
      <c r="O7" s="1" t="s">
        <v>301</v>
      </c>
      <c r="P7" s="1" t="s">
        <v>302</v>
      </c>
      <c r="Q7" s="1" t="s">
        <v>303</v>
      </c>
      <c r="R7" s="1" t="s">
        <v>334</v>
      </c>
      <c r="S7" s="1" t="s">
        <v>305</v>
      </c>
      <c r="T7" s="1" t="s">
        <v>306</v>
      </c>
      <c r="U7" s="1" t="s">
        <v>307</v>
      </c>
    </row>
    <row r="8" s="1" customFormat="1" spans="1:21">
      <c r="A8" s="3">
        <v>18405361923</v>
      </c>
      <c r="B8" s="1" t="s">
        <v>292</v>
      </c>
      <c r="C8" s="1" t="s">
        <v>335</v>
      </c>
      <c r="D8" s="1" t="s">
        <v>336</v>
      </c>
      <c r="E8" s="1" t="s">
        <v>337</v>
      </c>
      <c r="F8" s="1" t="s">
        <v>292</v>
      </c>
      <c r="G8" s="1" t="s">
        <v>296</v>
      </c>
      <c r="H8" s="1" t="s">
        <v>297</v>
      </c>
      <c r="I8" s="1" t="s">
        <v>338</v>
      </c>
      <c r="J8" s="1" t="s">
        <v>30</v>
      </c>
      <c r="K8" s="1" t="s">
        <v>339</v>
      </c>
      <c r="L8" s="1" t="s">
        <v>339</v>
      </c>
      <c r="M8" s="1" t="s">
        <v>300</v>
      </c>
      <c r="N8" s="1" t="s">
        <v>300</v>
      </c>
      <c r="O8" s="1" t="s">
        <v>301</v>
      </c>
      <c r="P8" s="1" t="s">
        <v>302</v>
      </c>
      <c r="Q8" s="1" t="s">
        <v>303</v>
      </c>
      <c r="R8" s="1" t="s">
        <v>340</v>
      </c>
      <c r="S8" s="1" t="s">
        <v>305</v>
      </c>
      <c r="T8" s="1" t="s">
        <v>306</v>
      </c>
      <c r="U8" s="1" t="s">
        <v>307</v>
      </c>
    </row>
    <row r="9" s="1" customFormat="1" spans="1:21">
      <c r="A9" s="3">
        <v>18405234823</v>
      </c>
      <c r="B9" s="1" t="s">
        <v>292</v>
      </c>
      <c r="C9" s="1" t="s">
        <v>341</v>
      </c>
      <c r="D9" s="1" t="s">
        <v>342</v>
      </c>
      <c r="E9" s="1" t="s">
        <v>343</v>
      </c>
      <c r="F9" s="1" t="s">
        <v>292</v>
      </c>
      <c r="G9" s="1" t="s">
        <v>296</v>
      </c>
      <c r="H9" s="1" t="s">
        <v>297</v>
      </c>
      <c r="I9" s="1" t="s">
        <v>344</v>
      </c>
      <c r="J9" s="1" t="s">
        <v>30</v>
      </c>
      <c r="K9" s="1" t="s">
        <v>345</v>
      </c>
      <c r="L9" s="1" t="s">
        <v>345</v>
      </c>
      <c r="M9" s="1" t="s">
        <v>300</v>
      </c>
      <c r="N9" s="1" t="s">
        <v>300</v>
      </c>
      <c r="O9" s="1" t="s">
        <v>301</v>
      </c>
      <c r="P9" s="1" t="s">
        <v>302</v>
      </c>
      <c r="Q9" s="1" t="s">
        <v>303</v>
      </c>
      <c r="R9" s="1" t="s">
        <v>346</v>
      </c>
      <c r="S9" s="1" t="s">
        <v>305</v>
      </c>
      <c r="T9" s="1" t="s">
        <v>306</v>
      </c>
      <c r="U9" s="1" t="s">
        <v>307</v>
      </c>
    </row>
    <row r="10" s="1" customFormat="1" spans="1:21">
      <c r="A10" s="3">
        <v>18405198491</v>
      </c>
      <c r="B10" s="1" t="s">
        <v>292</v>
      </c>
      <c r="C10" s="1" t="s">
        <v>347</v>
      </c>
      <c r="D10" s="1" t="s">
        <v>348</v>
      </c>
      <c r="E10" s="1" t="s">
        <v>349</v>
      </c>
      <c r="F10" s="1" t="s">
        <v>292</v>
      </c>
      <c r="G10" s="1" t="s">
        <v>296</v>
      </c>
      <c r="H10" s="1" t="s">
        <v>297</v>
      </c>
      <c r="I10" s="1" t="s">
        <v>350</v>
      </c>
      <c r="J10" s="1" t="s">
        <v>30</v>
      </c>
      <c r="K10" s="1" t="s">
        <v>351</v>
      </c>
      <c r="L10" s="1" t="s">
        <v>351</v>
      </c>
      <c r="M10" s="1" t="s">
        <v>300</v>
      </c>
      <c r="N10" s="1" t="s">
        <v>300</v>
      </c>
      <c r="O10" s="1" t="s">
        <v>301</v>
      </c>
      <c r="P10" s="1" t="s">
        <v>302</v>
      </c>
      <c r="Q10" s="1" t="s">
        <v>303</v>
      </c>
      <c r="R10" s="1" t="s">
        <v>352</v>
      </c>
      <c r="S10" s="1" t="s">
        <v>305</v>
      </c>
      <c r="T10" s="1" t="s">
        <v>306</v>
      </c>
      <c r="U10" s="1" t="s">
        <v>307</v>
      </c>
    </row>
    <row r="11" s="1" customFormat="1" spans="1:21">
      <c r="A11" s="3">
        <v>18404574626</v>
      </c>
      <c r="B11" s="1" t="s">
        <v>292</v>
      </c>
      <c r="C11" s="1" t="s">
        <v>353</v>
      </c>
      <c r="D11" s="1" t="s">
        <v>354</v>
      </c>
      <c r="E11" s="1" t="s">
        <v>355</v>
      </c>
      <c r="F11" s="1" t="s">
        <v>292</v>
      </c>
      <c r="G11" s="1" t="s">
        <v>296</v>
      </c>
      <c r="H11" s="1" t="s">
        <v>297</v>
      </c>
      <c r="I11" s="1" t="s">
        <v>356</v>
      </c>
      <c r="J11" s="1" t="s">
        <v>30</v>
      </c>
      <c r="K11" s="1" t="s">
        <v>357</v>
      </c>
      <c r="L11" s="1" t="s">
        <v>357</v>
      </c>
      <c r="M11" s="1" t="s">
        <v>300</v>
      </c>
      <c r="N11" s="1" t="s">
        <v>300</v>
      </c>
      <c r="O11" s="1" t="s">
        <v>301</v>
      </c>
      <c r="P11" s="1" t="s">
        <v>302</v>
      </c>
      <c r="Q11" s="1" t="s">
        <v>303</v>
      </c>
      <c r="R11" s="1" t="s">
        <v>358</v>
      </c>
      <c r="S11" s="1" t="s">
        <v>305</v>
      </c>
      <c r="T11" s="1" t="s">
        <v>306</v>
      </c>
      <c r="U11" s="1" t="s">
        <v>307</v>
      </c>
    </row>
    <row r="12" s="1" customFormat="1" spans="1:21">
      <c r="A12" s="3">
        <v>18404387756</v>
      </c>
      <c r="B12" s="1" t="s">
        <v>292</v>
      </c>
      <c r="C12" s="1" t="s">
        <v>359</v>
      </c>
      <c r="D12" s="1" t="s">
        <v>360</v>
      </c>
      <c r="E12" s="1" t="s">
        <v>361</v>
      </c>
      <c r="F12" s="1" t="s">
        <v>292</v>
      </c>
      <c r="G12" s="1" t="s">
        <v>296</v>
      </c>
      <c r="H12" s="1" t="s">
        <v>297</v>
      </c>
      <c r="I12" s="1" t="s">
        <v>362</v>
      </c>
      <c r="J12" s="1" t="s">
        <v>30</v>
      </c>
      <c r="K12" s="1" t="s">
        <v>363</v>
      </c>
      <c r="L12" s="1" t="s">
        <v>363</v>
      </c>
      <c r="M12" s="1" t="s">
        <v>300</v>
      </c>
      <c r="N12" s="1" t="s">
        <v>300</v>
      </c>
      <c r="O12" s="1" t="s">
        <v>301</v>
      </c>
      <c r="P12" s="1" t="s">
        <v>302</v>
      </c>
      <c r="Q12" s="1" t="s">
        <v>303</v>
      </c>
      <c r="R12" s="1" t="s">
        <v>364</v>
      </c>
      <c r="S12" s="1" t="s">
        <v>305</v>
      </c>
      <c r="T12" s="1" t="s">
        <v>306</v>
      </c>
      <c r="U12" s="1" t="s">
        <v>307</v>
      </c>
    </row>
    <row r="13" s="1" customFormat="1" spans="1:21">
      <c r="A13" s="3">
        <v>18403722098</v>
      </c>
      <c r="B13" s="1" t="s">
        <v>292</v>
      </c>
      <c r="C13" s="1" t="s">
        <v>365</v>
      </c>
      <c r="D13" s="1" t="s">
        <v>366</v>
      </c>
      <c r="E13" s="1" t="s">
        <v>367</v>
      </c>
      <c r="F13" s="1" t="s">
        <v>292</v>
      </c>
      <c r="G13" s="1" t="s">
        <v>296</v>
      </c>
      <c r="H13" s="1" t="s">
        <v>297</v>
      </c>
      <c r="I13" s="1" t="s">
        <v>368</v>
      </c>
      <c r="J13" s="1" t="s">
        <v>30</v>
      </c>
      <c r="K13" s="1" t="s">
        <v>369</v>
      </c>
      <c r="L13" s="1" t="s">
        <v>369</v>
      </c>
      <c r="M13" s="1" t="s">
        <v>300</v>
      </c>
      <c r="N13" s="1" t="s">
        <v>300</v>
      </c>
      <c r="O13" s="1" t="s">
        <v>301</v>
      </c>
      <c r="P13" s="1" t="s">
        <v>302</v>
      </c>
      <c r="Q13" s="1" t="s">
        <v>303</v>
      </c>
      <c r="R13" s="1" t="s">
        <v>370</v>
      </c>
      <c r="S13" s="1" t="s">
        <v>305</v>
      </c>
      <c r="T13" s="1" t="s">
        <v>306</v>
      </c>
      <c r="U13" s="1" t="s">
        <v>307</v>
      </c>
    </row>
    <row r="14" s="1" customFormat="1" spans="1:21">
      <c r="A14" s="3">
        <v>18398806222</v>
      </c>
      <c r="B14" s="1" t="s">
        <v>292</v>
      </c>
      <c r="C14" s="1" t="s">
        <v>371</v>
      </c>
      <c r="D14" s="1" t="s">
        <v>372</v>
      </c>
      <c r="E14" s="1" t="s">
        <v>373</v>
      </c>
      <c r="F14" s="1" t="s">
        <v>292</v>
      </c>
      <c r="G14" s="1" t="s">
        <v>296</v>
      </c>
      <c r="H14" s="1" t="s">
        <v>297</v>
      </c>
      <c r="I14" s="1" t="s">
        <v>374</v>
      </c>
      <c r="J14" s="1" t="s">
        <v>30</v>
      </c>
      <c r="K14" s="1" t="s">
        <v>375</v>
      </c>
      <c r="L14" s="1" t="s">
        <v>375</v>
      </c>
      <c r="M14" s="1" t="s">
        <v>300</v>
      </c>
      <c r="N14" s="1" t="s">
        <v>300</v>
      </c>
      <c r="O14" s="1" t="s">
        <v>301</v>
      </c>
      <c r="P14" s="1" t="s">
        <v>302</v>
      </c>
      <c r="Q14" s="1" t="s">
        <v>303</v>
      </c>
      <c r="R14" s="1" t="s">
        <v>376</v>
      </c>
      <c r="S14" s="1" t="s">
        <v>305</v>
      </c>
      <c r="T14" s="1" t="s">
        <v>306</v>
      </c>
      <c r="U14" s="1" t="s">
        <v>307</v>
      </c>
    </row>
    <row r="15" s="1" customFormat="1" spans="1:21">
      <c r="A15" s="3">
        <v>18398751459</v>
      </c>
      <c r="B15" s="1" t="s">
        <v>292</v>
      </c>
      <c r="C15" s="1" t="s">
        <v>377</v>
      </c>
      <c r="D15" s="1" t="s">
        <v>378</v>
      </c>
      <c r="E15" s="1" t="s">
        <v>379</v>
      </c>
      <c r="F15" s="1" t="s">
        <v>292</v>
      </c>
      <c r="G15" s="1" t="s">
        <v>296</v>
      </c>
      <c r="H15" s="1" t="s">
        <v>297</v>
      </c>
      <c r="I15" s="1" t="s">
        <v>380</v>
      </c>
      <c r="J15" s="1" t="s">
        <v>30</v>
      </c>
      <c r="K15" s="1" t="s">
        <v>381</v>
      </c>
      <c r="L15" s="1" t="s">
        <v>381</v>
      </c>
      <c r="M15" s="1" t="s">
        <v>300</v>
      </c>
      <c r="N15" s="1" t="s">
        <v>300</v>
      </c>
      <c r="O15" s="1" t="s">
        <v>301</v>
      </c>
      <c r="P15" s="1" t="s">
        <v>302</v>
      </c>
      <c r="Q15" s="1" t="s">
        <v>303</v>
      </c>
      <c r="R15" s="1" t="s">
        <v>382</v>
      </c>
      <c r="S15" s="1" t="s">
        <v>305</v>
      </c>
      <c r="T15" s="1" t="s">
        <v>306</v>
      </c>
      <c r="U15" s="1" t="s">
        <v>307</v>
      </c>
    </row>
    <row r="16" s="1" customFormat="1" spans="1:21">
      <c r="A16" s="3">
        <v>18398277235</v>
      </c>
      <c r="B16" s="1" t="s">
        <v>292</v>
      </c>
      <c r="C16" s="1" t="s">
        <v>383</v>
      </c>
      <c r="D16" s="1" t="s">
        <v>384</v>
      </c>
      <c r="E16" s="1" t="s">
        <v>385</v>
      </c>
      <c r="F16" s="1" t="s">
        <v>292</v>
      </c>
      <c r="G16" s="1" t="s">
        <v>296</v>
      </c>
      <c r="H16" s="1" t="s">
        <v>297</v>
      </c>
      <c r="I16" s="1" t="s">
        <v>386</v>
      </c>
      <c r="J16" s="1" t="s">
        <v>30</v>
      </c>
      <c r="K16" s="1" t="s">
        <v>387</v>
      </c>
      <c r="L16" s="1" t="s">
        <v>387</v>
      </c>
      <c r="M16" s="1" t="s">
        <v>300</v>
      </c>
      <c r="N16" s="1" t="s">
        <v>300</v>
      </c>
      <c r="O16" s="1" t="s">
        <v>301</v>
      </c>
      <c r="P16" s="1" t="s">
        <v>302</v>
      </c>
      <c r="Q16" s="1" t="s">
        <v>303</v>
      </c>
      <c r="R16" s="1" t="s">
        <v>388</v>
      </c>
      <c r="S16" s="1" t="s">
        <v>305</v>
      </c>
      <c r="T16" s="1" t="s">
        <v>306</v>
      </c>
      <c r="U16" s="1" t="s">
        <v>307</v>
      </c>
    </row>
    <row r="17" s="1" customFormat="1" spans="1:21">
      <c r="A17" s="3">
        <v>18398131842</v>
      </c>
      <c r="B17" s="1" t="s">
        <v>292</v>
      </c>
      <c r="C17" s="1" t="s">
        <v>389</v>
      </c>
      <c r="D17" s="1" t="s">
        <v>390</v>
      </c>
      <c r="E17" s="1" t="s">
        <v>391</v>
      </c>
      <c r="F17" s="1" t="s">
        <v>292</v>
      </c>
      <c r="G17" s="1" t="s">
        <v>296</v>
      </c>
      <c r="H17" s="1" t="s">
        <v>297</v>
      </c>
      <c r="I17" s="1" t="s">
        <v>392</v>
      </c>
      <c r="J17" s="1" t="s">
        <v>30</v>
      </c>
      <c r="K17" s="1" t="s">
        <v>393</v>
      </c>
      <c r="L17" s="1" t="s">
        <v>393</v>
      </c>
      <c r="M17" s="1" t="s">
        <v>300</v>
      </c>
      <c r="N17" s="1" t="s">
        <v>300</v>
      </c>
      <c r="O17" s="1" t="s">
        <v>301</v>
      </c>
      <c r="P17" s="1" t="s">
        <v>302</v>
      </c>
      <c r="Q17" s="1" t="s">
        <v>303</v>
      </c>
      <c r="R17" s="1" t="s">
        <v>394</v>
      </c>
      <c r="S17" s="1" t="s">
        <v>305</v>
      </c>
      <c r="T17" s="1" t="s">
        <v>306</v>
      </c>
      <c r="U17" s="1" t="s">
        <v>307</v>
      </c>
    </row>
    <row r="18" s="1" customFormat="1" spans="1:21">
      <c r="A18" s="3">
        <v>18397725617</v>
      </c>
      <c r="B18" s="1" t="s">
        <v>395</v>
      </c>
      <c r="C18" s="1" t="s">
        <v>396</v>
      </c>
      <c r="D18" s="1" t="s">
        <v>397</v>
      </c>
      <c r="E18" s="1" t="s">
        <v>398</v>
      </c>
      <c r="F18" s="1" t="s">
        <v>292</v>
      </c>
      <c r="G18" s="1" t="s">
        <v>296</v>
      </c>
      <c r="H18" s="1" t="s">
        <v>297</v>
      </c>
      <c r="I18" s="1" t="s">
        <v>399</v>
      </c>
      <c r="J18" s="1" t="s">
        <v>30</v>
      </c>
      <c r="K18" s="1" t="s">
        <v>400</v>
      </c>
      <c r="L18" s="1" t="s">
        <v>400</v>
      </c>
      <c r="M18" s="1" t="s">
        <v>300</v>
      </c>
      <c r="N18" s="1" t="s">
        <v>300</v>
      </c>
      <c r="O18" s="1" t="s">
        <v>301</v>
      </c>
      <c r="P18" s="1" t="s">
        <v>302</v>
      </c>
      <c r="Q18" s="1" t="s">
        <v>303</v>
      </c>
      <c r="R18" s="1" t="s">
        <v>401</v>
      </c>
      <c r="S18" s="1" t="s">
        <v>305</v>
      </c>
      <c r="T18" s="1" t="s">
        <v>306</v>
      </c>
      <c r="U18" s="1" t="s">
        <v>307</v>
      </c>
    </row>
    <row r="19" s="1" customFormat="1" spans="1:21">
      <c r="A19" s="3">
        <v>18396491860</v>
      </c>
      <c r="B19" s="1" t="s">
        <v>395</v>
      </c>
      <c r="C19" s="1" t="s">
        <v>402</v>
      </c>
      <c r="D19" s="1" t="s">
        <v>403</v>
      </c>
      <c r="E19" s="1" t="s">
        <v>404</v>
      </c>
      <c r="F19" s="1" t="s">
        <v>292</v>
      </c>
      <c r="G19" s="1" t="s">
        <v>296</v>
      </c>
      <c r="H19" s="1" t="s">
        <v>297</v>
      </c>
      <c r="I19" s="1" t="s">
        <v>405</v>
      </c>
      <c r="J19" s="1" t="s">
        <v>30</v>
      </c>
      <c r="K19" s="1" t="s">
        <v>406</v>
      </c>
      <c r="L19" s="1" t="s">
        <v>406</v>
      </c>
      <c r="M19" s="1" t="s">
        <v>300</v>
      </c>
      <c r="N19" s="1" t="s">
        <v>300</v>
      </c>
      <c r="O19" s="1" t="s">
        <v>301</v>
      </c>
      <c r="P19" s="1" t="s">
        <v>302</v>
      </c>
      <c r="Q19" s="1" t="s">
        <v>303</v>
      </c>
      <c r="R19" s="1" t="s">
        <v>407</v>
      </c>
      <c r="S19" s="1" t="s">
        <v>305</v>
      </c>
      <c r="T19" s="1" t="s">
        <v>306</v>
      </c>
      <c r="U19" s="1" t="s">
        <v>307</v>
      </c>
    </row>
    <row r="20" s="1" customFormat="1" spans="1:21">
      <c r="A20" s="3">
        <v>18396461658</v>
      </c>
      <c r="B20" s="1" t="s">
        <v>395</v>
      </c>
      <c r="C20" s="1" t="s">
        <v>408</v>
      </c>
      <c r="D20" s="1" t="s">
        <v>409</v>
      </c>
      <c r="E20" s="1" t="s">
        <v>410</v>
      </c>
      <c r="F20" s="1" t="s">
        <v>395</v>
      </c>
      <c r="G20" s="1" t="s">
        <v>296</v>
      </c>
      <c r="H20" s="1" t="s">
        <v>297</v>
      </c>
      <c r="I20" s="1" t="s">
        <v>411</v>
      </c>
      <c r="J20" s="1" t="s">
        <v>30</v>
      </c>
      <c r="K20" s="1" t="s">
        <v>412</v>
      </c>
      <c r="L20" s="1" t="s">
        <v>301</v>
      </c>
      <c r="M20" s="1" t="s">
        <v>413</v>
      </c>
      <c r="N20" s="1" t="s">
        <v>414</v>
      </c>
      <c r="O20" s="1" t="s">
        <v>301</v>
      </c>
      <c r="P20" s="1" t="s">
        <v>302</v>
      </c>
      <c r="Q20" s="1" t="s">
        <v>303</v>
      </c>
      <c r="R20" s="1" t="s">
        <v>415</v>
      </c>
      <c r="S20" s="1" t="s">
        <v>305</v>
      </c>
      <c r="T20" s="1" t="s">
        <v>306</v>
      </c>
      <c r="U20" s="1" t="s">
        <v>307</v>
      </c>
    </row>
    <row r="21" s="1" customFormat="1" spans="1:21">
      <c r="A21" s="3">
        <v>18395697252</v>
      </c>
      <c r="B21" s="1" t="s">
        <v>395</v>
      </c>
      <c r="C21" s="1" t="s">
        <v>416</v>
      </c>
      <c r="D21" s="1" t="s">
        <v>417</v>
      </c>
      <c r="E21" s="1" t="s">
        <v>418</v>
      </c>
      <c r="F21" s="1" t="s">
        <v>395</v>
      </c>
      <c r="G21" s="1" t="s">
        <v>296</v>
      </c>
      <c r="H21" s="1" t="s">
        <v>297</v>
      </c>
      <c r="I21" s="1" t="s">
        <v>419</v>
      </c>
      <c r="J21" s="1" t="s">
        <v>30</v>
      </c>
      <c r="K21" s="1" t="s">
        <v>420</v>
      </c>
      <c r="L21" s="1" t="s">
        <v>420</v>
      </c>
      <c r="M21" s="1" t="s">
        <v>300</v>
      </c>
      <c r="N21" s="1" t="s">
        <v>300</v>
      </c>
      <c r="O21" s="1" t="s">
        <v>301</v>
      </c>
      <c r="P21" s="1" t="s">
        <v>302</v>
      </c>
      <c r="Q21" s="1" t="s">
        <v>303</v>
      </c>
      <c r="R21" s="1" t="s">
        <v>421</v>
      </c>
      <c r="S21" s="1" t="s">
        <v>305</v>
      </c>
      <c r="T21" s="1" t="s">
        <v>306</v>
      </c>
      <c r="U21" s="1" t="s">
        <v>307</v>
      </c>
    </row>
    <row r="22" s="1" customFormat="1" spans="1:21">
      <c r="A22" s="3">
        <v>18394700464</v>
      </c>
      <c r="B22" s="1" t="s">
        <v>395</v>
      </c>
      <c r="C22" s="1" t="s">
        <v>422</v>
      </c>
      <c r="D22" s="1" t="s">
        <v>423</v>
      </c>
      <c r="E22" s="1" t="s">
        <v>424</v>
      </c>
      <c r="F22" s="1" t="s">
        <v>292</v>
      </c>
      <c r="G22" s="1" t="s">
        <v>296</v>
      </c>
      <c r="H22" s="1" t="s">
        <v>297</v>
      </c>
      <c r="I22" s="1" t="s">
        <v>425</v>
      </c>
      <c r="J22" s="1" t="s">
        <v>30</v>
      </c>
      <c r="K22" s="1" t="s">
        <v>426</v>
      </c>
      <c r="L22" s="1" t="s">
        <v>427</v>
      </c>
      <c r="M22" s="1" t="s">
        <v>428</v>
      </c>
      <c r="N22" s="1" t="s">
        <v>429</v>
      </c>
      <c r="O22" s="1" t="s">
        <v>301</v>
      </c>
      <c r="P22" s="1" t="s">
        <v>302</v>
      </c>
      <c r="Q22" s="1" t="s">
        <v>303</v>
      </c>
      <c r="R22" s="1" t="s">
        <v>430</v>
      </c>
      <c r="S22" s="1" t="s">
        <v>305</v>
      </c>
      <c r="T22" s="1" t="s">
        <v>306</v>
      </c>
      <c r="U22" s="1" t="s">
        <v>307</v>
      </c>
    </row>
    <row r="23" s="1" customFormat="1" spans="1:21">
      <c r="A23" s="3">
        <v>18388255844</v>
      </c>
      <c r="B23" s="1" t="s">
        <v>395</v>
      </c>
      <c r="C23" s="1" t="s">
        <v>431</v>
      </c>
      <c r="D23" s="1" t="s">
        <v>432</v>
      </c>
      <c r="E23" s="1" t="s">
        <v>433</v>
      </c>
      <c r="F23" s="1" t="s">
        <v>395</v>
      </c>
      <c r="G23" s="1" t="s">
        <v>296</v>
      </c>
      <c r="H23" s="1" t="s">
        <v>297</v>
      </c>
      <c r="I23" s="1" t="s">
        <v>434</v>
      </c>
      <c r="J23" s="1" t="s">
        <v>30</v>
      </c>
      <c r="K23" s="1" t="s">
        <v>435</v>
      </c>
      <c r="L23" s="1" t="s">
        <v>435</v>
      </c>
      <c r="M23" s="1" t="s">
        <v>300</v>
      </c>
      <c r="N23" s="1" t="s">
        <v>300</v>
      </c>
      <c r="O23" s="1" t="s">
        <v>301</v>
      </c>
      <c r="P23" s="1" t="s">
        <v>302</v>
      </c>
      <c r="Q23" s="1" t="s">
        <v>303</v>
      </c>
      <c r="R23" s="1" t="s">
        <v>436</v>
      </c>
      <c r="S23" s="1" t="s">
        <v>305</v>
      </c>
      <c r="T23" s="1" t="s">
        <v>306</v>
      </c>
      <c r="U23" s="1" t="s">
        <v>307</v>
      </c>
    </row>
    <row r="24" s="1" customFormat="1" spans="1:21">
      <c r="A24" s="3">
        <v>18388140046</v>
      </c>
      <c r="B24" s="1" t="s">
        <v>395</v>
      </c>
      <c r="C24" s="1" t="s">
        <v>437</v>
      </c>
      <c r="D24" s="1" t="s">
        <v>438</v>
      </c>
      <c r="E24" s="1" t="s">
        <v>439</v>
      </c>
      <c r="F24" s="1" t="s">
        <v>292</v>
      </c>
      <c r="G24" s="1" t="s">
        <v>296</v>
      </c>
      <c r="H24" s="1" t="s">
        <v>297</v>
      </c>
      <c r="I24" s="1" t="s">
        <v>440</v>
      </c>
      <c r="J24" s="1" t="s">
        <v>30</v>
      </c>
      <c r="K24" s="1" t="s">
        <v>441</v>
      </c>
      <c r="L24" s="1" t="s">
        <v>441</v>
      </c>
      <c r="M24" s="1" t="s">
        <v>300</v>
      </c>
      <c r="N24" s="1" t="s">
        <v>300</v>
      </c>
      <c r="O24" s="1" t="s">
        <v>301</v>
      </c>
      <c r="P24" s="1" t="s">
        <v>302</v>
      </c>
      <c r="Q24" s="1" t="s">
        <v>303</v>
      </c>
      <c r="R24" s="1" t="s">
        <v>442</v>
      </c>
      <c r="S24" s="1" t="s">
        <v>305</v>
      </c>
      <c r="T24" s="1" t="s">
        <v>306</v>
      </c>
      <c r="U24" s="1" t="s">
        <v>307</v>
      </c>
    </row>
    <row r="25" s="1" customFormat="1" spans="1:21">
      <c r="A25" s="3">
        <v>18388088626</v>
      </c>
      <c r="B25" s="1" t="s">
        <v>395</v>
      </c>
      <c r="C25" s="1" t="s">
        <v>443</v>
      </c>
      <c r="D25" s="1" t="s">
        <v>444</v>
      </c>
      <c r="E25" s="1" t="s">
        <v>445</v>
      </c>
      <c r="F25" s="1" t="s">
        <v>395</v>
      </c>
      <c r="G25" s="1" t="s">
        <v>296</v>
      </c>
      <c r="H25" s="1" t="s">
        <v>297</v>
      </c>
      <c r="I25" s="1" t="s">
        <v>446</v>
      </c>
      <c r="J25" s="1" t="s">
        <v>30</v>
      </c>
      <c r="K25" s="1" t="s">
        <v>447</v>
      </c>
      <c r="L25" s="1" t="s">
        <v>447</v>
      </c>
      <c r="M25" s="1" t="s">
        <v>300</v>
      </c>
      <c r="N25" s="1" t="s">
        <v>300</v>
      </c>
      <c r="O25" s="1" t="s">
        <v>301</v>
      </c>
      <c r="P25" s="1" t="s">
        <v>302</v>
      </c>
      <c r="Q25" s="1" t="s">
        <v>303</v>
      </c>
      <c r="R25" s="1" t="s">
        <v>448</v>
      </c>
      <c r="S25" s="1" t="s">
        <v>305</v>
      </c>
      <c r="T25" s="1" t="s">
        <v>306</v>
      </c>
      <c r="U25" s="1" t="s">
        <v>307</v>
      </c>
    </row>
    <row r="26" s="1" customFormat="1" spans="1:21">
      <c r="A26" s="3">
        <v>18381521379</v>
      </c>
      <c r="B26" s="1" t="s">
        <v>449</v>
      </c>
      <c r="C26" s="1" t="s">
        <v>450</v>
      </c>
      <c r="D26" s="1" t="s">
        <v>451</v>
      </c>
      <c r="E26" s="1" t="s">
        <v>452</v>
      </c>
      <c r="F26" s="1" t="s">
        <v>395</v>
      </c>
      <c r="G26" s="1" t="s">
        <v>296</v>
      </c>
      <c r="H26" s="1" t="s">
        <v>297</v>
      </c>
      <c r="I26" s="1" t="s">
        <v>453</v>
      </c>
      <c r="J26" s="1" t="s">
        <v>30</v>
      </c>
      <c r="K26" s="1" t="s">
        <v>454</v>
      </c>
      <c r="L26" s="1" t="s">
        <v>454</v>
      </c>
      <c r="M26" s="1" t="s">
        <v>300</v>
      </c>
      <c r="N26" s="1" t="s">
        <v>300</v>
      </c>
      <c r="O26" s="1" t="s">
        <v>301</v>
      </c>
      <c r="P26" s="1" t="s">
        <v>302</v>
      </c>
      <c r="Q26" s="1" t="s">
        <v>303</v>
      </c>
      <c r="R26" s="1" t="s">
        <v>455</v>
      </c>
      <c r="S26" s="1" t="s">
        <v>305</v>
      </c>
      <c r="T26" s="1" t="s">
        <v>306</v>
      </c>
      <c r="U26" s="1" t="s">
        <v>307</v>
      </c>
    </row>
    <row r="27" s="1" customFormat="1" spans="1:21">
      <c r="A27" s="3">
        <v>18378202469</v>
      </c>
      <c r="B27" s="1" t="s">
        <v>449</v>
      </c>
      <c r="C27" s="1" t="s">
        <v>456</v>
      </c>
      <c r="D27" s="1" t="s">
        <v>403</v>
      </c>
      <c r="E27" s="1" t="s">
        <v>457</v>
      </c>
      <c r="F27" s="1" t="s">
        <v>395</v>
      </c>
      <c r="G27" s="1" t="s">
        <v>296</v>
      </c>
      <c r="H27" s="1" t="s">
        <v>297</v>
      </c>
      <c r="I27" s="1" t="s">
        <v>458</v>
      </c>
      <c r="J27" s="1" t="s">
        <v>30</v>
      </c>
      <c r="K27" s="1" t="s">
        <v>459</v>
      </c>
      <c r="L27" s="1" t="s">
        <v>459</v>
      </c>
      <c r="M27" s="1" t="s">
        <v>300</v>
      </c>
      <c r="N27" s="1" t="s">
        <v>300</v>
      </c>
      <c r="O27" s="1" t="s">
        <v>301</v>
      </c>
      <c r="P27" s="1" t="s">
        <v>302</v>
      </c>
      <c r="Q27" s="1" t="s">
        <v>303</v>
      </c>
      <c r="R27" s="1" t="s">
        <v>460</v>
      </c>
      <c r="S27" s="1" t="s">
        <v>305</v>
      </c>
      <c r="T27" s="1" t="s">
        <v>306</v>
      </c>
      <c r="U27" s="1" t="s">
        <v>307</v>
      </c>
    </row>
    <row r="28" s="1" customFormat="1" spans="1:21">
      <c r="A28" s="3">
        <v>18370639723</v>
      </c>
      <c r="B28" s="1" t="s">
        <v>461</v>
      </c>
      <c r="C28" s="1" t="s">
        <v>462</v>
      </c>
      <c r="D28" s="1" t="s">
        <v>463</v>
      </c>
      <c r="E28" s="1" t="s">
        <v>464</v>
      </c>
      <c r="F28" s="1" t="s">
        <v>395</v>
      </c>
      <c r="G28" s="1" t="s">
        <v>296</v>
      </c>
      <c r="H28" s="1" t="s">
        <v>297</v>
      </c>
      <c r="I28" s="1" t="s">
        <v>465</v>
      </c>
      <c r="J28" s="1" t="s">
        <v>30</v>
      </c>
      <c r="K28" s="1" t="s">
        <v>466</v>
      </c>
      <c r="L28" s="1" t="s">
        <v>466</v>
      </c>
      <c r="M28" s="1" t="s">
        <v>300</v>
      </c>
      <c r="N28" s="1" t="s">
        <v>300</v>
      </c>
      <c r="O28" s="1" t="s">
        <v>301</v>
      </c>
      <c r="P28" s="1" t="s">
        <v>302</v>
      </c>
      <c r="Q28" s="1" t="s">
        <v>303</v>
      </c>
      <c r="R28" s="1" t="s">
        <v>467</v>
      </c>
      <c r="S28" s="1" t="s">
        <v>305</v>
      </c>
      <c r="T28" s="1" t="s">
        <v>306</v>
      </c>
      <c r="U28" s="1" t="s">
        <v>307</v>
      </c>
    </row>
    <row r="29" s="1" customFormat="1" spans="1:21">
      <c r="A29" s="3">
        <v>18370174949</v>
      </c>
      <c r="B29" s="1" t="s">
        <v>461</v>
      </c>
      <c r="C29" s="1" t="s">
        <v>468</v>
      </c>
      <c r="D29" s="1" t="s">
        <v>469</v>
      </c>
      <c r="E29" s="1" t="s">
        <v>470</v>
      </c>
      <c r="F29" s="1" t="s">
        <v>292</v>
      </c>
      <c r="G29" s="1" t="s">
        <v>296</v>
      </c>
      <c r="H29" s="1" t="s">
        <v>297</v>
      </c>
      <c r="I29" s="1" t="s">
        <v>471</v>
      </c>
      <c r="J29" s="1" t="s">
        <v>30</v>
      </c>
      <c r="K29" s="1" t="s">
        <v>472</v>
      </c>
      <c r="L29" s="1" t="s">
        <v>472</v>
      </c>
      <c r="M29" s="1" t="s">
        <v>300</v>
      </c>
      <c r="N29" s="1" t="s">
        <v>300</v>
      </c>
      <c r="O29" s="1" t="s">
        <v>301</v>
      </c>
      <c r="P29" s="1" t="s">
        <v>302</v>
      </c>
      <c r="Q29" s="1" t="s">
        <v>303</v>
      </c>
      <c r="R29" s="1" t="s">
        <v>473</v>
      </c>
      <c r="S29" s="1" t="s">
        <v>305</v>
      </c>
      <c r="T29" s="1" t="s">
        <v>306</v>
      </c>
      <c r="U29" s="1" t="s">
        <v>307</v>
      </c>
    </row>
    <row r="30" s="1" customFormat="1" spans="1:21">
      <c r="A30" s="3">
        <v>18366053199</v>
      </c>
      <c r="B30" s="1" t="s">
        <v>461</v>
      </c>
      <c r="C30" s="1" t="s">
        <v>474</v>
      </c>
      <c r="D30" s="1" t="s">
        <v>475</v>
      </c>
      <c r="E30" s="1" t="s">
        <v>476</v>
      </c>
      <c r="F30" s="1" t="s">
        <v>292</v>
      </c>
      <c r="G30" s="1" t="s">
        <v>296</v>
      </c>
      <c r="H30" s="1" t="s">
        <v>297</v>
      </c>
      <c r="I30" s="1" t="s">
        <v>477</v>
      </c>
      <c r="J30" s="1" t="s">
        <v>30</v>
      </c>
      <c r="K30" s="1" t="s">
        <v>478</v>
      </c>
      <c r="L30" s="1" t="s">
        <v>478</v>
      </c>
      <c r="M30" s="1" t="s">
        <v>300</v>
      </c>
      <c r="N30" s="1" t="s">
        <v>300</v>
      </c>
      <c r="O30" s="1" t="s">
        <v>301</v>
      </c>
      <c r="P30" s="1" t="s">
        <v>302</v>
      </c>
      <c r="Q30" s="1" t="s">
        <v>303</v>
      </c>
      <c r="R30" s="1" t="s">
        <v>479</v>
      </c>
      <c r="S30" s="1" t="s">
        <v>305</v>
      </c>
      <c r="T30" s="1" t="s">
        <v>306</v>
      </c>
      <c r="U30" s="1" t="s">
        <v>307</v>
      </c>
    </row>
    <row r="31" s="1" customFormat="1" spans="1:21">
      <c r="A31" s="3">
        <v>18365806480</v>
      </c>
      <c r="B31" s="1" t="s">
        <v>461</v>
      </c>
      <c r="C31" s="1" t="s">
        <v>480</v>
      </c>
      <c r="D31" s="1" t="s">
        <v>481</v>
      </c>
      <c r="E31" s="1" t="s">
        <v>482</v>
      </c>
      <c r="F31" s="1" t="s">
        <v>292</v>
      </c>
      <c r="G31" s="1" t="s">
        <v>296</v>
      </c>
      <c r="H31" s="1" t="s">
        <v>297</v>
      </c>
      <c r="I31" s="1" t="s">
        <v>483</v>
      </c>
      <c r="J31" s="1" t="s">
        <v>30</v>
      </c>
      <c r="K31" s="1" t="s">
        <v>484</v>
      </c>
      <c r="L31" s="1" t="s">
        <v>484</v>
      </c>
      <c r="M31" s="1" t="s">
        <v>300</v>
      </c>
      <c r="N31" s="1" t="s">
        <v>300</v>
      </c>
      <c r="O31" s="1" t="s">
        <v>301</v>
      </c>
      <c r="P31" s="1" t="s">
        <v>302</v>
      </c>
      <c r="Q31" s="1" t="s">
        <v>303</v>
      </c>
      <c r="R31" s="1" t="s">
        <v>485</v>
      </c>
      <c r="S31" s="1" t="s">
        <v>305</v>
      </c>
      <c r="T31" s="1" t="s">
        <v>306</v>
      </c>
      <c r="U31" s="1" t="s">
        <v>307</v>
      </c>
    </row>
    <row r="32" s="1" customFormat="1" spans="1:21">
      <c r="A32" s="3">
        <v>18365787816</v>
      </c>
      <c r="B32" s="1" t="s">
        <v>461</v>
      </c>
      <c r="C32" s="1" t="s">
        <v>486</v>
      </c>
      <c r="D32" s="1" t="s">
        <v>487</v>
      </c>
      <c r="E32" s="1" t="s">
        <v>488</v>
      </c>
      <c r="F32" s="1" t="s">
        <v>292</v>
      </c>
      <c r="G32" s="1" t="s">
        <v>296</v>
      </c>
      <c r="H32" s="1" t="s">
        <v>297</v>
      </c>
      <c r="I32" s="1" t="s">
        <v>489</v>
      </c>
      <c r="J32" s="1" t="s">
        <v>30</v>
      </c>
      <c r="K32" s="1" t="s">
        <v>490</v>
      </c>
      <c r="L32" s="1" t="s">
        <v>490</v>
      </c>
      <c r="M32" s="1" t="s">
        <v>300</v>
      </c>
      <c r="N32" s="1" t="s">
        <v>300</v>
      </c>
      <c r="O32" s="1" t="s">
        <v>301</v>
      </c>
      <c r="P32" s="1" t="s">
        <v>302</v>
      </c>
      <c r="Q32" s="1" t="s">
        <v>303</v>
      </c>
      <c r="R32" s="1" t="s">
        <v>491</v>
      </c>
      <c r="S32" s="1" t="s">
        <v>305</v>
      </c>
      <c r="T32" s="1" t="s">
        <v>306</v>
      </c>
      <c r="U32" s="1" t="s">
        <v>307</v>
      </c>
    </row>
    <row r="33" s="1" customFormat="1" spans="1:21">
      <c r="A33" s="3">
        <v>18365743860</v>
      </c>
      <c r="B33" s="1" t="s">
        <v>461</v>
      </c>
      <c r="C33" s="1" t="s">
        <v>492</v>
      </c>
      <c r="D33" s="1" t="s">
        <v>493</v>
      </c>
      <c r="E33" s="1" t="s">
        <v>494</v>
      </c>
      <c r="F33" s="1" t="s">
        <v>292</v>
      </c>
      <c r="G33" s="1" t="s">
        <v>296</v>
      </c>
      <c r="H33" s="1" t="s">
        <v>297</v>
      </c>
      <c r="I33" s="1" t="s">
        <v>495</v>
      </c>
      <c r="J33" s="1" t="s">
        <v>30</v>
      </c>
      <c r="K33" s="1" t="s">
        <v>496</v>
      </c>
      <c r="L33" s="1" t="s">
        <v>496</v>
      </c>
      <c r="M33" s="1" t="s">
        <v>300</v>
      </c>
      <c r="N33" s="1" t="s">
        <v>300</v>
      </c>
      <c r="O33" s="1" t="s">
        <v>301</v>
      </c>
      <c r="P33" s="1" t="s">
        <v>302</v>
      </c>
      <c r="Q33" s="1" t="s">
        <v>303</v>
      </c>
      <c r="R33" s="1" t="s">
        <v>497</v>
      </c>
      <c r="S33" s="1" t="s">
        <v>305</v>
      </c>
      <c r="T33" s="1" t="s">
        <v>306</v>
      </c>
      <c r="U33" s="1" t="s">
        <v>307</v>
      </c>
    </row>
    <row r="34" s="1" customFormat="1" spans="1:21">
      <c r="A34" s="3">
        <v>18363206064</v>
      </c>
      <c r="B34" s="1" t="s">
        <v>498</v>
      </c>
      <c r="C34" s="1" t="s">
        <v>499</v>
      </c>
      <c r="D34" s="1" t="s">
        <v>500</v>
      </c>
      <c r="E34" s="1" t="s">
        <v>501</v>
      </c>
      <c r="F34" s="1" t="s">
        <v>461</v>
      </c>
      <c r="G34" s="1" t="s">
        <v>296</v>
      </c>
      <c r="H34" s="1" t="s">
        <v>297</v>
      </c>
      <c r="I34" s="1" t="s">
        <v>502</v>
      </c>
      <c r="J34" s="1" t="s">
        <v>30</v>
      </c>
      <c r="K34" s="1" t="s">
        <v>503</v>
      </c>
      <c r="L34" s="1" t="s">
        <v>503</v>
      </c>
      <c r="M34" s="1" t="s">
        <v>300</v>
      </c>
      <c r="N34" s="1" t="s">
        <v>300</v>
      </c>
      <c r="O34" s="1" t="s">
        <v>301</v>
      </c>
      <c r="P34" s="1" t="s">
        <v>302</v>
      </c>
      <c r="Q34" s="1" t="s">
        <v>303</v>
      </c>
      <c r="R34" s="1" t="s">
        <v>504</v>
      </c>
      <c r="S34" s="1" t="s">
        <v>305</v>
      </c>
      <c r="T34" s="1" t="s">
        <v>306</v>
      </c>
      <c r="U34" s="1" t="s">
        <v>307</v>
      </c>
    </row>
    <row r="35" s="1" customFormat="1" spans="1:21">
      <c r="A35" s="3">
        <v>18362968726</v>
      </c>
      <c r="B35" s="1" t="s">
        <v>498</v>
      </c>
      <c r="C35" s="1" t="s">
        <v>505</v>
      </c>
      <c r="D35" s="1" t="s">
        <v>506</v>
      </c>
      <c r="E35" s="1" t="s">
        <v>507</v>
      </c>
      <c r="F35" s="1" t="s">
        <v>395</v>
      </c>
      <c r="G35" s="1" t="s">
        <v>296</v>
      </c>
      <c r="H35" s="1" t="s">
        <v>297</v>
      </c>
      <c r="I35" s="1" t="s">
        <v>508</v>
      </c>
      <c r="J35" s="1" t="s">
        <v>30</v>
      </c>
      <c r="K35" s="1" t="s">
        <v>509</v>
      </c>
      <c r="L35" s="1" t="s">
        <v>509</v>
      </c>
      <c r="M35" s="1" t="s">
        <v>300</v>
      </c>
      <c r="N35" s="1" t="s">
        <v>300</v>
      </c>
      <c r="O35" s="1" t="s">
        <v>301</v>
      </c>
      <c r="P35" s="1" t="s">
        <v>302</v>
      </c>
      <c r="Q35" s="1" t="s">
        <v>303</v>
      </c>
      <c r="R35" s="1" t="s">
        <v>510</v>
      </c>
      <c r="S35" s="1" t="s">
        <v>305</v>
      </c>
      <c r="T35" s="1" t="s">
        <v>306</v>
      </c>
      <c r="U35" s="1" t="s">
        <v>307</v>
      </c>
    </row>
    <row r="36" s="1" customFormat="1" spans="1:21">
      <c r="A36" s="3">
        <v>18356775982</v>
      </c>
      <c r="B36" s="1" t="s">
        <v>511</v>
      </c>
      <c r="C36" s="1" t="s">
        <v>512</v>
      </c>
      <c r="D36" s="1" t="s">
        <v>513</v>
      </c>
      <c r="E36" s="1" t="s">
        <v>514</v>
      </c>
      <c r="F36" s="1" t="s">
        <v>292</v>
      </c>
      <c r="G36" s="1" t="s">
        <v>296</v>
      </c>
      <c r="H36" s="1" t="s">
        <v>297</v>
      </c>
      <c r="I36" s="1" t="s">
        <v>515</v>
      </c>
      <c r="J36" s="1" t="s">
        <v>30</v>
      </c>
      <c r="K36" s="1" t="s">
        <v>516</v>
      </c>
      <c r="L36" s="1" t="s">
        <v>516</v>
      </c>
      <c r="M36" s="1" t="s">
        <v>300</v>
      </c>
      <c r="N36" s="1" t="s">
        <v>300</v>
      </c>
      <c r="O36" s="1" t="s">
        <v>301</v>
      </c>
      <c r="P36" s="1" t="s">
        <v>302</v>
      </c>
      <c r="Q36" s="1" t="s">
        <v>303</v>
      </c>
      <c r="R36" s="1" t="s">
        <v>517</v>
      </c>
      <c r="S36" s="1" t="s">
        <v>305</v>
      </c>
      <c r="T36" s="1" t="s">
        <v>306</v>
      </c>
      <c r="U36" s="1" t="s">
        <v>307</v>
      </c>
    </row>
    <row r="37" s="1" customFormat="1" spans="1:21">
      <c r="A37" s="3">
        <v>18351484125</v>
      </c>
      <c r="B37" s="1" t="s">
        <v>511</v>
      </c>
      <c r="C37" s="1" t="s">
        <v>518</v>
      </c>
      <c r="D37" s="1" t="s">
        <v>519</v>
      </c>
      <c r="E37" s="1" t="s">
        <v>520</v>
      </c>
      <c r="F37" s="1" t="s">
        <v>292</v>
      </c>
      <c r="G37" s="1" t="s">
        <v>296</v>
      </c>
      <c r="H37" s="1" t="s">
        <v>297</v>
      </c>
      <c r="I37" s="1" t="s">
        <v>521</v>
      </c>
      <c r="J37" s="1" t="s">
        <v>30</v>
      </c>
      <c r="K37" s="1" t="s">
        <v>522</v>
      </c>
      <c r="L37" s="1" t="s">
        <v>522</v>
      </c>
      <c r="M37" s="1" t="s">
        <v>300</v>
      </c>
      <c r="N37" s="1" t="s">
        <v>300</v>
      </c>
      <c r="O37" s="1" t="s">
        <v>301</v>
      </c>
      <c r="P37" s="1" t="s">
        <v>302</v>
      </c>
      <c r="Q37" s="1" t="s">
        <v>303</v>
      </c>
      <c r="R37" s="1" t="s">
        <v>523</v>
      </c>
      <c r="S37" s="1" t="s">
        <v>305</v>
      </c>
      <c r="T37" s="1" t="s">
        <v>306</v>
      </c>
      <c r="U37" s="1" t="s">
        <v>307</v>
      </c>
    </row>
    <row r="38" s="1" customFormat="1" spans="1:21">
      <c r="A38" s="3">
        <v>18349273947</v>
      </c>
      <c r="B38" s="1" t="s">
        <v>511</v>
      </c>
      <c r="C38" s="1" t="s">
        <v>524</v>
      </c>
      <c r="D38" s="1" t="s">
        <v>525</v>
      </c>
      <c r="E38" s="1" t="s">
        <v>526</v>
      </c>
      <c r="F38" s="1" t="s">
        <v>292</v>
      </c>
      <c r="G38" s="1" t="s">
        <v>296</v>
      </c>
      <c r="H38" s="1" t="s">
        <v>297</v>
      </c>
      <c r="I38" s="1" t="s">
        <v>527</v>
      </c>
      <c r="J38" s="1" t="s">
        <v>30</v>
      </c>
      <c r="K38" s="1" t="s">
        <v>528</v>
      </c>
      <c r="L38" s="1" t="s">
        <v>528</v>
      </c>
      <c r="M38" s="1" t="s">
        <v>300</v>
      </c>
      <c r="N38" s="1" t="s">
        <v>300</v>
      </c>
      <c r="O38" s="1" t="s">
        <v>301</v>
      </c>
      <c r="P38" s="1" t="s">
        <v>302</v>
      </c>
      <c r="Q38" s="1" t="s">
        <v>303</v>
      </c>
      <c r="R38" s="1" t="s">
        <v>529</v>
      </c>
      <c r="S38" s="1" t="s">
        <v>305</v>
      </c>
      <c r="T38" s="1" t="s">
        <v>306</v>
      </c>
      <c r="U38" s="1" t="s">
        <v>307</v>
      </c>
    </row>
    <row r="39" s="1" customFormat="1" spans="1:21">
      <c r="A39" s="3">
        <v>18349274230</v>
      </c>
      <c r="B39" s="1" t="s">
        <v>511</v>
      </c>
      <c r="C39" s="1" t="s">
        <v>530</v>
      </c>
      <c r="D39" s="1" t="s">
        <v>525</v>
      </c>
      <c r="E39" s="1" t="s">
        <v>531</v>
      </c>
      <c r="F39" s="1" t="s">
        <v>292</v>
      </c>
      <c r="G39" s="1" t="s">
        <v>296</v>
      </c>
      <c r="H39" s="1" t="s">
        <v>297</v>
      </c>
      <c r="I39" s="1" t="s">
        <v>527</v>
      </c>
      <c r="J39" s="1" t="s">
        <v>30</v>
      </c>
      <c r="K39" s="1" t="s">
        <v>528</v>
      </c>
      <c r="L39" s="1" t="s">
        <v>528</v>
      </c>
      <c r="M39" s="1" t="s">
        <v>300</v>
      </c>
      <c r="N39" s="1" t="s">
        <v>300</v>
      </c>
      <c r="O39" s="1" t="s">
        <v>301</v>
      </c>
      <c r="P39" s="1" t="s">
        <v>302</v>
      </c>
      <c r="Q39" s="1" t="s">
        <v>303</v>
      </c>
      <c r="R39" s="1" t="s">
        <v>532</v>
      </c>
      <c r="S39" s="1" t="s">
        <v>305</v>
      </c>
      <c r="T39" s="1" t="s">
        <v>306</v>
      </c>
      <c r="U39" s="1" t="s">
        <v>307</v>
      </c>
    </row>
    <row r="40" s="1" customFormat="1" spans="1:21">
      <c r="A40" s="3">
        <v>18348795799</v>
      </c>
      <c r="B40" s="1" t="s">
        <v>511</v>
      </c>
      <c r="C40" s="1" t="s">
        <v>533</v>
      </c>
      <c r="D40" s="1" t="s">
        <v>534</v>
      </c>
      <c r="E40" s="1" t="s">
        <v>535</v>
      </c>
      <c r="F40" s="1" t="s">
        <v>292</v>
      </c>
      <c r="G40" s="1" t="s">
        <v>296</v>
      </c>
      <c r="H40" s="1" t="s">
        <v>297</v>
      </c>
      <c r="I40" s="1" t="s">
        <v>536</v>
      </c>
      <c r="J40" s="1" t="s">
        <v>30</v>
      </c>
      <c r="K40" s="1" t="s">
        <v>537</v>
      </c>
      <c r="L40" s="1" t="s">
        <v>537</v>
      </c>
      <c r="M40" s="1" t="s">
        <v>300</v>
      </c>
      <c r="N40" s="1" t="s">
        <v>300</v>
      </c>
      <c r="O40" s="1" t="s">
        <v>301</v>
      </c>
      <c r="P40" s="1" t="s">
        <v>302</v>
      </c>
      <c r="Q40" s="1" t="s">
        <v>303</v>
      </c>
      <c r="R40" s="1" t="s">
        <v>538</v>
      </c>
      <c r="S40" s="1" t="s">
        <v>305</v>
      </c>
      <c r="T40" s="1" t="s">
        <v>306</v>
      </c>
      <c r="U40" s="1" t="s">
        <v>307</v>
      </c>
    </row>
    <row r="41" s="1" customFormat="1" spans="1:21">
      <c r="A41" s="3">
        <v>18348748420</v>
      </c>
      <c r="B41" s="1" t="s">
        <v>511</v>
      </c>
      <c r="C41" s="1" t="s">
        <v>539</v>
      </c>
      <c r="D41" s="1" t="s">
        <v>540</v>
      </c>
      <c r="E41" s="1" t="s">
        <v>541</v>
      </c>
      <c r="F41" s="1" t="s">
        <v>511</v>
      </c>
      <c r="G41" s="1" t="s">
        <v>296</v>
      </c>
      <c r="H41" s="1" t="s">
        <v>297</v>
      </c>
      <c r="I41" s="1" t="s">
        <v>542</v>
      </c>
      <c r="J41" s="1" t="s">
        <v>30</v>
      </c>
      <c r="K41" s="1" t="s">
        <v>543</v>
      </c>
      <c r="L41" s="1" t="s">
        <v>543</v>
      </c>
      <c r="M41" s="1" t="s">
        <v>300</v>
      </c>
      <c r="N41" s="1" t="s">
        <v>300</v>
      </c>
      <c r="O41" s="1" t="s">
        <v>301</v>
      </c>
      <c r="P41" s="1" t="s">
        <v>302</v>
      </c>
      <c r="Q41" s="1" t="s">
        <v>303</v>
      </c>
      <c r="R41" s="1" t="s">
        <v>544</v>
      </c>
      <c r="S41" s="1" t="s">
        <v>305</v>
      </c>
      <c r="T41" s="1" t="s">
        <v>306</v>
      </c>
      <c r="U41" s="1" t="s">
        <v>307</v>
      </c>
    </row>
    <row r="42" s="1" customFormat="1" spans="1:21">
      <c r="A42" s="3">
        <v>18340306948</v>
      </c>
      <c r="B42" s="1" t="s">
        <v>545</v>
      </c>
      <c r="C42" s="1" t="s">
        <v>546</v>
      </c>
      <c r="D42" s="1" t="s">
        <v>547</v>
      </c>
      <c r="E42" s="1" t="s">
        <v>548</v>
      </c>
      <c r="F42" s="1" t="s">
        <v>395</v>
      </c>
      <c r="G42" s="1" t="s">
        <v>296</v>
      </c>
      <c r="H42" s="1" t="s">
        <v>297</v>
      </c>
      <c r="I42" s="1" t="s">
        <v>549</v>
      </c>
      <c r="J42" s="1" t="s">
        <v>30</v>
      </c>
      <c r="K42" s="1" t="s">
        <v>550</v>
      </c>
      <c r="L42" s="1" t="s">
        <v>550</v>
      </c>
      <c r="M42" s="1" t="s">
        <v>300</v>
      </c>
      <c r="N42" s="1" t="s">
        <v>300</v>
      </c>
      <c r="O42" s="1" t="s">
        <v>301</v>
      </c>
      <c r="P42" s="1" t="s">
        <v>302</v>
      </c>
      <c r="Q42" s="1" t="s">
        <v>303</v>
      </c>
      <c r="R42" s="1" t="s">
        <v>551</v>
      </c>
      <c r="S42" s="1" t="s">
        <v>305</v>
      </c>
      <c r="T42" s="1" t="s">
        <v>306</v>
      </c>
      <c r="U42" s="1" t="s">
        <v>307</v>
      </c>
    </row>
    <row r="43" s="1" customFormat="1" spans="1:21">
      <c r="A43" s="3">
        <v>18326054592</v>
      </c>
      <c r="B43" s="1" t="s">
        <v>552</v>
      </c>
      <c r="C43" s="1" t="s">
        <v>553</v>
      </c>
      <c r="D43" s="1" t="s">
        <v>554</v>
      </c>
      <c r="E43" s="1" t="s">
        <v>555</v>
      </c>
      <c r="F43" s="1" t="s">
        <v>292</v>
      </c>
      <c r="G43" s="1" t="s">
        <v>296</v>
      </c>
      <c r="H43" s="1" t="s">
        <v>297</v>
      </c>
      <c r="I43" s="1" t="s">
        <v>556</v>
      </c>
      <c r="J43" s="1" t="s">
        <v>30</v>
      </c>
      <c r="K43" s="1" t="s">
        <v>557</v>
      </c>
      <c r="L43" s="1" t="s">
        <v>557</v>
      </c>
      <c r="M43" s="1" t="s">
        <v>300</v>
      </c>
      <c r="N43" s="1" t="s">
        <v>300</v>
      </c>
      <c r="O43" s="1" t="s">
        <v>301</v>
      </c>
      <c r="P43" s="1" t="s">
        <v>302</v>
      </c>
      <c r="Q43" s="1" t="s">
        <v>303</v>
      </c>
      <c r="R43" s="1" t="s">
        <v>558</v>
      </c>
      <c r="S43" s="1" t="s">
        <v>305</v>
      </c>
      <c r="T43" s="1" t="s">
        <v>306</v>
      </c>
      <c r="U43" s="1" t="s">
        <v>307</v>
      </c>
    </row>
    <row r="44" s="1" customFormat="1" spans="1:21">
      <c r="A44" s="3">
        <v>18270664132</v>
      </c>
      <c r="B44" s="1" t="s">
        <v>559</v>
      </c>
      <c r="C44" s="1" t="s">
        <v>560</v>
      </c>
      <c r="D44" s="1" t="s">
        <v>561</v>
      </c>
      <c r="E44" s="1" t="s">
        <v>562</v>
      </c>
      <c r="F44" s="1" t="s">
        <v>292</v>
      </c>
      <c r="G44" s="1" t="s">
        <v>296</v>
      </c>
      <c r="H44" s="1" t="s">
        <v>297</v>
      </c>
      <c r="I44" s="1" t="s">
        <v>563</v>
      </c>
      <c r="J44" s="1" t="s">
        <v>30</v>
      </c>
      <c r="K44" s="1" t="s">
        <v>564</v>
      </c>
      <c r="L44" s="1" t="s">
        <v>564</v>
      </c>
      <c r="M44" s="1" t="s">
        <v>300</v>
      </c>
      <c r="N44" s="1" t="s">
        <v>300</v>
      </c>
      <c r="O44" s="1" t="s">
        <v>301</v>
      </c>
      <c r="P44" s="1" t="s">
        <v>302</v>
      </c>
      <c r="Q44" s="1" t="s">
        <v>303</v>
      </c>
      <c r="R44" s="1" t="s">
        <v>565</v>
      </c>
      <c r="S44" s="1" t="s">
        <v>305</v>
      </c>
      <c r="T44" s="1" t="s">
        <v>306</v>
      </c>
      <c r="U44" s="1" t="s">
        <v>307</v>
      </c>
    </row>
    <row r="45" s="1" customFormat="1" spans="1:21">
      <c r="A45" s="3">
        <v>18326004502</v>
      </c>
      <c r="B45" s="1" t="s">
        <v>552</v>
      </c>
      <c r="C45" s="1" t="s">
        <v>566</v>
      </c>
      <c r="D45" s="1" t="s">
        <v>567</v>
      </c>
      <c r="E45" s="1" t="s">
        <v>568</v>
      </c>
      <c r="F45" s="1" t="s">
        <v>292</v>
      </c>
      <c r="G45" s="1" t="s">
        <v>296</v>
      </c>
      <c r="H45" s="1" t="s">
        <v>297</v>
      </c>
      <c r="I45" s="1" t="s">
        <v>569</v>
      </c>
      <c r="J45" s="1" t="s">
        <v>30</v>
      </c>
      <c r="K45" s="1" t="s">
        <v>570</v>
      </c>
      <c r="L45" s="1" t="s">
        <v>570</v>
      </c>
      <c r="M45" s="1" t="s">
        <v>300</v>
      </c>
      <c r="N45" s="1" t="s">
        <v>300</v>
      </c>
      <c r="O45" s="1" t="s">
        <v>301</v>
      </c>
      <c r="P45" s="1" t="s">
        <v>302</v>
      </c>
      <c r="Q45" s="1" t="s">
        <v>303</v>
      </c>
      <c r="R45" s="1" t="s">
        <v>571</v>
      </c>
      <c r="S45" s="1" t="s">
        <v>305</v>
      </c>
      <c r="T45" s="1" t="s">
        <v>306</v>
      </c>
      <c r="U45" s="1" t="s">
        <v>307</v>
      </c>
    </row>
    <row r="46" s="1" customFormat="1" spans="1:21">
      <c r="A46" s="3">
        <v>18320874075</v>
      </c>
      <c r="B46" s="1" t="s">
        <v>552</v>
      </c>
      <c r="C46" s="1" t="s">
        <v>572</v>
      </c>
      <c r="D46" s="1" t="s">
        <v>573</v>
      </c>
      <c r="E46" s="1" t="s">
        <v>574</v>
      </c>
      <c r="F46" s="1" t="s">
        <v>449</v>
      </c>
      <c r="G46" s="1" t="s">
        <v>296</v>
      </c>
      <c r="H46" s="1" t="s">
        <v>297</v>
      </c>
      <c r="I46" s="1" t="s">
        <v>575</v>
      </c>
      <c r="J46" s="1" t="s">
        <v>30</v>
      </c>
      <c r="K46" s="1" t="s">
        <v>576</v>
      </c>
      <c r="L46" s="1" t="s">
        <v>576</v>
      </c>
      <c r="M46" s="1" t="s">
        <v>300</v>
      </c>
      <c r="N46" s="1" t="s">
        <v>300</v>
      </c>
      <c r="O46" s="1" t="s">
        <v>301</v>
      </c>
      <c r="P46" s="1" t="s">
        <v>302</v>
      </c>
      <c r="Q46" s="1" t="s">
        <v>303</v>
      </c>
      <c r="R46" s="1" t="s">
        <v>577</v>
      </c>
      <c r="S46" s="1" t="s">
        <v>305</v>
      </c>
      <c r="T46" s="1" t="s">
        <v>306</v>
      </c>
      <c r="U46" s="1" t="s">
        <v>307</v>
      </c>
    </row>
    <row r="47" s="1" customFormat="1" spans="1:21">
      <c r="A47" s="3">
        <v>18294716319</v>
      </c>
      <c r="B47" s="1" t="s">
        <v>578</v>
      </c>
      <c r="C47" s="1" t="s">
        <v>579</v>
      </c>
      <c r="D47" s="1" t="s">
        <v>580</v>
      </c>
      <c r="E47" s="1" t="s">
        <v>581</v>
      </c>
      <c r="F47" s="1" t="s">
        <v>292</v>
      </c>
      <c r="G47" s="1" t="s">
        <v>296</v>
      </c>
      <c r="H47" s="1" t="s">
        <v>297</v>
      </c>
      <c r="I47" s="1" t="s">
        <v>582</v>
      </c>
      <c r="J47" s="1" t="s">
        <v>30</v>
      </c>
      <c r="K47" s="1" t="s">
        <v>583</v>
      </c>
      <c r="L47" s="1" t="s">
        <v>583</v>
      </c>
      <c r="M47" s="1" t="s">
        <v>300</v>
      </c>
      <c r="N47" s="1" t="s">
        <v>300</v>
      </c>
      <c r="O47" s="1" t="s">
        <v>301</v>
      </c>
      <c r="P47" s="1" t="s">
        <v>302</v>
      </c>
      <c r="Q47" s="1" t="s">
        <v>303</v>
      </c>
      <c r="R47" s="1" t="s">
        <v>584</v>
      </c>
      <c r="S47" s="1" t="s">
        <v>305</v>
      </c>
      <c r="T47" s="1" t="s">
        <v>306</v>
      </c>
      <c r="U47" s="1" t="s">
        <v>307</v>
      </c>
    </row>
    <row r="48" s="1" customFormat="1" spans="1:21">
      <c r="A48" s="3">
        <v>18272948595</v>
      </c>
      <c r="B48" s="1" t="s">
        <v>559</v>
      </c>
      <c r="C48" s="1" t="s">
        <v>585</v>
      </c>
      <c r="D48" s="1" t="s">
        <v>586</v>
      </c>
      <c r="E48" s="1" t="s">
        <v>587</v>
      </c>
      <c r="F48" s="1" t="s">
        <v>449</v>
      </c>
      <c r="G48" s="1" t="s">
        <v>296</v>
      </c>
      <c r="H48" s="1" t="s">
        <v>297</v>
      </c>
      <c r="I48" s="1" t="s">
        <v>588</v>
      </c>
      <c r="J48" s="1" t="s">
        <v>30</v>
      </c>
      <c r="K48" s="1" t="s">
        <v>589</v>
      </c>
      <c r="L48" s="1" t="s">
        <v>589</v>
      </c>
      <c r="M48" s="1" t="s">
        <v>300</v>
      </c>
      <c r="N48" s="1" t="s">
        <v>300</v>
      </c>
      <c r="O48" s="1" t="s">
        <v>301</v>
      </c>
      <c r="P48" s="1" t="s">
        <v>302</v>
      </c>
      <c r="Q48" s="1" t="s">
        <v>303</v>
      </c>
      <c r="R48" s="1" t="s">
        <v>590</v>
      </c>
      <c r="S48" s="1" t="s">
        <v>305</v>
      </c>
      <c r="T48" s="1" t="s">
        <v>306</v>
      </c>
      <c r="U48" s="1" t="s">
        <v>307</v>
      </c>
    </row>
    <row r="49" s="1" customFormat="1" spans="1:21">
      <c r="A49" s="3">
        <v>17900286256</v>
      </c>
      <c r="B49" s="1" t="s">
        <v>591</v>
      </c>
      <c r="C49" s="1" t="s">
        <v>592</v>
      </c>
      <c r="D49" s="1" t="s">
        <v>593</v>
      </c>
      <c r="E49" s="1" t="s">
        <v>594</v>
      </c>
      <c r="F49" s="1" t="s">
        <v>449</v>
      </c>
      <c r="G49" s="1" t="s">
        <v>296</v>
      </c>
      <c r="H49" s="1" t="s">
        <v>297</v>
      </c>
      <c r="I49" s="1" t="s">
        <v>595</v>
      </c>
      <c r="J49" s="1" t="s">
        <v>30</v>
      </c>
      <c r="K49" s="1" t="s">
        <v>596</v>
      </c>
      <c r="L49" s="1" t="s">
        <v>596</v>
      </c>
      <c r="M49" s="1" t="s">
        <v>300</v>
      </c>
      <c r="N49" s="1" t="s">
        <v>300</v>
      </c>
      <c r="O49" s="1" t="s">
        <v>301</v>
      </c>
      <c r="P49" s="1" t="s">
        <v>302</v>
      </c>
      <c r="Q49" s="1" t="s">
        <v>303</v>
      </c>
      <c r="R49" s="1" t="s">
        <v>597</v>
      </c>
      <c r="S49" s="1" t="s">
        <v>305</v>
      </c>
      <c r="T49" s="1" t="s">
        <v>306</v>
      </c>
      <c r="U49" s="1" t="s">
        <v>307</v>
      </c>
    </row>
    <row r="50" s="1" customFormat="1" spans="1:21">
      <c r="A50" s="3">
        <v>17760378485</v>
      </c>
      <c r="B50" s="1" t="s">
        <v>598</v>
      </c>
      <c r="C50" s="1" t="s">
        <v>599</v>
      </c>
      <c r="D50" s="1" t="s">
        <v>600</v>
      </c>
      <c r="E50" s="1" t="s">
        <v>601</v>
      </c>
      <c r="F50" s="1" t="s">
        <v>292</v>
      </c>
      <c r="G50" s="1" t="s">
        <v>296</v>
      </c>
      <c r="H50" s="1" t="s">
        <v>297</v>
      </c>
      <c r="I50" s="1" t="s">
        <v>602</v>
      </c>
      <c r="J50" s="1" t="s">
        <v>30</v>
      </c>
      <c r="K50" s="1" t="s">
        <v>603</v>
      </c>
      <c r="L50" s="1" t="s">
        <v>603</v>
      </c>
      <c r="M50" s="1" t="s">
        <v>300</v>
      </c>
      <c r="N50" s="1" t="s">
        <v>300</v>
      </c>
      <c r="O50" s="1" t="s">
        <v>301</v>
      </c>
      <c r="P50" s="1" t="s">
        <v>302</v>
      </c>
      <c r="Q50" s="1" t="s">
        <v>303</v>
      </c>
      <c r="R50" s="1" t="s">
        <v>604</v>
      </c>
      <c r="S50" s="1" t="s">
        <v>305</v>
      </c>
      <c r="T50" s="1" t="s">
        <v>306</v>
      </c>
      <c r="U50" s="1" t="s">
        <v>307</v>
      </c>
    </row>
    <row r="51" s="1" customFormat="1" spans="1:21">
      <c r="A51" s="3">
        <v>18232091289</v>
      </c>
      <c r="B51" s="1" t="s">
        <v>605</v>
      </c>
      <c r="C51" s="1" t="s">
        <v>606</v>
      </c>
      <c r="D51" s="1" t="s">
        <v>607</v>
      </c>
      <c r="E51" s="1" t="s">
        <v>608</v>
      </c>
      <c r="F51" s="1" t="s">
        <v>292</v>
      </c>
      <c r="G51" s="1" t="s">
        <v>296</v>
      </c>
      <c r="H51" s="1" t="s">
        <v>297</v>
      </c>
      <c r="I51" s="1" t="s">
        <v>609</v>
      </c>
      <c r="J51" s="1" t="s">
        <v>30</v>
      </c>
      <c r="K51" s="1" t="s">
        <v>610</v>
      </c>
      <c r="L51" s="1" t="s">
        <v>610</v>
      </c>
      <c r="M51" s="1" t="s">
        <v>300</v>
      </c>
      <c r="N51" s="1" t="s">
        <v>300</v>
      </c>
      <c r="O51" s="1" t="s">
        <v>301</v>
      </c>
      <c r="P51" s="1" t="s">
        <v>302</v>
      </c>
      <c r="Q51" s="1" t="s">
        <v>303</v>
      </c>
      <c r="R51" s="1" t="s">
        <v>611</v>
      </c>
      <c r="S51" s="1" t="s">
        <v>305</v>
      </c>
      <c r="T51" s="1" t="s">
        <v>306</v>
      </c>
      <c r="U51" s="1" t="s">
        <v>307</v>
      </c>
    </row>
    <row r="52" s="1" customFormat="1" spans="1:21">
      <c r="A52" s="3">
        <v>18279484556</v>
      </c>
      <c r="B52" s="1" t="s">
        <v>612</v>
      </c>
      <c r="C52" s="1" t="s">
        <v>613</v>
      </c>
      <c r="D52" s="1" t="s">
        <v>614</v>
      </c>
      <c r="E52" s="1" t="s">
        <v>615</v>
      </c>
      <c r="F52" s="1" t="s">
        <v>511</v>
      </c>
      <c r="G52" s="1" t="s">
        <v>296</v>
      </c>
      <c r="H52" s="1" t="s">
        <v>297</v>
      </c>
      <c r="I52" s="1" t="s">
        <v>616</v>
      </c>
      <c r="J52" s="1" t="s">
        <v>30</v>
      </c>
      <c r="K52" s="1" t="s">
        <v>617</v>
      </c>
      <c r="L52" s="1" t="s">
        <v>617</v>
      </c>
      <c r="M52" s="1" t="s">
        <v>300</v>
      </c>
      <c r="N52" s="1" t="s">
        <v>300</v>
      </c>
      <c r="O52" s="1" t="s">
        <v>301</v>
      </c>
      <c r="P52" s="1" t="s">
        <v>302</v>
      </c>
      <c r="Q52" s="1" t="s">
        <v>303</v>
      </c>
      <c r="R52" s="1" t="s">
        <v>618</v>
      </c>
      <c r="S52" s="1" t="s">
        <v>305</v>
      </c>
      <c r="T52" s="1" t="s">
        <v>306</v>
      </c>
      <c r="U52" s="1" t="s">
        <v>307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2022-07-19T01:41:53Z</dcterms:created>
  <dcterms:modified xsi:type="dcterms:W3CDTF">2022-07-19T01:55:07Z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41EE24E50BBF4C0CA64D81760FCBFB62</vt:lpwstr>
  </property>
  <property fmtid="{D5CDD505-2E9C-101B-9397-08002B2CF9AE}" pid="3" name="KSOProductBuildVer">
    <vt:lpwstr>2052-11.1.0.11875</vt:lpwstr>
  </property>
</Properties>
</file>