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<sst xmlns="http://schemas.openxmlformats.org/spreadsheetml/2006/main" count="718" uniqueCount="301">
  <si>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</si>
  <si>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</si>
  <si>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</si>
  <si>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</si>
  <si>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</si>
  <si>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</si>
  <si>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</si>
  <si>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</si>
  <si>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</si>
  <si>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</si>
  <si>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</si>
  <si>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</si>
  <si>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</si>
  <si>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</si>
  <si>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</si>
  <si>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</si>
  <si>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</si>
  <si>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</si>
  <si>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</si>
  <si>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</si>
  <si>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</si>
  <si>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</si>
  <si>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</si>
  <si>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</si>
  <si>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</si>
  <si>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17696331843	</t>
  </si>
  <si>
    <t>Ctrip</t>
  </si>
  <si>
    <t>正常</t>
  </si>
  <si>
    <t>[曼谷]曼谷华尔街旅馆(Wall Street Inn, Bangkok)(48377399)</t>
  </si>
  <si>
    <t>标准房&lt;不退款&gt;&lt;2人入住&gt;</t>
  </si>
  <si>
    <t>USD</t>
  </si>
  <si>
    <t>NAKATSU/NOBUO,NAKATSU/NOBUO</t>
  </si>
  <si>
    <t>CA5326220719USD</t>
  </si>
  <si>
    <t>未提现</t>
  </si>
  <si>
    <t>携程开票</t>
  </si>
  <si>
    <t xml:space="preserve">	</t>
  </si>
  <si>
    <t xml:space="preserve">17800092329	</t>
  </si>
  <si>
    <t>[威斯敏斯特城]伦敦贵族酒店(Lords Hotel London)(37203494)</t>
  </si>
  <si>
    <t>双床房&lt;不退款&gt;&lt;2人入住&gt;</t>
  </si>
  <si>
    <t>Bruun-Casted/Freya</t>
  </si>
  <si>
    <t xml:space="preserve">T03792680	</t>
  </si>
  <si>
    <t xml:space="preserve">18084233290	</t>
  </si>
  <si>
    <t>[里弗赛德]阿格西娱乐场酒店及水疗中心(Argosy Casino Hotel &amp; Spa)(40100730)</t>
  </si>
  <si>
    <t>豪华客房1张特大床&lt;不退款&gt;&lt;2人入住&gt;</t>
  </si>
  <si>
    <t>Carswell/Chasity</t>
  </si>
  <si>
    <t xml:space="preserve">c2bdy	</t>
  </si>
  <si>
    <t xml:space="preserve">18107367875	</t>
  </si>
  <si>
    <t>[罗马]建筑酒店(Hotel the Building)(37199176)</t>
  </si>
  <si>
    <t>经典双床房&lt;2人入住&gt;&lt;不退款&gt;</t>
  </si>
  <si>
    <t>HAN/Shu,ZHOU/Ziheng</t>
  </si>
  <si>
    <t xml:space="preserve">2588435	</t>
  </si>
  <si>
    <t xml:space="preserve">27622	</t>
  </si>
  <si>
    <t xml:space="preserve">18120977718	</t>
  </si>
  <si>
    <t>[曼谷]阿瓦尼阿特里姆曼谷酒店(SHA认证)(Avani Atrium Bangkok Hotel (SHA Certified))(37203036)</t>
  </si>
  <si>
    <t>阿瓦尼尊贵房&lt;不退款&gt;&lt;2人入住&gt;</t>
  </si>
  <si>
    <t>keluskar/Viraj,keluskar/Viraj</t>
  </si>
  <si>
    <t xml:space="preserve">53397421	</t>
  </si>
  <si>
    <t xml:space="preserve">18158911072	</t>
  </si>
  <si>
    <t>[西塔科]西雅图机场皇冠假日酒店(Crowne Plaza Seattle Airport, an IHG Hotel)(37214886)</t>
  </si>
  <si>
    <t>特大床房&lt;1&gt;&lt;2人入住&gt;&lt;不退款&gt;</t>
  </si>
  <si>
    <t>Gossmeyer/Kent</t>
  </si>
  <si>
    <t xml:space="preserve">18173961254	</t>
  </si>
  <si>
    <t>[底特律]底特律米高梅酒店(MGM Grand Detroit)(46883179)</t>
  </si>
  <si>
    <t>奢华特大床房&lt;不退款&gt;&lt;2人入住&gt;</t>
  </si>
  <si>
    <t>Smolen/Blake</t>
  </si>
  <si>
    <t xml:space="preserve">902040807	</t>
  </si>
  <si>
    <t xml:space="preserve">18285857596	</t>
  </si>
  <si>
    <t>[八打灵再也]八打灵新世界酒店(New World Petaling Jaya)(37220999)</t>
  </si>
  <si>
    <t>豪华特大床房&lt;不退款&gt;&lt;2人入住&gt;</t>
  </si>
  <si>
    <t>CHOK/JING YIN</t>
  </si>
  <si>
    <t xml:space="preserve">72345534	</t>
  </si>
  <si>
    <t xml:space="preserve">18313579024	</t>
  </si>
  <si>
    <t>[派蒙]悉尼达令港索菲特酒店(Sofitel Sydney Darling Harbour)(37205457)</t>
  </si>
  <si>
    <t>高级特大床房&lt;不退款&gt;&lt;2人入住&gt;</t>
  </si>
  <si>
    <t>CHEN/YUHUI,Wu/Yue</t>
  </si>
  <si>
    <t xml:space="preserve">2613331	</t>
  </si>
  <si>
    <t xml:space="preserve">9729WGD680	</t>
  </si>
  <si>
    <t xml:space="preserve">18315087964	</t>
  </si>
  <si>
    <t>[采尔马特]瓦利舍霍夫策马特酒店(Hotel Walliserhof Zermatt)(39063038)</t>
  </si>
  <si>
    <t>传统双人房&lt;2人入住&gt;&lt;不退款&gt;&lt;早餐&gt;</t>
  </si>
  <si>
    <t>ABDUL HAMID MOHD AKIB/NAJMI DAWAMI B</t>
  </si>
  <si>
    <t xml:space="preserve">38687327	</t>
  </si>
  <si>
    <t xml:space="preserve">18357496505	</t>
  </si>
  <si>
    <t>[哈默史密斯-富勒姆区]W14肯辛顿酒店(The W14 Hotel Kensington)(37220759)</t>
  </si>
  <si>
    <t>标准双床房&lt;不退款&gt;&lt;2人入住&gt;</t>
  </si>
  <si>
    <t>Cortez/Mathew,Makovec/Caileen</t>
  </si>
  <si>
    <t xml:space="preserve">2617279	</t>
  </si>
  <si>
    <t xml:space="preserve">18376802614	</t>
  </si>
  <si>
    <t>[首尔]首尔江南大使诺富特酒店(Novotel Ambassador Seoul Gangnam)(37221626)</t>
  </si>
  <si>
    <t>高级双床房&lt;不退款&gt;&lt;2人入住&gt;</t>
  </si>
  <si>
    <t>LEE/JUN SUNG</t>
  </si>
  <si>
    <t xml:space="preserve">1633WGE548;XM	</t>
  </si>
  <si>
    <t xml:space="preserve">18388396843	</t>
  </si>
  <si>
    <t>[斯波坎]苹果树酒店(Apple Tree Inn)(39960909)</t>
  </si>
  <si>
    <t>套房1大床&lt;不退款&gt;&lt;2人入住&gt;</t>
  </si>
  <si>
    <t>INGRAM/DELMAS SHAWN</t>
  </si>
  <si>
    <t xml:space="preserve">580255	</t>
  </si>
  <si>
    <t xml:space="preserve">18389138767	</t>
  </si>
  <si>
    <t>[纽约]牛顿酒店(Hotel Newton)(37197554)</t>
  </si>
  <si>
    <t>高级双人床房&lt;不退款&gt;&lt;2人入住&gt;</t>
  </si>
  <si>
    <t>Aramburu/Lucas Alejandro</t>
  </si>
  <si>
    <t xml:space="preserve">EXP-1976736289	</t>
  </si>
  <si>
    <t xml:space="preserve">18396587905	</t>
  </si>
  <si>
    <t>[布拉德福德]布拉德福德康铂酒店(HOTEL CAMPANILE BRADFORD)(39048811)</t>
  </si>
  <si>
    <t>Byrne/Carl</t>
  </si>
  <si>
    <t xml:space="preserve">34377UC005464	</t>
  </si>
  <si>
    <t xml:space="preserve">18398367677	</t>
  </si>
  <si>
    <t>[首尔]首尔皇家酒店(Royal Hotel Seoul)(37197317)</t>
  </si>
  <si>
    <t>标准房&lt;2人入住&gt;&lt;不退款&gt;</t>
  </si>
  <si>
    <t>ZENG/XIANZHONG</t>
  </si>
  <si>
    <t xml:space="preserve">2621768	</t>
  </si>
  <si>
    <t xml:space="preserve">18402527135	</t>
  </si>
  <si>
    <t>[索罗加巴]索罗卡巴纳西诺旅馆(Nacional Inn Sorocaba)(39596241)</t>
  </si>
  <si>
    <t>标准双人间&lt;不退款&gt;&lt;2人入住&gt;</t>
  </si>
  <si>
    <t>fernandes/raphael rocha</t>
  </si>
  <si>
    <t xml:space="preserve">2621917	</t>
  </si>
  <si>
    <t xml:space="preserve">62221999	</t>
  </si>
  <si>
    <t xml:space="preserve">18404111656	</t>
  </si>
  <si>
    <t>[华城市]新罗东滩住宿酒店(Shilla Stay Dongtan)(37217243)</t>
  </si>
  <si>
    <t>标准大床城景房&lt;不退款&gt;&lt;2人入住&gt;</t>
  </si>
  <si>
    <t>Kim/MINKYOUNG</t>
  </si>
  <si>
    <t xml:space="preserve">18404332569	</t>
  </si>
  <si>
    <t>[廊开]廊开克朗芒酒店(Klang Muang @ Nongkhai)(48433187)</t>
  </si>
  <si>
    <t>双人房&lt;不退款&gt;&lt;2人入住&gt;</t>
  </si>
  <si>
    <t>Sangswang/Pornsri,Sangswang/Pornsri</t>
  </si>
  <si>
    <t xml:space="preserve">Acknowledged	</t>
  </si>
  <si>
    <t>取消</t>
  </si>
  <si>
    <t xml:space="preserve">18405721105	</t>
  </si>
  <si>
    <t>[威斯敏斯特城]曼德维尔酒店(The Mandeville Hotel)(37204874)</t>
  </si>
  <si>
    <t>高级双人房&lt;不退款&gt;&lt;2人入住&gt;</t>
  </si>
  <si>
    <t>Patel-Shah/Chandrakant</t>
  </si>
  <si>
    <t xml:space="preserve">18406553054	</t>
  </si>
  <si>
    <t>[里约热内卢]卡萨诺瓦酒店(Casa Nova Hotel)(44811320)</t>
  </si>
  <si>
    <t>双人床房&lt;2人入住&gt;&lt;不退款&gt;&lt;早餐&gt;</t>
  </si>
  <si>
    <t>mchale /cathrina ,winstanley /samuel</t>
  </si>
  <si>
    <t xml:space="preserve">62227649	</t>
  </si>
  <si>
    <t>，</t>
  </si>
  <si>
    <t>A220719094021481</t>
  </si>
  <si>
    <t>USD / HKD 当前参考汇率: 7.84995</t>
  </si>
  <si>
    <t>总计：3728 USD/
29264.61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</si>
  <si>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</si>
  <si>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</si>
  <si>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</si>
  <si>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</si>
  <si>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</si>
  <si>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</si>
  <si>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</si>
  <si>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</si>
  <si>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</si>
  <si>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</si>
  <si>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</si>
  <si>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</si>
  <si>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</si>
  <si>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</si>
  <si>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</si>
  <si>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</si>
  <si>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</si>
  <si>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</si>
  <si>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2022-07-15</t>
  </si>
  <si>
    <t>2622541</t>
  </si>
  <si>
    <t>卡萨诺瓦酒店</t>
  </si>
  <si>
    <t>mchale cathrina,winstanley samuel</t>
  </si>
  <si>
    <t>2022-07-16</t>
  </si>
  <si>
    <t>退房日周结</t>
  </si>
  <si>
    <t>264.14</t>
  </si>
  <si>
    <t>39.00</t>
  </si>
  <si>
    <t>0</t>
  </si>
  <si>
    <t>0.00</t>
  </si>
  <si>
    <t>携程盛景国际直连</t>
  </si>
  <si>
    <t>01.010677</t>
  </si>
  <si>
    <t>2022-07-15 20:57:40</t>
  </si>
  <si>
    <t>否</t>
  </si>
  <si>
    <t>汇智国际旅游发展有限公司</t>
  </si>
  <si>
    <t>直连</t>
  </si>
  <si>
    <t>2622414</t>
  </si>
  <si>
    <t>曼德维尔酒店</t>
  </si>
  <si>
    <t>Patel-Shah Chandrakant</t>
  </si>
  <si>
    <t>2018.32</t>
  </si>
  <si>
    <t>298.00</t>
  </si>
  <si>
    <t>2022-07-15 18:51:20</t>
  </si>
  <si>
    <t>2622189</t>
  </si>
  <si>
    <t>廊开克朗芒酒店</t>
  </si>
  <si>
    <t>Sangswang Pornsri,Sangswang Pornsri</t>
  </si>
  <si>
    <t>115.14</t>
  </si>
  <si>
    <t>17.00</t>
  </si>
  <si>
    <t>2022-07-15 15:04:23</t>
  </si>
  <si>
    <t>2621917</t>
  </si>
  <si>
    <t>索罗加巴国家酒店</t>
  </si>
  <si>
    <t>fernandes raphael rocha</t>
  </si>
  <si>
    <t>176.10</t>
  </si>
  <si>
    <t>26.00</t>
  </si>
  <si>
    <t>2022-07-15 11:01:18</t>
  </si>
  <si>
    <t>2621768</t>
  </si>
  <si>
    <t>首尔皇家酒店</t>
  </si>
  <si>
    <t>ZENG XIANZHONG</t>
  </si>
  <si>
    <t>636.65</t>
  </si>
  <si>
    <t>94.00</t>
  </si>
  <si>
    <t>2022-07-15 07:38:32</t>
  </si>
  <si>
    <t>2022-07-14</t>
  </si>
  <si>
    <t>2621396</t>
  </si>
  <si>
    <t>CAMPANILE BRADFORD</t>
  </si>
  <si>
    <t>Byrne Carl</t>
  </si>
  <si>
    <t>329.98</t>
  </si>
  <si>
    <t>49.00</t>
  </si>
  <si>
    <t>2022-07-14 20:59:58</t>
  </si>
  <si>
    <t>2620735</t>
  </si>
  <si>
    <t>牛顿酒店</t>
  </si>
  <si>
    <t>Aramburu Lucas Alejandro</t>
  </si>
  <si>
    <t>1434.41</t>
  </si>
  <si>
    <t>213.00</t>
  </si>
  <si>
    <t>2022-07-14 10:56:53</t>
  </si>
  <si>
    <t>2620604</t>
  </si>
  <si>
    <t>苹果树客栈</t>
  </si>
  <si>
    <t>INGRAM DELMAS SHAWN</t>
  </si>
  <si>
    <t>895.66</t>
  </si>
  <si>
    <t>133.00</t>
  </si>
  <si>
    <t>2022-07-14 08:12:54</t>
  </si>
  <si>
    <t>2022-07-12</t>
  </si>
  <si>
    <t>2619163</t>
  </si>
  <si>
    <t>首尔江南大使诺富特酒店</t>
  </si>
  <si>
    <t>LEE JUN SUNG</t>
  </si>
  <si>
    <t>1212.26</t>
  </si>
  <si>
    <t>180.00</t>
  </si>
  <si>
    <t>2022-07-12 21:48:44</t>
  </si>
  <si>
    <t>2022-07-11</t>
  </si>
  <si>
    <t>2617279</t>
  </si>
  <si>
    <t>W14肯辛顿酒店</t>
  </si>
  <si>
    <t>Cortez Mathew,Makovec Caileen</t>
  </si>
  <si>
    <t>859.10</t>
  </si>
  <si>
    <t>128.00</t>
  </si>
  <si>
    <t>2022-07-11 05:20:13</t>
  </si>
  <si>
    <t>2022-07-07</t>
  </si>
  <si>
    <t>2613668</t>
  </si>
  <si>
    <t>策马特1896年瓦利赛霍夫酒店</t>
  </si>
  <si>
    <t>ABDUL HAMID MOHD AKIB NAJMI DAWAMI B</t>
  </si>
  <si>
    <t>1472.51</t>
  </si>
  <si>
    <t>219.00</t>
  </si>
  <si>
    <t>2022-07-07 11:29:07</t>
  </si>
  <si>
    <t>2613331</t>
  </si>
  <si>
    <t>悉尼达令港索菲特酒店</t>
  </si>
  <si>
    <t>CHEN YUHUI,Wu Yue</t>
  </si>
  <si>
    <t>2862.72</t>
  </si>
  <si>
    <t>425.00</t>
  </si>
  <si>
    <t>2022-07-07 00:41:10</t>
  </si>
  <si>
    <t>2022-07-04</t>
  </si>
  <si>
    <t>2610997</t>
  </si>
  <si>
    <t>八打灵新世界酒店</t>
  </si>
  <si>
    <t>CHOK JING YIN</t>
  </si>
  <si>
    <t>624.75</t>
  </si>
  <si>
    <t>93.00</t>
  </si>
  <si>
    <t>2022-07-04 18:30:40</t>
  </si>
  <si>
    <t>2022-06-22</t>
  </si>
  <si>
    <t>2598815</t>
  </si>
  <si>
    <t>底特律米高梅酒店</t>
  </si>
  <si>
    <t>Smolen Blake</t>
  </si>
  <si>
    <t>2542.22</t>
  </si>
  <si>
    <t>379.00</t>
  </si>
  <si>
    <t>2022-06-22 00:33:56</t>
  </si>
  <si>
    <t>2022-06-20</t>
  </si>
  <si>
    <t>2596983</t>
  </si>
  <si>
    <t>西雅图机场皇冠假日酒店</t>
  </si>
  <si>
    <t>Gossmeyer Kent</t>
  </si>
  <si>
    <t>1258.94</t>
  </si>
  <si>
    <t>187.00</t>
  </si>
  <si>
    <t>2022-06-20 04:04:21</t>
  </si>
  <si>
    <t>2022-06-15</t>
  </si>
  <si>
    <t>2590888</t>
  </si>
  <si>
    <t>曼谷阿瓦尼中庭酒店</t>
  </si>
  <si>
    <t>keluskar Viraj,keluskar Viraj</t>
  </si>
  <si>
    <t>2022-07-13</t>
  </si>
  <si>
    <t>972.91</t>
  </si>
  <si>
    <t>144.00</t>
  </si>
  <si>
    <t>2022-06-15 01:05:44</t>
  </si>
  <si>
    <t>2022-06-13</t>
  </si>
  <si>
    <t>2588435</t>
  </si>
  <si>
    <t>建筑酒店</t>
  </si>
  <si>
    <t>HAN Shu,ZHOU Ziheng</t>
  </si>
  <si>
    <t>3307.86</t>
  </si>
  <si>
    <t>492.00</t>
  </si>
  <si>
    <t>2022-06-13 08:05:04</t>
  </si>
  <si>
    <t>2022-06-10</t>
  </si>
  <si>
    <t>2583560</t>
  </si>
  <si>
    <t>阿戈娱乐场酒店及水疗中心</t>
  </si>
  <si>
    <t>Carswell Chasity</t>
  </si>
  <si>
    <t>1066.56</t>
  </si>
  <si>
    <t>159.00</t>
  </si>
  <si>
    <t>2022-06-10 01:25:46</t>
  </si>
  <si>
    <t>2022-04-14</t>
  </si>
  <si>
    <t>2510952</t>
  </si>
  <si>
    <t>伦敦贵族酒店</t>
  </si>
  <si>
    <t>Bruun-Casted Freya</t>
  </si>
  <si>
    <t>2571.95</t>
  </si>
  <si>
    <t>403.00</t>
  </si>
  <si>
    <t>2022-04-14 17:54:03</t>
  </si>
  <si>
    <t>2022-03-22</t>
  </si>
  <si>
    <t>2477622</t>
  </si>
  <si>
    <t>曼谷华尔街旅馆</t>
  </si>
  <si>
    <t>NAKATSU NOBUO,NAKATSU NOBUO</t>
  </si>
  <si>
    <t>318.47</t>
  </si>
  <si>
    <t>50.00</t>
  </si>
  <si>
    <t>2022-03-22 06:23:17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</si>
</sst>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44756</v>
      </c>
      <c r="G2" s="6">
        <v>44758</v>
      </c>
      <c r="H2" s="4">
        <v>1</v>
      </c>
      <c r="I2" s="4">
        <v>2</v>
      </c>
      <c r="J2" s="4">
        <v>2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44761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44753</v>
      </c>
      <c r="G3" s="6">
        <v>44758</v>
      </c>
      <c r="H3" s="4">
        <v>1</v>
      </c>
      <c r="I3" s="4">
        <v>5</v>
      </c>
      <c r="J3" s="4">
        <v>5</v>
      </c>
      <c r="K3" s="4" t="s">
        <v>30</v>
      </c>
      <c r="L3" s="4">
        <v>403</v>
      </c>
      <c r="M3" s="4">
        <v>403</v>
      </c>
      <c r="N3" s="4" t="s">
        <v>39</v>
      </c>
      <c r="O3" s="4" t="s">
        <v>32</v>
      </c>
      <c r="P3" s="4" t="s">
        <v>33</v>
      </c>
      <c r="Q3" s="4">
        <v>0</v>
      </c>
      <c r="R3" s="7">
        <v>44665</v>
      </c>
      <c r="S3" s="6">
        <v>44761</v>
      </c>
      <c r="T3" s="4" t="s">
        <v>34</v>
      </c>
      <c r="U3" s="4">
        <v>403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44757</v>
      </c>
      <c r="G4" s="6">
        <v>44758</v>
      </c>
      <c r="H4" s="4">
        <v>1</v>
      </c>
      <c r="I4" s="4">
        <v>1</v>
      </c>
      <c r="J4" s="4">
        <v>1</v>
      </c>
      <c r="K4" s="4" t="s">
        <v>30</v>
      </c>
      <c r="L4" s="4">
        <v>159</v>
      </c>
      <c r="M4" s="4">
        <v>159</v>
      </c>
      <c r="N4" s="4" t="s">
        <v>44</v>
      </c>
      <c r="O4" s="4" t="s">
        <v>32</v>
      </c>
      <c r="P4" s="4" t="s">
        <v>33</v>
      </c>
      <c r="Q4" s="4">
        <v>0</v>
      </c>
      <c r="R4" s="7">
        <v>44722</v>
      </c>
      <c r="S4" s="6">
        <v>44761</v>
      </c>
      <c r="T4" s="4" t="s">
        <v>34</v>
      </c>
      <c r="U4" s="4">
        <v>159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44755</v>
      </c>
      <c r="G5" s="6">
        <v>44758</v>
      </c>
      <c r="H5" s="4">
        <v>1</v>
      </c>
      <c r="I5" s="4">
        <v>3</v>
      </c>
      <c r="J5" s="4">
        <v>3</v>
      </c>
      <c r="K5" s="4" t="s">
        <v>30</v>
      </c>
      <c r="L5" s="4">
        <v>492</v>
      </c>
      <c r="M5" s="4">
        <v>492</v>
      </c>
      <c r="N5" s="4" t="s">
        <v>49</v>
      </c>
      <c r="O5" s="4" t="s">
        <v>32</v>
      </c>
      <c r="P5" s="4" t="s">
        <v>33</v>
      </c>
      <c r="Q5" s="4">
        <v>0</v>
      </c>
      <c r="R5" s="7">
        <v>44725</v>
      </c>
      <c r="S5" s="6">
        <v>44761</v>
      </c>
      <c r="T5" s="4" t="s">
        <v>34</v>
      </c>
      <c r="U5" s="4">
        <v>492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44755</v>
      </c>
      <c r="G6" s="6">
        <v>44758</v>
      </c>
      <c r="H6" s="4">
        <v>1</v>
      </c>
      <c r="I6" s="4">
        <v>3</v>
      </c>
      <c r="J6" s="4">
        <v>3</v>
      </c>
      <c r="K6" s="4" t="s">
        <v>30</v>
      </c>
      <c r="L6" s="4">
        <v>144</v>
      </c>
      <c r="M6" s="4">
        <v>144</v>
      </c>
      <c r="N6" s="4" t="s">
        <v>55</v>
      </c>
      <c r="O6" s="4" t="s">
        <v>32</v>
      </c>
      <c r="P6" s="4" t="s">
        <v>33</v>
      </c>
      <c r="Q6" s="4">
        <v>0</v>
      </c>
      <c r="R6" s="7">
        <v>44727</v>
      </c>
      <c r="S6" s="6">
        <v>44761</v>
      </c>
      <c r="T6" s="4" t="s">
        <v>34</v>
      </c>
      <c r="U6" s="4">
        <v>144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44757</v>
      </c>
      <c r="G7" s="6">
        <v>44758</v>
      </c>
      <c r="H7" s="4">
        <v>1</v>
      </c>
      <c r="I7" s="4">
        <v>1</v>
      </c>
      <c r="J7" s="4">
        <v>1</v>
      </c>
      <c r="K7" s="4" t="s">
        <v>30</v>
      </c>
      <c r="L7" s="4">
        <v>187</v>
      </c>
      <c r="M7" s="4">
        <v>187</v>
      </c>
      <c r="N7" s="4" t="s">
        <v>60</v>
      </c>
      <c r="O7" s="4" t="s">
        <v>32</v>
      </c>
      <c r="P7" s="4" t="s">
        <v>33</v>
      </c>
      <c r="Q7" s="4">
        <v>0</v>
      </c>
      <c r="R7" s="7">
        <v>44732</v>
      </c>
      <c r="S7" s="6">
        <v>44761</v>
      </c>
      <c r="T7" s="4" t="s">
        <v>34</v>
      </c>
      <c r="U7" s="4">
        <v>187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44757</v>
      </c>
      <c r="G8" s="6">
        <v>44758</v>
      </c>
      <c r="H8" s="4">
        <v>1</v>
      </c>
      <c r="I8" s="4">
        <v>1</v>
      </c>
      <c r="J8" s="4">
        <v>1</v>
      </c>
      <c r="K8" s="4" t="s">
        <v>30</v>
      </c>
      <c r="L8" s="4">
        <v>379</v>
      </c>
      <c r="M8" s="4">
        <v>379</v>
      </c>
      <c r="N8" s="4" t="s">
        <v>64</v>
      </c>
      <c r="O8" s="4" t="s">
        <v>32</v>
      </c>
      <c r="P8" s="4" t="s">
        <v>33</v>
      </c>
      <c r="Q8" s="4">
        <v>0</v>
      </c>
      <c r="R8" s="7">
        <v>44734</v>
      </c>
      <c r="S8" s="6">
        <v>44761</v>
      </c>
      <c r="T8" s="4" t="s">
        <v>34</v>
      </c>
      <c r="U8" s="4">
        <v>379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44757</v>
      </c>
      <c r="G9" s="6">
        <v>44758</v>
      </c>
      <c r="H9" s="4">
        <v>1</v>
      </c>
      <c r="I9" s="4">
        <v>1</v>
      </c>
      <c r="J9" s="4">
        <v>1</v>
      </c>
      <c r="K9" s="4" t="s">
        <v>30</v>
      </c>
      <c r="L9" s="4">
        <v>93</v>
      </c>
      <c r="M9" s="4">
        <v>93</v>
      </c>
      <c r="N9" s="4" t="s">
        <v>69</v>
      </c>
      <c r="O9" s="4" t="s">
        <v>32</v>
      </c>
      <c r="P9" s="4" t="s">
        <v>33</v>
      </c>
      <c r="Q9" s="4">
        <v>0</v>
      </c>
      <c r="R9" s="7">
        <v>44746</v>
      </c>
      <c r="S9" s="6">
        <v>44761</v>
      </c>
      <c r="T9" s="4" t="s">
        <v>34</v>
      </c>
      <c r="U9" s="4">
        <v>93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44756</v>
      </c>
      <c r="G10" s="6">
        <v>44758</v>
      </c>
      <c r="H10" s="4">
        <v>1</v>
      </c>
      <c r="I10" s="4">
        <v>2</v>
      </c>
      <c r="J10" s="4">
        <v>2</v>
      </c>
      <c r="K10" s="4" t="s">
        <v>30</v>
      </c>
      <c r="L10" s="4">
        <v>425</v>
      </c>
      <c r="M10" s="4">
        <v>425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44749</v>
      </c>
      <c r="S10" s="6">
        <v>44761</v>
      </c>
      <c r="T10" s="4" t="s">
        <v>34</v>
      </c>
      <c r="U10" s="4">
        <v>425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44757</v>
      </c>
      <c r="G11" s="6">
        <v>44758</v>
      </c>
      <c r="H11" s="4">
        <v>1</v>
      </c>
      <c r="I11" s="4">
        <v>1</v>
      </c>
      <c r="J11" s="4">
        <v>1</v>
      </c>
      <c r="K11" s="4" t="s">
        <v>30</v>
      </c>
      <c r="L11" s="4">
        <v>219</v>
      </c>
      <c r="M11" s="4">
        <v>219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44749</v>
      </c>
      <c r="S11" s="6">
        <v>44761</v>
      </c>
      <c r="T11" s="4" t="s">
        <v>34</v>
      </c>
      <c r="U11" s="4">
        <v>219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44757</v>
      </c>
      <c r="G12" s="6">
        <v>44758</v>
      </c>
      <c r="H12" s="4">
        <v>1</v>
      </c>
      <c r="I12" s="4">
        <v>1</v>
      </c>
      <c r="J12" s="4">
        <v>1</v>
      </c>
      <c r="K12" s="4" t="s">
        <v>30</v>
      </c>
      <c r="L12" s="4">
        <v>128</v>
      </c>
      <c r="M12" s="4">
        <v>128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44761</v>
      </c>
      <c r="T12" s="4" t="s">
        <v>34</v>
      </c>
      <c r="U12" s="4">
        <v>128</v>
      </c>
      <c r="V12" s="4">
        <v>0</v>
      </c>
      <c r="W12" s="4">
        <v>0</v>
      </c>
      <c r="X12" s="4" t="s">
        <v>86</v>
      </c>
      <c r="Y12" s="4" t="s">
        <v>35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44757</v>
      </c>
      <c r="G13" s="6">
        <v>44758</v>
      </c>
      <c r="H13" s="4">
        <v>1</v>
      </c>
      <c r="I13" s="4">
        <v>1</v>
      </c>
      <c r="J13" s="4">
        <v>1</v>
      </c>
      <c r="K13" s="4" t="s">
        <v>30</v>
      </c>
      <c r="L13" s="4">
        <v>180</v>
      </c>
      <c r="M13" s="4">
        <v>180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44761</v>
      </c>
      <c r="T13" s="4" t="s">
        <v>34</v>
      </c>
      <c r="U13" s="4">
        <v>180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44757</v>
      </c>
      <c r="G14" s="6">
        <v>44758</v>
      </c>
      <c r="H14" s="4">
        <v>1</v>
      </c>
      <c r="I14" s="4">
        <v>1</v>
      </c>
      <c r="J14" s="4">
        <v>1</v>
      </c>
      <c r="K14" s="4" t="s">
        <v>30</v>
      </c>
      <c r="L14" s="4">
        <v>133</v>
      </c>
      <c r="M14" s="4">
        <v>133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44756</v>
      </c>
      <c r="S14" s="6">
        <v>44761</v>
      </c>
      <c r="T14" s="4" t="s">
        <v>34</v>
      </c>
      <c r="U14" s="4">
        <v>133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44757</v>
      </c>
      <c r="G15" s="6">
        <v>44758</v>
      </c>
      <c r="H15" s="4">
        <v>1</v>
      </c>
      <c r="I15" s="4">
        <v>1</v>
      </c>
      <c r="J15" s="4">
        <v>1</v>
      </c>
      <c r="K15" s="4" t="s">
        <v>30</v>
      </c>
      <c r="L15" s="4">
        <v>213</v>
      </c>
      <c r="M15" s="4">
        <v>213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44756</v>
      </c>
      <c r="S15" s="6">
        <v>44761</v>
      </c>
      <c r="T15" s="4" t="s">
        <v>34</v>
      </c>
      <c r="U15" s="4">
        <v>213</v>
      </c>
      <c r="V15" s="4">
        <v>0</v>
      </c>
      <c r="W15" s="4">
        <v>0</v>
      </c>
      <c r="X15" s="4" t="s">
        <v>35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84</v>
      </c>
      <c r="F16" s="6">
        <v>44757</v>
      </c>
      <c r="G16" s="6">
        <v>44758</v>
      </c>
      <c r="H16" s="4">
        <v>1</v>
      </c>
      <c r="I16" s="4">
        <v>1</v>
      </c>
      <c r="J16" s="4">
        <v>1</v>
      </c>
      <c r="K16" s="4" t="s">
        <v>30</v>
      </c>
      <c r="L16" s="4">
        <v>49</v>
      </c>
      <c r="M16" s="4">
        <v>49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44756</v>
      </c>
      <c r="S16" s="6">
        <v>44761</v>
      </c>
      <c r="T16" s="4" t="s">
        <v>34</v>
      </c>
      <c r="U16" s="4">
        <v>49</v>
      </c>
      <c r="V16" s="4">
        <v>0</v>
      </c>
      <c r="W16" s="4">
        <v>0</v>
      </c>
      <c r="X16" s="4" t="s">
        <v>35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44757</v>
      </c>
      <c r="G17" s="6">
        <v>44758</v>
      </c>
      <c r="H17" s="4">
        <v>1</v>
      </c>
      <c r="I17" s="4">
        <v>1</v>
      </c>
      <c r="J17" s="4">
        <v>1</v>
      </c>
      <c r="K17" s="4" t="s">
        <v>30</v>
      </c>
      <c r="L17" s="4">
        <v>94</v>
      </c>
      <c r="M17" s="4">
        <v>94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44757</v>
      </c>
      <c r="S17" s="6">
        <v>44761</v>
      </c>
      <c r="T17" s="4" t="s">
        <v>34</v>
      </c>
      <c r="U17" s="4">
        <v>94</v>
      </c>
      <c r="V17" s="4">
        <v>0</v>
      </c>
      <c r="W17" s="4">
        <v>0</v>
      </c>
      <c r="X17" s="4" t="s">
        <v>110</v>
      </c>
      <c r="Y17" s="4" t="s">
        <v>35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44757</v>
      </c>
      <c r="G18" s="6">
        <v>44758</v>
      </c>
      <c r="H18" s="4">
        <v>1</v>
      </c>
      <c r="I18" s="4">
        <v>1</v>
      </c>
      <c r="J18" s="4">
        <v>1</v>
      </c>
      <c r="K18" s="4" t="s">
        <v>30</v>
      </c>
      <c r="L18" s="4">
        <v>26</v>
      </c>
      <c r="M18" s="4">
        <v>26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44757</v>
      </c>
      <c r="S18" s="6">
        <v>44761</v>
      </c>
      <c r="T18" s="4" t="s">
        <v>34</v>
      </c>
      <c r="U18" s="4">
        <v>26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44757</v>
      </c>
      <c r="G19" s="6">
        <v>44758</v>
      </c>
      <c r="H19" s="4">
        <v>1</v>
      </c>
      <c r="I19" s="4">
        <v>1</v>
      </c>
      <c r="J19" s="4">
        <v>1</v>
      </c>
      <c r="K19" s="4" t="s">
        <v>30</v>
      </c>
      <c r="L19" s="4">
        <v>107</v>
      </c>
      <c r="M19" s="4">
        <v>107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44757</v>
      </c>
      <c r="S19" s="6">
        <v>44761</v>
      </c>
      <c r="T19" s="4" t="s">
        <v>34</v>
      </c>
      <c r="U19" s="4">
        <v>107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44757</v>
      </c>
      <c r="G20" s="6">
        <v>44758</v>
      </c>
      <c r="H20" s="4">
        <v>1</v>
      </c>
      <c r="I20" s="4">
        <v>1</v>
      </c>
      <c r="J20" s="4">
        <v>1</v>
      </c>
      <c r="K20" s="4" t="s">
        <v>30</v>
      </c>
      <c r="L20" s="4">
        <v>17</v>
      </c>
      <c r="M20" s="4">
        <v>17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44757</v>
      </c>
      <c r="S20" s="6">
        <v>44761</v>
      </c>
      <c r="T20" s="4" t="s">
        <v>34</v>
      </c>
      <c r="U20" s="4">
        <v>17</v>
      </c>
      <c r="V20" s="4">
        <v>0</v>
      </c>
      <c r="W20" s="4">
        <v>0</v>
      </c>
      <c r="X20" s="4" t="s">
        <v>35</v>
      </c>
      <c r="Y20" s="4" t="s">
        <v>125</v>
      </c>
    </row>
    <row r="21" s="4" customFormat="1" spans="1:25">
      <c r="A21" s="4" t="s">
        <v>117</v>
      </c>
      <c r="B21" s="4" t="s">
        <v>26</v>
      </c>
      <c r="C21" s="4" t="s">
        <v>126</v>
      </c>
      <c r="D21" s="4" t="s">
        <v>118</v>
      </c>
      <c r="E21" s="4" t="s">
        <v>119</v>
      </c>
      <c r="F21" s="6">
        <v>44757</v>
      </c>
      <c r="G21" s="6">
        <v>44758</v>
      </c>
      <c r="H21" s="4">
        <v>1</v>
      </c>
      <c r="I21" s="4">
        <v>1</v>
      </c>
      <c r="J21" s="4">
        <v>1</v>
      </c>
      <c r="K21" s="4" t="s">
        <v>30</v>
      </c>
      <c r="L21" s="4">
        <v>-107</v>
      </c>
      <c r="M21" s="4">
        <v>-107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44757</v>
      </c>
      <c r="S21" s="6">
        <v>44761</v>
      </c>
      <c r="T21" s="4" t="s">
        <v>34</v>
      </c>
      <c r="U21" s="4">
        <v>-107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44757</v>
      </c>
      <c r="G22" s="6">
        <v>44758</v>
      </c>
      <c r="H22" s="4">
        <v>1</v>
      </c>
      <c r="I22" s="4">
        <v>1</v>
      </c>
      <c r="J22" s="4">
        <v>1</v>
      </c>
      <c r="K22" s="4" t="s">
        <v>30</v>
      </c>
      <c r="L22" s="4">
        <v>298</v>
      </c>
      <c r="M22" s="4">
        <v>298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44757</v>
      </c>
      <c r="S22" s="6">
        <v>44761</v>
      </c>
      <c r="T22" s="4" t="s">
        <v>34</v>
      </c>
      <c r="U22" s="4">
        <v>298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44757</v>
      </c>
      <c r="G23" s="6">
        <v>44758</v>
      </c>
      <c r="H23" s="4">
        <v>1</v>
      </c>
      <c r="I23" s="4">
        <v>1</v>
      </c>
      <c r="J23" s="4">
        <v>1</v>
      </c>
      <c r="K23" s="4" t="s">
        <v>30</v>
      </c>
      <c r="L23" s="4">
        <v>39</v>
      </c>
      <c r="M23" s="4">
        <v>39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44757</v>
      </c>
      <c r="S23" s="6">
        <v>44761</v>
      </c>
      <c r="T23" s="4" t="s">
        <v>34</v>
      </c>
      <c r="U23" s="4">
        <v>39</v>
      </c>
      <c r="V23" s="4">
        <v>0</v>
      </c>
      <c r="W23" s="4">
        <v>0</v>
      </c>
      <c r="X23" s="4" t="s">
        <v>35</v>
      </c>
      <c r="Y23" s="4" t="s">
        <v>135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A3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17696331843</v>
      </c>
      <c r="B2" s="6">
        <v>44756</v>
      </c>
      <c r="C2" s="6">
        <v>44758</v>
      </c>
      <c r="D2" s="4">
        <v>50</v>
      </c>
      <c r="E2" s="4" t="str">
        <f>VLOOKUP(A2,HOP!A:L,12,0)</f>
        <v>50.00</v>
      </c>
      <c r="F2" s="4" t="str">
        <f>VLOOKUP(A2,HOP!A:C,3,0)</f>
        <v>2477622</v>
      </c>
      <c r="G2" s="4">
        <f>D2-E2</f>
        <v>0</v>
      </c>
      <c r="H2" s="4" t="str">
        <f>$H$1&amp;F2</f>
        <v>，2477622</v>
      </c>
      <c r="I2" s="4" t="str">
        <f>VLOOKUP(A2,HOP!A:U,21,0)</f>
        <v>直连</v>
      </c>
    </row>
    <row r="3" s="4" customFormat="1" spans="1:9">
      <c r="A3" s="5">
        <v>17800092329</v>
      </c>
      <c r="B3" s="6">
        <v>44753</v>
      </c>
      <c r="C3" s="6">
        <v>44758</v>
      </c>
      <c r="D3" s="4">
        <v>403</v>
      </c>
      <c r="E3" s="4" t="str">
        <f>VLOOKUP(A3,HOP!A:L,12,0)</f>
        <v>403.00</v>
      </c>
      <c r="F3" s="4" t="str">
        <f>VLOOKUP(A3,HOP!A:C,3,0)</f>
        <v>2510952</v>
      </c>
      <c r="G3" s="4">
        <f t="shared" ref="G3:G22" si="0">D3-E3</f>
        <v>0</v>
      </c>
      <c r="H3" s="4" t="str">
        <f t="shared" ref="H3:H22" si="1">$H$1&amp;F3</f>
        <v>，2510952</v>
      </c>
      <c r="I3" s="4" t="str">
        <f>VLOOKUP(A3,HOP!A:U,21,0)</f>
        <v>直连</v>
      </c>
    </row>
    <row r="4" s="4" customFormat="1" spans="1:9">
      <c r="A4" s="5">
        <v>18084233290</v>
      </c>
      <c r="B4" s="6">
        <v>44757</v>
      </c>
      <c r="C4" s="6">
        <v>44758</v>
      </c>
      <c r="D4" s="4">
        <v>159</v>
      </c>
      <c r="E4" s="4" t="str">
        <f>VLOOKUP(A4,HOP!A:L,12,0)</f>
        <v>159.00</v>
      </c>
      <c r="F4" s="4" t="str">
        <f>VLOOKUP(A4,HOP!A:C,3,0)</f>
        <v>2583560</v>
      </c>
      <c r="G4" s="4">
        <f t="shared" si="0"/>
        <v>0</v>
      </c>
      <c r="H4" s="4" t="str">
        <f t="shared" si="1"/>
        <v>，2583560</v>
      </c>
      <c r="I4" s="4" t="str">
        <f>VLOOKUP(A4,HOP!A:U,21,0)</f>
        <v>直连</v>
      </c>
    </row>
    <row r="5" s="4" customFormat="1" spans="1:9">
      <c r="A5" s="5">
        <v>18107367875</v>
      </c>
      <c r="B5" s="6">
        <v>44755</v>
      </c>
      <c r="C5" s="6">
        <v>44758</v>
      </c>
      <c r="D5" s="4">
        <v>492</v>
      </c>
      <c r="E5" s="4" t="str">
        <f>VLOOKUP(A5,HOP!A:L,12,0)</f>
        <v>492.00</v>
      </c>
      <c r="F5" s="4" t="str">
        <f>VLOOKUP(A5,HOP!A:C,3,0)</f>
        <v>2588435</v>
      </c>
      <c r="G5" s="4">
        <f t="shared" si="0"/>
        <v>0</v>
      </c>
      <c r="H5" s="4" t="str">
        <f t="shared" si="1"/>
        <v>，2588435</v>
      </c>
      <c r="I5" s="4" t="str">
        <f>VLOOKUP(A5,HOP!A:U,21,0)</f>
        <v>直连</v>
      </c>
    </row>
    <row r="6" s="4" customFormat="1" spans="1:9">
      <c r="A6" s="5">
        <v>18120977718</v>
      </c>
      <c r="B6" s="6">
        <v>44755</v>
      </c>
      <c r="C6" s="6">
        <v>44758</v>
      </c>
      <c r="D6" s="4">
        <v>144</v>
      </c>
      <c r="E6" s="4" t="str">
        <f>VLOOKUP(A6,HOP!A:L,12,0)</f>
        <v>144.00</v>
      </c>
      <c r="F6" s="4" t="str">
        <f>VLOOKUP(A6,HOP!A:C,3,0)</f>
        <v>2590888</v>
      </c>
      <c r="G6" s="4">
        <f t="shared" si="0"/>
        <v>0</v>
      </c>
      <c r="H6" s="4" t="str">
        <f t="shared" si="1"/>
        <v>，2590888</v>
      </c>
      <c r="I6" s="4" t="str">
        <f>VLOOKUP(A6,HOP!A:U,21,0)</f>
        <v>直连</v>
      </c>
    </row>
    <row r="7" s="4" customFormat="1" spans="1:9">
      <c r="A7" s="5">
        <v>18158911072</v>
      </c>
      <c r="B7" s="6">
        <v>44757</v>
      </c>
      <c r="C7" s="6">
        <v>44758</v>
      </c>
      <c r="D7" s="4">
        <v>187</v>
      </c>
      <c r="E7" s="4" t="str">
        <f>VLOOKUP(A7,HOP!A:L,12,0)</f>
        <v>187.00</v>
      </c>
      <c r="F7" s="4" t="str">
        <f>VLOOKUP(A7,HOP!A:C,3,0)</f>
        <v>2596983</v>
      </c>
      <c r="G7" s="4">
        <f t="shared" si="0"/>
        <v>0</v>
      </c>
      <c r="H7" s="4" t="str">
        <f t="shared" si="1"/>
        <v>，2596983</v>
      </c>
      <c r="I7" s="4" t="str">
        <f>VLOOKUP(A7,HOP!A:U,21,0)</f>
        <v>直连</v>
      </c>
    </row>
    <row r="8" s="4" customFormat="1" spans="1:9">
      <c r="A8" s="5">
        <v>18173961254</v>
      </c>
      <c r="B8" s="6">
        <v>44757</v>
      </c>
      <c r="C8" s="6">
        <v>44758</v>
      </c>
      <c r="D8" s="4">
        <v>379</v>
      </c>
      <c r="E8" s="4" t="str">
        <f>VLOOKUP(A8,HOP!A:L,12,0)</f>
        <v>379.00</v>
      </c>
      <c r="F8" s="4" t="str">
        <f>VLOOKUP(A8,HOP!A:C,3,0)</f>
        <v>2598815</v>
      </c>
      <c r="G8" s="4">
        <f t="shared" si="0"/>
        <v>0</v>
      </c>
      <c r="H8" s="4" t="str">
        <f t="shared" si="1"/>
        <v>，2598815</v>
      </c>
      <c r="I8" s="4" t="str">
        <f>VLOOKUP(A8,HOP!A:U,21,0)</f>
        <v>直连</v>
      </c>
    </row>
    <row r="9" s="4" customFormat="1" spans="1:9">
      <c r="A9" s="5">
        <v>18285857596</v>
      </c>
      <c r="B9" s="6">
        <v>44757</v>
      </c>
      <c r="C9" s="6">
        <v>44758</v>
      </c>
      <c r="D9" s="4">
        <v>93</v>
      </c>
      <c r="E9" s="4" t="str">
        <f>VLOOKUP(A9,HOP!A:L,12,0)</f>
        <v>93.00</v>
      </c>
      <c r="F9" s="4" t="str">
        <f>VLOOKUP(A9,HOP!A:C,3,0)</f>
        <v>2610997</v>
      </c>
      <c r="G9" s="4">
        <f t="shared" si="0"/>
        <v>0</v>
      </c>
      <c r="H9" s="4" t="str">
        <f t="shared" si="1"/>
        <v>，2610997</v>
      </c>
      <c r="I9" s="4" t="str">
        <f>VLOOKUP(A9,HOP!A:U,21,0)</f>
        <v>直连</v>
      </c>
    </row>
    <row r="10" s="4" customFormat="1" spans="1:9">
      <c r="A10" s="5">
        <v>18313579024</v>
      </c>
      <c r="B10" s="6">
        <v>44756</v>
      </c>
      <c r="C10" s="6">
        <v>44758</v>
      </c>
      <c r="D10" s="4">
        <v>425</v>
      </c>
      <c r="E10" s="4" t="str">
        <f>VLOOKUP(A10,HOP!A:L,12,0)</f>
        <v>425.00</v>
      </c>
      <c r="F10" s="4" t="str">
        <f>VLOOKUP(A10,HOP!A:C,3,0)</f>
        <v>2613331</v>
      </c>
      <c r="G10" s="4">
        <f t="shared" si="0"/>
        <v>0</v>
      </c>
      <c r="H10" s="4" t="str">
        <f t="shared" si="1"/>
        <v>，2613331</v>
      </c>
      <c r="I10" s="4" t="str">
        <f>VLOOKUP(A10,HOP!A:U,21,0)</f>
        <v>直连</v>
      </c>
    </row>
    <row r="11" s="4" customFormat="1" spans="1:9">
      <c r="A11" s="5">
        <v>18315087964</v>
      </c>
      <c r="B11" s="6">
        <v>44757</v>
      </c>
      <c r="C11" s="6">
        <v>44758</v>
      </c>
      <c r="D11" s="4">
        <v>219</v>
      </c>
      <c r="E11" s="4" t="str">
        <f>VLOOKUP(A11,HOP!A:L,12,0)</f>
        <v>219.00</v>
      </c>
      <c r="F11" s="4" t="str">
        <f>VLOOKUP(A11,HOP!A:C,3,0)</f>
        <v>2613668</v>
      </c>
      <c r="G11" s="4">
        <f t="shared" si="0"/>
        <v>0</v>
      </c>
      <c r="H11" s="4" t="str">
        <f t="shared" si="1"/>
        <v>，2613668</v>
      </c>
      <c r="I11" s="4" t="str">
        <f>VLOOKUP(A11,HOP!A:U,21,0)</f>
        <v>直连</v>
      </c>
    </row>
    <row r="12" s="4" customFormat="1" spans="1:9">
      <c r="A12" s="5">
        <v>18357496505</v>
      </c>
      <c r="B12" s="6">
        <v>44757</v>
      </c>
      <c r="C12" s="6">
        <v>44758</v>
      </c>
      <c r="D12" s="4">
        <v>128</v>
      </c>
      <c r="E12" s="4" t="str">
        <f>VLOOKUP(A12,HOP!A:L,12,0)</f>
        <v>128.00</v>
      </c>
      <c r="F12" s="4" t="str">
        <f>VLOOKUP(A12,HOP!A:C,3,0)</f>
        <v>2617279</v>
      </c>
      <c r="G12" s="4">
        <f t="shared" si="0"/>
        <v>0</v>
      </c>
      <c r="H12" s="4" t="str">
        <f t="shared" si="1"/>
        <v>，2617279</v>
      </c>
      <c r="I12" s="4" t="str">
        <f>VLOOKUP(A12,HOP!A:U,21,0)</f>
        <v>直连</v>
      </c>
    </row>
    <row r="13" s="4" customFormat="1" spans="1:9">
      <c r="A13" s="5">
        <v>18376802614</v>
      </c>
      <c r="B13" s="6">
        <v>44757</v>
      </c>
      <c r="C13" s="6">
        <v>44758</v>
      </c>
      <c r="D13" s="4">
        <v>180</v>
      </c>
      <c r="E13" s="4" t="str">
        <f>VLOOKUP(A13,HOP!A:L,12,0)</f>
        <v>180.00</v>
      </c>
      <c r="F13" s="4" t="str">
        <f>VLOOKUP(A13,HOP!A:C,3,0)</f>
        <v>2619163</v>
      </c>
      <c r="G13" s="4">
        <f t="shared" si="0"/>
        <v>0</v>
      </c>
      <c r="H13" s="4" t="str">
        <f t="shared" si="1"/>
        <v>，2619163</v>
      </c>
      <c r="I13" s="4" t="str">
        <f>VLOOKUP(A13,HOP!A:U,21,0)</f>
        <v>直连</v>
      </c>
    </row>
    <row r="14" s="4" customFormat="1" spans="1:9">
      <c r="A14" s="5">
        <v>18388396843</v>
      </c>
      <c r="B14" s="6">
        <v>44757</v>
      </c>
      <c r="C14" s="6">
        <v>44758</v>
      </c>
      <c r="D14" s="4">
        <v>133</v>
      </c>
      <c r="E14" s="4" t="str">
        <f>VLOOKUP(A14,HOP!A:L,12,0)</f>
        <v>133.00</v>
      </c>
      <c r="F14" s="4" t="str">
        <f>VLOOKUP(A14,HOP!A:C,3,0)</f>
        <v>2620604</v>
      </c>
      <c r="G14" s="4">
        <f t="shared" si="0"/>
        <v>0</v>
      </c>
      <c r="H14" s="4" t="str">
        <f t="shared" si="1"/>
        <v>，2620604</v>
      </c>
      <c r="I14" s="4" t="str">
        <f>VLOOKUP(A14,HOP!A:U,21,0)</f>
        <v>直连</v>
      </c>
    </row>
    <row r="15" s="4" customFormat="1" spans="1:9">
      <c r="A15" s="5">
        <v>18389138767</v>
      </c>
      <c r="B15" s="6">
        <v>44757</v>
      </c>
      <c r="C15" s="6">
        <v>44758</v>
      </c>
      <c r="D15" s="4">
        <v>213</v>
      </c>
      <c r="E15" s="4" t="str">
        <f>VLOOKUP(A15,HOP!A:L,12,0)</f>
        <v>213.00</v>
      </c>
      <c r="F15" s="4" t="str">
        <f>VLOOKUP(A15,HOP!A:C,3,0)</f>
        <v>2620735</v>
      </c>
      <c r="G15" s="4">
        <f t="shared" si="0"/>
        <v>0</v>
      </c>
      <c r="H15" s="4" t="str">
        <f t="shared" si="1"/>
        <v>，2620735</v>
      </c>
      <c r="I15" s="4" t="str">
        <f>VLOOKUP(A15,HOP!A:U,21,0)</f>
        <v>直连</v>
      </c>
    </row>
    <row r="16" s="4" customFormat="1" spans="1:9">
      <c r="A16" s="5">
        <v>18396587905</v>
      </c>
      <c r="B16" s="6">
        <v>44757</v>
      </c>
      <c r="C16" s="6">
        <v>44758</v>
      </c>
      <c r="D16" s="4">
        <v>49</v>
      </c>
      <c r="E16" s="4" t="str">
        <f>VLOOKUP(A16,HOP!A:L,12,0)</f>
        <v>49.00</v>
      </c>
      <c r="F16" s="4" t="str">
        <f>VLOOKUP(A16,HOP!A:C,3,0)</f>
        <v>2621396</v>
      </c>
      <c r="G16" s="4">
        <f t="shared" si="0"/>
        <v>0</v>
      </c>
      <c r="H16" s="4" t="str">
        <f t="shared" si="1"/>
        <v>，2621396</v>
      </c>
      <c r="I16" s="4" t="str">
        <f>VLOOKUP(A16,HOP!A:U,21,0)</f>
        <v>直连</v>
      </c>
    </row>
    <row r="17" s="4" customFormat="1" spans="1:9">
      <c r="A17" s="5">
        <v>18398367677</v>
      </c>
      <c r="B17" s="6">
        <v>44757</v>
      </c>
      <c r="C17" s="6">
        <v>44758</v>
      </c>
      <c r="D17" s="4">
        <v>94</v>
      </c>
      <c r="E17" s="4" t="str">
        <f>VLOOKUP(A17,HOP!A:L,12,0)</f>
        <v>94.00</v>
      </c>
      <c r="F17" s="4" t="str">
        <f>VLOOKUP(A17,HOP!A:C,3,0)</f>
        <v>2621768</v>
      </c>
      <c r="G17" s="4">
        <f t="shared" si="0"/>
        <v>0</v>
      </c>
      <c r="H17" s="4" t="str">
        <f t="shared" si="1"/>
        <v>，2621768</v>
      </c>
      <c r="I17" s="4" t="str">
        <f>VLOOKUP(A17,HOP!A:U,21,0)</f>
        <v>直连</v>
      </c>
    </row>
    <row r="18" s="4" customFormat="1" spans="1:9">
      <c r="A18" s="5">
        <v>18402527135</v>
      </c>
      <c r="B18" s="6">
        <v>44757</v>
      </c>
      <c r="C18" s="6">
        <v>44758</v>
      </c>
      <c r="D18" s="4">
        <v>26</v>
      </c>
      <c r="E18" s="4" t="str">
        <f>VLOOKUP(A18,HOP!A:L,12,0)</f>
        <v>26.00</v>
      </c>
      <c r="F18" s="4" t="str">
        <f>VLOOKUP(A18,HOP!A:C,3,0)</f>
        <v>2621917</v>
      </c>
      <c r="G18" s="4">
        <f t="shared" si="0"/>
        <v>0</v>
      </c>
      <c r="H18" s="4" t="str">
        <f t="shared" si="1"/>
        <v>，2621917</v>
      </c>
      <c r="I18" s="4" t="str">
        <f>VLOOKUP(A18,HOP!A:U,21,0)</f>
        <v>直连</v>
      </c>
    </row>
    <row r="19" s="4" customFormat="1" hidden="1" spans="1:9">
      <c r="A19" s="5">
        <v>18404111656</v>
      </c>
      <c r="B19" s="6">
        <v>44757</v>
      </c>
      <c r="C19" s="6">
        <v>44758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18404332569</v>
      </c>
      <c r="B20" s="6">
        <v>44757</v>
      </c>
      <c r="C20" s="6">
        <v>44758</v>
      </c>
      <c r="D20" s="4">
        <v>17</v>
      </c>
      <c r="E20" s="4" t="str">
        <f>VLOOKUP(A20,HOP!A:L,12,0)</f>
        <v>17.00</v>
      </c>
      <c r="F20" s="4" t="str">
        <f>VLOOKUP(A20,HOP!A:C,3,0)</f>
        <v>2622189</v>
      </c>
      <c r="G20" s="4">
        <f t="shared" si="0"/>
        <v>0</v>
      </c>
      <c r="H20" s="4" t="str">
        <f t="shared" si="1"/>
        <v>，2622189</v>
      </c>
      <c r="I20" s="4" t="str">
        <f>VLOOKUP(A20,HOP!A:U,21,0)</f>
        <v>直连</v>
      </c>
    </row>
    <row r="21" s="4" customFormat="1" spans="1:9">
      <c r="A21" s="5">
        <v>18405721105</v>
      </c>
      <c r="B21" s="6">
        <v>44757</v>
      </c>
      <c r="C21" s="6">
        <v>44758</v>
      </c>
      <c r="D21" s="4">
        <v>298</v>
      </c>
      <c r="E21" s="4" t="str">
        <f>VLOOKUP(A21,HOP!A:L,12,0)</f>
        <v>298.00</v>
      </c>
      <c r="F21" s="4" t="str">
        <f>VLOOKUP(A21,HOP!A:C,3,0)</f>
        <v>2622414</v>
      </c>
      <c r="G21" s="4">
        <f t="shared" si="0"/>
        <v>0</v>
      </c>
      <c r="H21" s="4" t="str">
        <f t="shared" si="1"/>
        <v>，2622414</v>
      </c>
      <c r="I21" s="4" t="str">
        <f>VLOOKUP(A21,HOP!A:U,21,0)</f>
        <v>直连</v>
      </c>
    </row>
    <row r="22" s="4" customFormat="1" spans="1:9">
      <c r="A22" s="5">
        <v>18406553054</v>
      </c>
      <c r="B22" s="6">
        <v>44757</v>
      </c>
      <c r="C22" s="6">
        <v>44758</v>
      </c>
      <c r="D22" s="4">
        <v>39</v>
      </c>
      <c r="E22" s="4" t="str">
        <f>VLOOKUP(A22,HOP!A:L,12,0)</f>
        <v>39.00</v>
      </c>
      <c r="F22" s="4" t="str">
        <f>VLOOKUP(A22,HOP!A:C,3,0)</f>
        <v>2622541</v>
      </c>
      <c r="G22" s="4">
        <f t="shared" si="0"/>
        <v>0</v>
      </c>
      <c r="H22" s="4" t="str">
        <f t="shared" si="1"/>
        <v>，2622541</v>
      </c>
      <c r="I22" s="4" t="str">
        <f>VLOOKUP(A22,HOP!A:U,21,0)</f>
        <v>直连</v>
      </c>
    </row>
    <row r="24" spans="4:4">
      <c r="D24" s="4">
        <f>SUM(D2:D23)</f>
        <v>3728</v>
      </c>
    </row>
    <row r="29" spans="1:1">
      <c r="A29" s="4" t="s">
        <v>137</v>
      </c>
    </row>
    <row r="30" spans="1:1">
      <c r="A30" s="4" t="s">
        <v>138</v>
      </c>
    </row>
    <row r="31" spans="1:1">
      <c r="A31" s="4" t="s">
        <v>139</v>
      </c>
    </row>
  </sheetData>
  <autoFilter ref="A1:X22">
    <filterColumn colId="3">
      <filters>
        <filter val="50"/>
        <filter val="492"/>
        <filter val="93"/>
        <filter val="213"/>
        <filter val="94"/>
        <filter val="17"/>
        <filter val="298"/>
        <filter val="159"/>
        <filter val="219"/>
        <filter val="425"/>
        <filter val="26"/>
        <filter val="128"/>
        <filter val="133"/>
        <filter val="39"/>
        <filter val="379"/>
        <filter val="180"/>
        <filter val="403"/>
        <filter val="144"/>
        <filter val="187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</row>
    <row r="2" s="1" customFormat="1" spans="1:21">
      <c r="A2" s="3">
        <v>18406553054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158</v>
      </c>
      <c r="G2" s="1" t="s">
        <v>162</v>
      </c>
      <c r="H2" s="1" t="s">
        <v>163</v>
      </c>
      <c r="I2" s="1" t="s">
        <v>164</v>
      </c>
      <c r="J2" s="1" t="s">
        <v>30</v>
      </c>
      <c r="K2" s="1" t="s">
        <v>165</v>
      </c>
      <c r="L2" s="1" t="s">
        <v>165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170</v>
      </c>
      <c r="S2" s="1" t="s">
        <v>171</v>
      </c>
      <c r="T2" s="1" t="s">
        <v>172</v>
      </c>
      <c r="U2" s="1" t="s">
        <v>173</v>
      </c>
    </row>
    <row r="3" s="1" customFormat="1" spans="1:21">
      <c r="A3" s="3">
        <v>18405721105</v>
      </c>
      <c r="B3" s="1" t="s">
        <v>158</v>
      </c>
      <c r="C3" s="1" t="s">
        <v>174</v>
      </c>
      <c r="D3" s="1" t="s">
        <v>175</v>
      </c>
      <c r="E3" s="1" t="s">
        <v>176</v>
      </c>
      <c r="F3" s="1" t="s">
        <v>158</v>
      </c>
      <c r="G3" s="1" t="s">
        <v>162</v>
      </c>
      <c r="H3" s="1" t="s">
        <v>163</v>
      </c>
      <c r="I3" s="1" t="s">
        <v>177</v>
      </c>
      <c r="J3" s="1" t="s">
        <v>30</v>
      </c>
      <c r="K3" s="1" t="s">
        <v>178</v>
      </c>
      <c r="L3" s="1" t="s">
        <v>178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179</v>
      </c>
      <c r="S3" s="1" t="s">
        <v>171</v>
      </c>
      <c r="T3" s="1" t="s">
        <v>172</v>
      </c>
      <c r="U3" s="1" t="s">
        <v>173</v>
      </c>
    </row>
    <row r="4" s="1" customFormat="1" spans="1:21">
      <c r="A4" s="3">
        <v>18404332569</v>
      </c>
      <c r="B4" s="1" t="s">
        <v>158</v>
      </c>
      <c r="C4" s="1" t="s">
        <v>180</v>
      </c>
      <c r="D4" s="1" t="s">
        <v>181</v>
      </c>
      <c r="E4" s="1" t="s">
        <v>182</v>
      </c>
      <c r="F4" s="1" t="s">
        <v>158</v>
      </c>
      <c r="G4" s="1" t="s">
        <v>162</v>
      </c>
      <c r="H4" s="1" t="s">
        <v>163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166</v>
      </c>
      <c r="N4" s="1" t="s">
        <v>166</v>
      </c>
      <c r="O4" s="1" t="s">
        <v>167</v>
      </c>
      <c r="P4" s="1" t="s">
        <v>168</v>
      </c>
      <c r="Q4" s="1" t="s">
        <v>169</v>
      </c>
      <c r="R4" s="1" t="s">
        <v>185</v>
      </c>
      <c r="S4" s="1" t="s">
        <v>171</v>
      </c>
      <c r="T4" s="1" t="s">
        <v>172</v>
      </c>
      <c r="U4" s="1" t="s">
        <v>173</v>
      </c>
    </row>
    <row r="5" s="1" customFormat="1" spans="1:21">
      <c r="A5" s="3">
        <v>18402527135</v>
      </c>
      <c r="B5" s="1" t="s">
        <v>158</v>
      </c>
      <c r="C5" s="1" t="s">
        <v>186</v>
      </c>
      <c r="D5" s="1" t="s">
        <v>187</v>
      </c>
      <c r="E5" s="1" t="s">
        <v>188</v>
      </c>
      <c r="F5" s="1" t="s">
        <v>158</v>
      </c>
      <c r="G5" s="1" t="s">
        <v>162</v>
      </c>
      <c r="H5" s="1" t="s">
        <v>163</v>
      </c>
      <c r="I5" s="1" t="s">
        <v>189</v>
      </c>
      <c r="J5" s="1" t="s">
        <v>30</v>
      </c>
      <c r="K5" s="1" t="s">
        <v>190</v>
      </c>
      <c r="L5" s="1" t="s">
        <v>190</v>
      </c>
      <c r="M5" s="1" t="s">
        <v>166</v>
      </c>
      <c r="N5" s="1" t="s">
        <v>166</v>
      </c>
      <c r="O5" s="1" t="s">
        <v>167</v>
      </c>
      <c r="P5" s="1" t="s">
        <v>168</v>
      </c>
      <c r="Q5" s="1" t="s">
        <v>169</v>
      </c>
      <c r="R5" s="1" t="s">
        <v>191</v>
      </c>
      <c r="S5" s="1" t="s">
        <v>171</v>
      </c>
      <c r="T5" s="1" t="s">
        <v>172</v>
      </c>
      <c r="U5" s="1" t="s">
        <v>173</v>
      </c>
    </row>
    <row r="6" s="1" customFormat="1" spans="1:21">
      <c r="A6" s="3">
        <v>18398367677</v>
      </c>
      <c r="B6" s="1" t="s">
        <v>158</v>
      </c>
      <c r="C6" s="1" t="s">
        <v>192</v>
      </c>
      <c r="D6" s="1" t="s">
        <v>193</v>
      </c>
      <c r="E6" s="1" t="s">
        <v>194</v>
      </c>
      <c r="F6" s="1" t="s">
        <v>158</v>
      </c>
      <c r="G6" s="1" t="s">
        <v>162</v>
      </c>
      <c r="H6" s="1" t="s">
        <v>163</v>
      </c>
      <c r="I6" s="1" t="s">
        <v>195</v>
      </c>
      <c r="J6" s="1" t="s">
        <v>30</v>
      </c>
      <c r="K6" s="1" t="s">
        <v>196</v>
      </c>
      <c r="L6" s="1" t="s">
        <v>196</v>
      </c>
      <c r="M6" s="1" t="s">
        <v>166</v>
      </c>
      <c r="N6" s="1" t="s">
        <v>166</v>
      </c>
      <c r="O6" s="1" t="s">
        <v>167</v>
      </c>
      <c r="P6" s="1" t="s">
        <v>168</v>
      </c>
      <c r="Q6" s="1" t="s">
        <v>169</v>
      </c>
      <c r="R6" s="1" t="s">
        <v>197</v>
      </c>
      <c r="S6" s="1" t="s">
        <v>171</v>
      </c>
      <c r="T6" s="1" t="s">
        <v>172</v>
      </c>
      <c r="U6" s="1" t="s">
        <v>173</v>
      </c>
    </row>
    <row r="7" s="1" customFormat="1" spans="1:21">
      <c r="A7" s="3">
        <v>18396587905</v>
      </c>
      <c r="B7" s="1" t="s">
        <v>198</v>
      </c>
      <c r="C7" s="1" t="s">
        <v>199</v>
      </c>
      <c r="D7" s="1" t="s">
        <v>200</v>
      </c>
      <c r="E7" s="1" t="s">
        <v>201</v>
      </c>
      <c r="F7" s="1" t="s">
        <v>158</v>
      </c>
      <c r="G7" s="1" t="s">
        <v>162</v>
      </c>
      <c r="H7" s="1" t="s">
        <v>163</v>
      </c>
      <c r="I7" s="1" t="s">
        <v>202</v>
      </c>
      <c r="J7" s="1" t="s">
        <v>30</v>
      </c>
      <c r="K7" s="1" t="s">
        <v>203</v>
      </c>
      <c r="L7" s="1" t="s">
        <v>203</v>
      </c>
      <c r="M7" s="1" t="s">
        <v>166</v>
      </c>
      <c r="N7" s="1" t="s">
        <v>166</v>
      </c>
      <c r="O7" s="1" t="s">
        <v>167</v>
      </c>
      <c r="P7" s="1" t="s">
        <v>168</v>
      </c>
      <c r="Q7" s="1" t="s">
        <v>169</v>
      </c>
      <c r="R7" s="1" t="s">
        <v>204</v>
      </c>
      <c r="S7" s="1" t="s">
        <v>171</v>
      </c>
      <c r="T7" s="1" t="s">
        <v>172</v>
      </c>
      <c r="U7" s="1" t="s">
        <v>173</v>
      </c>
    </row>
    <row r="8" s="1" customFormat="1" spans="1:21">
      <c r="A8" s="3">
        <v>18389138767</v>
      </c>
      <c r="B8" s="1" t="s">
        <v>198</v>
      </c>
      <c r="C8" s="1" t="s">
        <v>205</v>
      </c>
      <c r="D8" s="1" t="s">
        <v>206</v>
      </c>
      <c r="E8" s="1" t="s">
        <v>207</v>
      </c>
      <c r="F8" s="1" t="s">
        <v>158</v>
      </c>
      <c r="G8" s="1" t="s">
        <v>162</v>
      </c>
      <c r="H8" s="1" t="s">
        <v>163</v>
      </c>
      <c r="I8" s="1" t="s">
        <v>208</v>
      </c>
      <c r="J8" s="1" t="s">
        <v>30</v>
      </c>
      <c r="K8" s="1" t="s">
        <v>209</v>
      </c>
      <c r="L8" s="1" t="s">
        <v>209</v>
      </c>
      <c r="M8" s="1" t="s">
        <v>166</v>
      </c>
      <c r="N8" s="1" t="s">
        <v>166</v>
      </c>
      <c r="O8" s="1" t="s">
        <v>167</v>
      </c>
      <c r="P8" s="1" t="s">
        <v>168</v>
      </c>
      <c r="Q8" s="1" t="s">
        <v>169</v>
      </c>
      <c r="R8" s="1" t="s">
        <v>210</v>
      </c>
      <c r="S8" s="1" t="s">
        <v>171</v>
      </c>
      <c r="T8" s="1" t="s">
        <v>172</v>
      </c>
      <c r="U8" s="1" t="s">
        <v>173</v>
      </c>
    </row>
    <row r="9" s="1" customFormat="1" spans="1:21">
      <c r="A9" s="3">
        <v>18388396843</v>
      </c>
      <c r="B9" s="1" t="s">
        <v>198</v>
      </c>
      <c r="C9" s="1" t="s">
        <v>211</v>
      </c>
      <c r="D9" s="1" t="s">
        <v>212</v>
      </c>
      <c r="E9" s="1" t="s">
        <v>213</v>
      </c>
      <c r="F9" s="1" t="s">
        <v>158</v>
      </c>
      <c r="G9" s="1" t="s">
        <v>162</v>
      </c>
      <c r="H9" s="1" t="s">
        <v>163</v>
      </c>
      <c r="I9" s="1" t="s">
        <v>214</v>
      </c>
      <c r="J9" s="1" t="s">
        <v>30</v>
      </c>
      <c r="K9" s="1" t="s">
        <v>215</v>
      </c>
      <c r="L9" s="1" t="s">
        <v>215</v>
      </c>
      <c r="M9" s="1" t="s">
        <v>166</v>
      </c>
      <c r="N9" s="1" t="s">
        <v>166</v>
      </c>
      <c r="O9" s="1" t="s">
        <v>167</v>
      </c>
      <c r="P9" s="1" t="s">
        <v>168</v>
      </c>
      <c r="Q9" s="1" t="s">
        <v>169</v>
      </c>
      <c r="R9" s="1" t="s">
        <v>216</v>
      </c>
      <c r="S9" s="1" t="s">
        <v>171</v>
      </c>
      <c r="T9" s="1" t="s">
        <v>172</v>
      </c>
      <c r="U9" s="1" t="s">
        <v>173</v>
      </c>
    </row>
    <row r="10" s="1" customFormat="1" spans="1:21">
      <c r="A10" s="3">
        <v>18376802614</v>
      </c>
      <c r="B10" s="1" t="s">
        <v>217</v>
      </c>
      <c r="C10" s="1" t="s">
        <v>218</v>
      </c>
      <c r="D10" s="1" t="s">
        <v>219</v>
      </c>
      <c r="E10" s="1" t="s">
        <v>220</v>
      </c>
      <c r="F10" s="1" t="s">
        <v>158</v>
      </c>
      <c r="G10" s="1" t="s">
        <v>162</v>
      </c>
      <c r="H10" s="1" t="s">
        <v>163</v>
      </c>
      <c r="I10" s="1" t="s">
        <v>221</v>
      </c>
      <c r="J10" s="1" t="s">
        <v>30</v>
      </c>
      <c r="K10" s="1" t="s">
        <v>222</v>
      </c>
      <c r="L10" s="1" t="s">
        <v>222</v>
      </c>
      <c r="M10" s="1" t="s">
        <v>166</v>
      </c>
      <c r="N10" s="1" t="s">
        <v>166</v>
      </c>
      <c r="O10" s="1" t="s">
        <v>167</v>
      </c>
      <c r="P10" s="1" t="s">
        <v>168</v>
      </c>
      <c r="Q10" s="1" t="s">
        <v>169</v>
      </c>
      <c r="R10" s="1" t="s">
        <v>223</v>
      </c>
      <c r="S10" s="1" t="s">
        <v>171</v>
      </c>
      <c r="T10" s="1" t="s">
        <v>172</v>
      </c>
      <c r="U10" s="1" t="s">
        <v>173</v>
      </c>
    </row>
    <row r="11" s="1" customFormat="1" spans="1:21">
      <c r="A11" s="3">
        <v>18357496505</v>
      </c>
      <c r="B11" s="1" t="s">
        <v>224</v>
      </c>
      <c r="C11" s="1" t="s">
        <v>225</v>
      </c>
      <c r="D11" s="1" t="s">
        <v>226</v>
      </c>
      <c r="E11" s="1" t="s">
        <v>227</v>
      </c>
      <c r="F11" s="1" t="s">
        <v>158</v>
      </c>
      <c r="G11" s="1" t="s">
        <v>162</v>
      </c>
      <c r="H11" s="1" t="s">
        <v>163</v>
      </c>
      <c r="I11" s="1" t="s">
        <v>228</v>
      </c>
      <c r="J11" s="1" t="s">
        <v>30</v>
      </c>
      <c r="K11" s="1" t="s">
        <v>229</v>
      </c>
      <c r="L11" s="1" t="s">
        <v>229</v>
      </c>
      <c r="M11" s="1" t="s">
        <v>166</v>
      </c>
      <c r="N11" s="1" t="s">
        <v>166</v>
      </c>
      <c r="O11" s="1" t="s">
        <v>167</v>
      </c>
      <c r="P11" s="1" t="s">
        <v>168</v>
      </c>
      <c r="Q11" s="1" t="s">
        <v>169</v>
      </c>
      <c r="R11" s="1" t="s">
        <v>230</v>
      </c>
      <c r="S11" s="1" t="s">
        <v>171</v>
      </c>
      <c r="T11" s="1" t="s">
        <v>172</v>
      </c>
      <c r="U11" s="1" t="s">
        <v>173</v>
      </c>
    </row>
    <row r="12" s="1" customFormat="1" spans="1:21">
      <c r="A12" s="3">
        <v>18315087964</v>
      </c>
      <c r="B12" s="1" t="s">
        <v>231</v>
      </c>
      <c r="C12" s="1" t="s">
        <v>232</v>
      </c>
      <c r="D12" s="1" t="s">
        <v>233</v>
      </c>
      <c r="E12" s="1" t="s">
        <v>234</v>
      </c>
      <c r="F12" s="1" t="s">
        <v>158</v>
      </c>
      <c r="G12" s="1" t="s">
        <v>162</v>
      </c>
      <c r="H12" s="1" t="s">
        <v>163</v>
      </c>
      <c r="I12" s="1" t="s">
        <v>235</v>
      </c>
      <c r="J12" s="1" t="s">
        <v>30</v>
      </c>
      <c r="K12" s="1" t="s">
        <v>236</v>
      </c>
      <c r="L12" s="1" t="s">
        <v>236</v>
      </c>
      <c r="M12" s="1" t="s">
        <v>166</v>
      </c>
      <c r="N12" s="1" t="s">
        <v>166</v>
      </c>
      <c r="O12" s="1" t="s">
        <v>167</v>
      </c>
      <c r="P12" s="1" t="s">
        <v>168</v>
      </c>
      <c r="Q12" s="1" t="s">
        <v>169</v>
      </c>
      <c r="R12" s="1" t="s">
        <v>237</v>
      </c>
      <c r="S12" s="1" t="s">
        <v>171</v>
      </c>
      <c r="T12" s="1" t="s">
        <v>172</v>
      </c>
      <c r="U12" s="1" t="s">
        <v>173</v>
      </c>
    </row>
    <row r="13" s="1" customFormat="1" spans="1:21">
      <c r="A13" s="3">
        <v>18313579024</v>
      </c>
      <c r="B13" s="1" t="s">
        <v>231</v>
      </c>
      <c r="C13" s="1" t="s">
        <v>238</v>
      </c>
      <c r="D13" s="1" t="s">
        <v>239</v>
      </c>
      <c r="E13" s="1" t="s">
        <v>240</v>
      </c>
      <c r="F13" s="1" t="s">
        <v>198</v>
      </c>
      <c r="G13" s="1" t="s">
        <v>162</v>
      </c>
      <c r="H13" s="1" t="s">
        <v>163</v>
      </c>
      <c r="I13" s="1" t="s">
        <v>241</v>
      </c>
      <c r="J13" s="1" t="s">
        <v>30</v>
      </c>
      <c r="K13" s="1" t="s">
        <v>242</v>
      </c>
      <c r="L13" s="1" t="s">
        <v>242</v>
      </c>
      <c r="M13" s="1" t="s">
        <v>166</v>
      </c>
      <c r="N13" s="1" t="s">
        <v>166</v>
      </c>
      <c r="O13" s="1" t="s">
        <v>167</v>
      </c>
      <c r="P13" s="1" t="s">
        <v>168</v>
      </c>
      <c r="Q13" s="1" t="s">
        <v>169</v>
      </c>
      <c r="R13" s="1" t="s">
        <v>243</v>
      </c>
      <c r="S13" s="1" t="s">
        <v>171</v>
      </c>
      <c r="T13" s="1" t="s">
        <v>172</v>
      </c>
      <c r="U13" s="1" t="s">
        <v>173</v>
      </c>
    </row>
    <row r="14" s="1" customFormat="1" spans="1:21">
      <c r="A14" s="3">
        <v>18285857596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158</v>
      </c>
      <c r="G14" s="1" t="s">
        <v>162</v>
      </c>
      <c r="H14" s="1" t="s">
        <v>163</v>
      </c>
      <c r="I14" s="1" t="s">
        <v>248</v>
      </c>
      <c r="J14" s="1" t="s">
        <v>30</v>
      </c>
      <c r="K14" s="1" t="s">
        <v>249</v>
      </c>
      <c r="L14" s="1" t="s">
        <v>249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169</v>
      </c>
      <c r="R14" s="1" t="s">
        <v>250</v>
      </c>
      <c r="S14" s="1" t="s">
        <v>171</v>
      </c>
      <c r="T14" s="1" t="s">
        <v>172</v>
      </c>
      <c r="U14" s="1" t="s">
        <v>173</v>
      </c>
    </row>
    <row r="15" s="1" customFormat="1" spans="1:21">
      <c r="A15" s="3">
        <v>18173961254</v>
      </c>
      <c r="B15" s="1" t="s">
        <v>251</v>
      </c>
      <c r="C15" s="1" t="s">
        <v>252</v>
      </c>
      <c r="D15" s="1" t="s">
        <v>253</v>
      </c>
      <c r="E15" s="1" t="s">
        <v>254</v>
      </c>
      <c r="F15" s="1" t="s">
        <v>158</v>
      </c>
      <c r="G15" s="1" t="s">
        <v>162</v>
      </c>
      <c r="H15" s="1" t="s">
        <v>163</v>
      </c>
      <c r="I15" s="1" t="s">
        <v>255</v>
      </c>
      <c r="J15" s="1" t="s">
        <v>30</v>
      </c>
      <c r="K15" s="1" t="s">
        <v>256</v>
      </c>
      <c r="L15" s="1" t="s">
        <v>256</v>
      </c>
      <c r="M15" s="1" t="s">
        <v>166</v>
      </c>
      <c r="N15" s="1" t="s">
        <v>166</v>
      </c>
      <c r="O15" s="1" t="s">
        <v>167</v>
      </c>
      <c r="P15" s="1" t="s">
        <v>168</v>
      </c>
      <c r="Q15" s="1" t="s">
        <v>169</v>
      </c>
      <c r="R15" s="1" t="s">
        <v>257</v>
      </c>
      <c r="S15" s="1" t="s">
        <v>171</v>
      </c>
      <c r="T15" s="1" t="s">
        <v>172</v>
      </c>
      <c r="U15" s="1" t="s">
        <v>173</v>
      </c>
    </row>
    <row r="16" s="1" customFormat="1" spans="1:21">
      <c r="A16" s="3">
        <v>18158911072</v>
      </c>
      <c r="B16" s="1" t="s">
        <v>258</v>
      </c>
      <c r="C16" s="1" t="s">
        <v>259</v>
      </c>
      <c r="D16" s="1" t="s">
        <v>260</v>
      </c>
      <c r="E16" s="1" t="s">
        <v>261</v>
      </c>
      <c r="F16" s="1" t="s">
        <v>158</v>
      </c>
      <c r="G16" s="1" t="s">
        <v>162</v>
      </c>
      <c r="H16" s="1" t="s">
        <v>163</v>
      </c>
      <c r="I16" s="1" t="s">
        <v>262</v>
      </c>
      <c r="J16" s="1" t="s">
        <v>30</v>
      </c>
      <c r="K16" s="1" t="s">
        <v>263</v>
      </c>
      <c r="L16" s="1" t="s">
        <v>263</v>
      </c>
      <c r="M16" s="1" t="s">
        <v>166</v>
      </c>
      <c r="N16" s="1" t="s">
        <v>166</v>
      </c>
      <c r="O16" s="1" t="s">
        <v>167</v>
      </c>
      <c r="P16" s="1" t="s">
        <v>168</v>
      </c>
      <c r="Q16" s="1" t="s">
        <v>169</v>
      </c>
      <c r="R16" s="1" t="s">
        <v>264</v>
      </c>
      <c r="S16" s="1" t="s">
        <v>171</v>
      </c>
      <c r="T16" s="1" t="s">
        <v>172</v>
      </c>
      <c r="U16" s="1" t="s">
        <v>173</v>
      </c>
    </row>
    <row r="17" s="1" customFormat="1" spans="1:21">
      <c r="A17" s="3">
        <v>18120977718</v>
      </c>
      <c r="B17" s="1" t="s">
        <v>265</v>
      </c>
      <c r="C17" s="1" t="s">
        <v>266</v>
      </c>
      <c r="D17" s="1" t="s">
        <v>267</v>
      </c>
      <c r="E17" s="1" t="s">
        <v>268</v>
      </c>
      <c r="F17" s="1" t="s">
        <v>269</v>
      </c>
      <c r="G17" s="1" t="s">
        <v>162</v>
      </c>
      <c r="H17" s="1" t="s">
        <v>163</v>
      </c>
      <c r="I17" s="1" t="s">
        <v>270</v>
      </c>
      <c r="J17" s="1" t="s">
        <v>30</v>
      </c>
      <c r="K17" s="1" t="s">
        <v>271</v>
      </c>
      <c r="L17" s="1" t="s">
        <v>271</v>
      </c>
      <c r="M17" s="1" t="s">
        <v>166</v>
      </c>
      <c r="N17" s="1" t="s">
        <v>166</v>
      </c>
      <c r="O17" s="1" t="s">
        <v>167</v>
      </c>
      <c r="P17" s="1" t="s">
        <v>168</v>
      </c>
      <c r="Q17" s="1" t="s">
        <v>169</v>
      </c>
      <c r="R17" s="1" t="s">
        <v>272</v>
      </c>
      <c r="S17" s="1" t="s">
        <v>171</v>
      </c>
      <c r="T17" s="1" t="s">
        <v>172</v>
      </c>
      <c r="U17" s="1" t="s">
        <v>173</v>
      </c>
    </row>
    <row r="18" s="1" customFormat="1" spans="1:21">
      <c r="A18" s="3">
        <v>18107367875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269</v>
      </c>
      <c r="G18" s="1" t="s">
        <v>162</v>
      </c>
      <c r="H18" s="1" t="s">
        <v>163</v>
      </c>
      <c r="I18" s="1" t="s">
        <v>277</v>
      </c>
      <c r="J18" s="1" t="s">
        <v>30</v>
      </c>
      <c r="K18" s="1" t="s">
        <v>278</v>
      </c>
      <c r="L18" s="1" t="s">
        <v>278</v>
      </c>
      <c r="M18" s="1" t="s">
        <v>166</v>
      </c>
      <c r="N18" s="1" t="s">
        <v>166</v>
      </c>
      <c r="O18" s="1" t="s">
        <v>167</v>
      </c>
      <c r="P18" s="1" t="s">
        <v>168</v>
      </c>
      <c r="Q18" s="1" t="s">
        <v>169</v>
      </c>
      <c r="R18" s="1" t="s">
        <v>279</v>
      </c>
      <c r="S18" s="1" t="s">
        <v>171</v>
      </c>
      <c r="T18" s="1" t="s">
        <v>172</v>
      </c>
      <c r="U18" s="1" t="s">
        <v>173</v>
      </c>
    </row>
    <row r="19" s="1" customFormat="1" spans="1:21">
      <c r="A19" s="3">
        <v>18084233290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158</v>
      </c>
      <c r="G19" s="1" t="s">
        <v>162</v>
      </c>
      <c r="H19" s="1" t="s">
        <v>163</v>
      </c>
      <c r="I19" s="1" t="s">
        <v>284</v>
      </c>
      <c r="J19" s="1" t="s">
        <v>30</v>
      </c>
      <c r="K19" s="1" t="s">
        <v>285</v>
      </c>
      <c r="L19" s="1" t="s">
        <v>285</v>
      </c>
      <c r="M19" s="1" t="s">
        <v>166</v>
      </c>
      <c r="N19" s="1" t="s">
        <v>166</v>
      </c>
      <c r="O19" s="1" t="s">
        <v>167</v>
      </c>
      <c r="P19" s="1" t="s">
        <v>168</v>
      </c>
      <c r="Q19" s="1" t="s">
        <v>169</v>
      </c>
      <c r="R19" s="1" t="s">
        <v>286</v>
      </c>
      <c r="S19" s="1" t="s">
        <v>171</v>
      </c>
      <c r="T19" s="1" t="s">
        <v>172</v>
      </c>
      <c r="U19" s="1" t="s">
        <v>173</v>
      </c>
    </row>
    <row r="20" s="1" customFormat="1" spans="1:21">
      <c r="A20" s="3">
        <v>17800092329</v>
      </c>
      <c r="B20" s="1" t="s">
        <v>287</v>
      </c>
      <c r="C20" s="1" t="s">
        <v>288</v>
      </c>
      <c r="D20" s="1" t="s">
        <v>289</v>
      </c>
      <c r="E20" s="1" t="s">
        <v>290</v>
      </c>
      <c r="F20" s="1" t="s">
        <v>224</v>
      </c>
      <c r="G20" s="1" t="s">
        <v>162</v>
      </c>
      <c r="H20" s="1" t="s">
        <v>163</v>
      </c>
      <c r="I20" s="1" t="s">
        <v>291</v>
      </c>
      <c r="J20" s="1" t="s">
        <v>30</v>
      </c>
      <c r="K20" s="1" t="s">
        <v>292</v>
      </c>
      <c r="L20" s="1" t="s">
        <v>292</v>
      </c>
      <c r="M20" s="1" t="s">
        <v>166</v>
      </c>
      <c r="N20" s="1" t="s">
        <v>166</v>
      </c>
      <c r="O20" s="1" t="s">
        <v>167</v>
      </c>
      <c r="P20" s="1" t="s">
        <v>168</v>
      </c>
      <c r="Q20" s="1" t="s">
        <v>169</v>
      </c>
      <c r="R20" s="1" t="s">
        <v>293</v>
      </c>
      <c r="S20" s="1" t="s">
        <v>171</v>
      </c>
      <c r="T20" s="1" t="s">
        <v>172</v>
      </c>
      <c r="U20" s="1" t="s">
        <v>173</v>
      </c>
    </row>
    <row r="21" s="1" customFormat="1" spans="1:21">
      <c r="A21" s="3">
        <v>17696331843</v>
      </c>
      <c r="B21" s="1" t="s">
        <v>294</v>
      </c>
      <c r="C21" s="1" t="s">
        <v>295</v>
      </c>
      <c r="D21" s="1" t="s">
        <v>296</v>
      </c>
      <c r="E21" s="1" t="s">
        <v>297</v>
      </c>
      <c r="F21" s="1" t="s">
        <v>198</v>
      </c>
      <c r="G21" s="1" t="s">
        <v>162</v>
      </c>
      <c r="H21" s="1" t="s">
        <v>163</v>
      </c>
      <c r="I21" s="1" t="s">
        <v>298</v>
      </c>
      <c r="J21" s="1" t="s">
        <v>30</v>
      </c>
      <c r="K21" s="1" t="s">
        <v>299</v>
      </c>
      <c r="L21" s="1" t="s">
        <v>299</v>
      </c>
      <c r="M21" s="1" t="s">
        <v>166</v>
      </c>
      <c r="N21" s="1" t="s">
        <v>166</v>
      </c>
      <c r="O21" s="1" t="s">
        <v>167</v>
      </c>
      <c r="P21" s="1" t="s">
        <v>168</v>
      </c>
      <c r="Q21" s="1" t="s">
        <v>169</v>
      </c>
      <c r="R21" s="1" t="s">
        <v>300</v>
      </c>
      <c r="S21" s="1" t="s">
        <v>171</v>
      </c>
      <c r="T21" s="1" t="s">
        <v>172</v>
      </c>
      <c r="U21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2022-07-19T01:15:50Z</dcterms:created>
  <dcterms:modified xsi:type="dcterms:W3CDTF">2022-07-19T01:41:27Z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579B8569080A4768A5975C34F0BE1B91</vt:lpwstr>
  </property>
  <property fmtid="{D5CDD505-2E9C-101B-9397-08002B2CF9AE}" pid="3" name="KSOProductBuildVer">
    <vt:lpwstr>2052-11.1.0.11875</vt:lpwstr>
  </property>
</Properties>
</file>