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对账!$1:$37</definedName>
  </definedNames>
  <calcPr calcId="144525"/>
</workbook>
</file>

<file path=xl/sharedStrings.xml><?xml version="1.0" encoding="utf-8"?>
<sst xmlns="http://schemas.openxmlformats.org/spreadsheetml/2006/main" count="954" uniqueCount="364">
  <si>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</si>
  <si>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</si>
  <si>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</si>
  <si>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</si>
  <si>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</si>
  <si>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</si>
  <si>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</si>
  <si>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</si>
  <si>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</si>
  <si>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</si>
  <si>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</si>
  <si>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</si>
  <si>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</si>
  <si>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</si>
  <si>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</si>
  <si>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</si>
  <si>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</si>
  <si>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</si>
  <si>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</si>
  <si>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</si>
  <si>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</si>
  <si>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</si>
  <si>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</si>
  <si>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</si>
  <si>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</si>
  <si>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17737238069	</t>
  </si>
  <si>
    <t>Ctrip</t>
  </si>
  <si>
    <t>正常</t>
  </si>
  <si>
    <t>[哈特福]古德温酒店(The Goodwin)(46901941)</t>
  </si>
  <si>
    <t>豪华大床房&lt;不退款&gt;&lt;2人入住&gt;</t>
  </si>
  <si>
    <t>USD</t>
  </si>
  <si>
    <t>Marks/Danielle</t>
  </si>
  <si>
    <t>CA5326220720USD</t>
  </si>
  <si>
    <t>未提现</t>
  </si>
  <si>
    <t>携程开票</t>
  </si>
  <si>
    <t xml:space="preserve">	</t>
  </si>
  <si>
    <t xml:space="preserve">76679SC035408	</t>
  </si>
  <si>
    <t xml:space="preserve">17907972356	</t>
  </si>
  <si>
    <t>[霍利奥克]D.套房及Spa酒店(D. Hotel Suites &amp; Spa)(40106533)</t>
  </si>
  <si>
    <t>标准间1特大床&lt;不退款&gt;&lt;2人入住&gt;</t>
  </si>
  <si>
    <t>shea/Tim,Diluzio/Kira</t>
  </si>
  <si>
    <t xml:space="preserve">109178147	</t>
  </si>
  <si>
    <t xml:space="preserve">18031375184	</t>
  </si>
  <si>
    <t>[巴黎]巴黎贝尔西宜必思尚品酒店(Ibis Styles Paris Bercy)(37211443)</t>
  </si>
  <si>
    <t>标准双床客房&lt;不退款&gt;&lt;2人入住&gt;</t>
  </si>
  <si>
    <t>Lafon/Simon</t>
  </si>
  <si>
    <t xml:space="preserve">LKLCNNW	</t>
  </si>
  <si>
    <t xml:space="preserve">18069289217	</t>
  </si>
  <si>
    <t>[象岛]象岛格兰德温泉度假酒店 (SHA Extra Plus)(KC Grande Resort &amp; Spa  (SHA Extra Plus))(40721743)</t>
  </si>
  <si>
    <t>豪华山坡直通泳池房（带按摩浴缸）&lt;不退款&gt;&lt;2人入住&gt;</t>
  </si>
  <si>
    <t>viriya-arretom/nontawuth,viriya-arretom/nontawuth</t>
  </si>
  <si>
    <t xml:space="preserve">2580254	</t>
  </si>
  <si>
    <t xml:space="preserve">238765	</t>
  </si>
  <si>
    <t xml:space="preserve">18109536234	</t>
  </si>
  <si>
    <t>[柏林]柏林检查站查理精选酒店(Select Hotel Berlin Checkpoint Charlie)(37230030)</t>
  </si>
  <si>
    <t>舒适双人房&lt;不退款&gt;&lt;2人入住&gt;</t>
  </si>
  <si>
    <t>Saur/Michael,Saur/Jennifer</t>
  </si>
  <si>
    <t xml:space="preserve">2589121	</t>
  </si>
  <si>
    <t xml:space="preserve">EXPEDIA_1958918450	</t>
  </si>
  <si>
    <t xml:space="preserve">18128920323	</t>
  </si>
  <si>
    <t>[纽约]梦幻市区酒店(Dream Downtown)(39047687)</t>
  </si>
  <si>
    <t>客房, 1 张大床 (Bronze)&lt;1&gt;&lt;不退款&gt;&lt;2人入住&gt;</t>
  </si>
  <si>
    <t>Scialpi/Angelica Manuela,Agun/Aaron Ade</t>
  </si>
  <si>
    <t xml:space="preserve">63084SE081599	</t>
  </si>
  <si>
    <t xml:space="preserve">18158438464	</t>
  </si>
  <si>
    <t>[云顶高原]云顶高原●至尊玖霄明阁大酒店(Grand Ion Delemen Hotel, Genting Highlands)(44707860)</t>
  </si>
  <si>
    <t>豪华房&lt;不退款&gt;&lt;2人入住&gt;</t>
  </si>
  <si>
    <t>karpaya/jaindran,karpaya/jaindran,karpaya/jaindran,karpaya/jaindran,karpaya/jaindran,karpaya/jaindran</t>
  </si>
  <si>
    <t xml:space="preserve">DEB220619231212579	</t>
  </si>
  <si>
    <t xml:space="preserve">18231630420	</t>
  </si>
  <si>
    <t>[沙莫尼蒙勃朗]阿尔皮纳埃克莱克蒂克酒店(Alpina Eclectic Hotel)(48386674)</t>
  </si>
  <si>
    <t>标准双人床房&lt;不退款&gt;&lt;2人入住&gt;</t>
  </si>
  <si>
    <t>ALDHANHANI/EBRAHEIM</t>
  </si>
  <si>
    <t xml:space="preserve">161411588	</t>
  </si>
  <si>
    <t xml:space="preserve">18234996499	</t>
  </si>
  <si>
    <t>[森瓦利]太阳谷度假村(Sun Valley Resort)(40052554)</t>
  </si>
  <si>
    <t>豪华特大床房&lt;不退款&gt;&lt;2人入住&gt;</t>
  </si>
  <si>
    <t>Collet/James</t>
  </si>
  <si>
    <t xml:space="preserve">9805688	</t>
  </si>
  <si>
    <t xml:space="preserve">18292715876	</t>
  </si>
  <si>
    <t>[纽约]纽约曼哈顿市中心东希尔顿花园酒店(Hilton Garden Inn New York Manhattan Midtown East)(37213329)</t>
  </si>
  <si>
    <t>特大床房&lt;不退款&gt;&lt;2人入住&gt;</t>
  </si>
  <si>
    <t>diamonde/jeff</t>
  </si>
  <si>
    <t xml:space="preserve">3266823038	</t>
  </si>
  <si>
    <t xml:space="preserve">18313376829	</t>
  </si>
  <si>
    <t>[圣徒皮特海滩]海滩明信片旅馆(Postcard Inn on The Beach)(37244372)</t>
  </si>
  <si>
    <t>园景特大床房&lt;不退款&gt;&lt;2人入住&gt;</t>
  </si>
  <si>
    <t>Barton/Symara Leah</t>
  </si>
  <si>
    <t xml:space="preserve">18319838562	</t>
  </si>
  <si>
    <t>[黎牙实比]蓝莲花酒店(Lotus Blu Hotel)(37230485)</t>
  </si>
  <si>
    <t>豪华客房&lt;不退款&gt;&lt;2人入住&gt;</t>
  </si>
  <si>
    <t>Xin/Hu</t>
  </si>
  <si>
    <t xml:space="preserve">18321339945	</t>
  </si>
  <si>
    <t>[柏林]雷迪森柏林亚历山大广场酒店(Park Inn by Radisson Berlin Alexanderplatz)(37205401)</t>
  </si>
  <si>
    <t>标准城景房&lt;不退款&gt;&lt;2人入住&gt;</t>
  </si>
  <si>
    <t>Graband/Rene</t>
  </si>
  <si>
    <t>取消</t>
  </si>
  <si>
    <t xml:space="preserve">18336218131	</t>
  </si>
  <si>
    <t>[圣罗莎]圣罗莎品质套房酒店(Quality Inn &amp; Suites Santa Rosa)(40092702)</t>
  </si>
  <si>
    <t>Manuel /Cesar B</t>
  </si>
  <si>
    <t xml:space="preserve">822322520	</t>
  </si>
  <si>
    <t xml:space="preserve">18357250757	</t>
  </si>
  <si>
    <t>转角高级房&lt;2人入住&gt;&lt;不退款&gt;</t>
  </si>
  <si>
    <t>Hussain/Azhar</t>
  </si>
  <si>
    <t xml:space="preserve">2617200	</t>
  </si>
  <si>
    <t xml:space="preserve">18380086057	</t>
  </si>
  <si>
    <t>[首尔]设计师DDP酒店(Hotel The Designers DDP)(37207083)</t>
  </si>
  <si>
    <t>NG/XUE QING</t>
  </si>
  <si>
    <t xml:space="preserve">1976174772	</t>
  </si>
  <si>
    <t xml:space="preserve">18381192521	</t>
  </si>
  <si>
    <t>[布拉德福德]布拉德福德康铂酒店(HOTEL CAMPANILE BRADFORD)(39048811)</t>
  </si>
  <si>
    <t>标准大床房&lt;不退款&gt;&lt;2人入住&gt;</t>
  </si>
  <si>
    <t>Chadwick/Curtis</t>
  </si>
  <si>
    <t xml:space="preserve">34377UC005386	</t>
  </si>
  <si>
    <t xml:space="preserve">18387341859	</t>
  </si>
  <si>
    <t>[罗马]吉格里奥歌剧院酒店(Hotel Giglio Dell'Opera)(39055863)</t>
  </si>
  <si>
    <t>双人床房&lt;不退款&gt;&lt;2人入住&gt;</t>
  </si>
  <si>
    <t>Mangarella/Emanuela,Beniti/Caterina</t>
  </si>
  <si>
    <t xml:space="preserve">18395267535	</t>
  </si>
  <si>
    <t>[新山]新山成功滨水酒店(Berjaya Waterfront Hotel, Johor Bahru)(39037630)</t>
  </si>
  <si>
    <t>豪华房(双人床或双床)&lt;2人入住&gt;&lt;不退款&gt;</t>
  </si>
  <si>
    <t>Binte Zainal/Nurashikin</t>
  </si>
  <si>
    <t xml:space="preserve">#2432450	</t>
  </si>
  <si>
    <t xml:space="preserve">18396140863	</t>
  </si>
  <si>
    <t>[斗湖]斗湖金都大酒店(Hotel Emas Tawau)(46883034)</t>
  </si>
  <si>
    <t>高级房&lt;不退款&gt;&lt;2人入住&gt;</t>
  </si>
  <si>
    <t>JUPRI/NURALIA HAQUE</t>
  </si>
  <si>
    <t xml:space="preserve">22237	</t>
  </si>
  <si>
    <t xml:space="preserve">18398305940	</t>
  </si>
  <si>
    <t>Scott/Evan</t>
  </si>
  <si>
    <t xml:space="preserve">113179566	</t>
  </si>
  <si>
    <t xml:space="preserve">18403117660	</t>
  </si>
  <si>
    <t>[怡保]怡保莫顿酒店(Merton Hotel Ipoh)(44800351)</t>
  </si>
  <si>
    <t>山景高级大床房&lt;不退款&gt;&lt;2人入住&gt;</t>
  </si>
  <si>
    <t>Loo Ee/Quah,Loo Ee/Quah</t>
  </si>
  <si>
    <t xml:space="preserve">2621973	</t>
  </si>
  <si>
    <t xml:space="preserve">18403886107	</t>
  </si>
  <si>
    <t>fayiaz/Mohamed</t>
  </si>
  <si>
    <t xml:space="preserve">Confirmation number – 2432789	</t>
  </si>
  <si>
    <t xml:space="preserve">18406074984	</t>
  </si>
  <si>
    <t>[卢瓦尔河畔圣塞巴斯蒂安]东南特圣塞巴斯蒂安苏尔卢瓦尔河普瑞米尔经典酒店(Premiere Classe Nantes Est St Sebastien Sur Loire)(46581606)</t>
  </si>
  <si>
    <t>Carvalho/Nicolas</t>
  </si>
  <si>
    <t xml:space="preserve">33728UC001941	</t>
  </si>
  <si>
    <t xml:space="preserve">18411787777	</t>
  </si>
  <si>
    <t>[巴西利亚]库比契克广场酒店(Kubitschek Plaza Hotel)(39613176)</t>
  </si>
  <si>
    <t>标准双人间&lt;不退款&gt;&lt;2人入住&gt;</t>
  </si>
  <si>
    <t>Andrade/Mauricio Rodrigues,Oliveira/Joelson Silva</t>
  </si>
  <si>
    <t xml:space="preserve">2622830	</t>
  </si>
  <si>
    <t xml:space="preserve">62242469	</t>
  </si>
  <si>
    <t xml:space="preserve">18414277679	</t>
  </si>
  <si>
    <t>Yazid/Yazid Abdullah</t>
  </si>
  <si>
    <t xml:space="preserve">2623285	</t>
  </si>
  <si>
    <t xml:space="preserve">2433045	</t>
  </si>
  <si>
    <t xml:space="preserve">18414500748	</t>
  </si>
  <si>
    <t>[华城市]华城市东滩戴斯酒店(Days Hotel Dongtan Hwaseong)(39043465)</t>
  </si>
  <si>
    <t>大号床房&lt;不退款&gt;&lt;2人入住&gt;</t>
  </si>
  <si>
    <t>oh/songje</t>
  </si>
  <si>
    <t xml:space="preserve">18414644675	</t>
  </si>
  <si>
    <t>[吉隆坡]吉隆坡帝皇精品酒店(de King Boutique Hotel KLCC)(37200106)</t>
  </si>
  <si>
    <t>mustafa/Norhalida</t>
  </si>
  <si>
    <t>，</t>
  </si>
  <si>
    <t>A220720094021481</t>
  </si>
  <si>
    <t>USD / HKD 当前参考汇率: 7.84995</t>
  </si>
  <si>
    <t>总计：5227 USD/
41031.69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</si>
  <si>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</si>
  <si>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</si>
  <si>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</si>
  <si>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</si>
  <si>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</si>
  <si>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</si>
  <si>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</si>
  <si>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</si>
  <si>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</si>
  <si>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</si>
  <si>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</si>
  <si>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</si>
  <si>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</si>
  <si>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</si>
  <si>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</si>
  <si>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</si>
  <si>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</si>
  <si>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</si>
  <si>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2022-07-16</t>
  </si>
  <si>
    <t>2623358</t>
  </si>
  <si>
    <t>吉隆坡帝皇精品酒店</t>
  </si>
  <si>
    <t>mustafa Norhalida</t>
  </si>
  <si>
    <t>2022-07-17</t>
  </si>
  <si>
    <t>退房日周结</t>
  </si>
  <si>
    <t>318.33</t>
  </si>
  <si>
    <t>47.00</t>
  </si>
  <si>
    <t>0</t>
  </si>
  <si>
    <t>0.00</t>
  </si>
  <si>
    <t>携程盛景国际直连</t>
  </si>
  <si>
    <t>01.010677</t>
  </si>
  <si>
    <t>2022-07-16 16:04:37</t>
  </si>
  <si>
    <t>否</t>
  </si>
  <si>
    <t>汇智国际旅游发展有限公司</t>
  </si>
  <si>
    <t>直连</t>
  </si>
  <si>
    <t>2623285</t>
  </si>
  <si>
    <t>新山成功滨水酒店</t>
  </si>
  <si>
    <t>Yazid Yazid Abdullah</t>
  </si>
  <si>
    <t>216.73</t>
  </si>
  <si>
    <t>32.00</t>
  </si>
  <si>
    <t>2022-07-16 15:00:29</t>
  </si>
  <si>
    <t>2622830</t>
  </si>
  <si>
    <t>库比契克广场酒店</t>
  </si>
  <si>
    <t>Andrade Mauricio Rodrigues,Oliveira Joelson Silva</t>
  </si>
  <si>
    <t>264.14</t>
  </si>
  <si>
    <t>39.00</t>
  </si>
  <si>
    <t>2022-07-16 03:39:56</t>
  </si>
  <si>
    <t>2022-07-15</t>
  </si>
  <si>
    <t>2622466</t>
  </si>
  <si>
    <t>东南特圣塞巴斯蒂安苏尔卢瓦尔河普瑞米尔经典酒店</t>
  </si>
  <si>
    <t>Carvalho Nicolas</t>
  </si>
  <si>
    <t>223.51</t>
  </si>
  <si>
    <t>33.00</t>
  </si>
  <si>
    <t>2022-07-15 19:44:52</t>
  </si>
  <si>
    <t>2622110</t>
  </si>
  <si>
    <t>fayiaz Mohamed</t>
  </si>
  <si>
    <t>2022-07-15 13:50:24</t>
  </si>
  <si>
    <t>2621973</t>
  </si>
  <si>
    <t>怡保莫顿酒店</t>
  </si>
  <si>
    <t>Loo Ee Quah,Loo Ee Quah</t>
  </si>
  <si>
    <t>311.55</t>
  </si>
  <si>
    <t>46.00</t>
  </si>
  <si>
    <t>2022-07-15 15:53:24</t>
  </si>
  <si>
    <t>2621754</t>
  </si>
  <si>
    <t>太阳谷度假村</t>
  </si>
  <si>
    <t>Scott Evan</t>
  </si>
  <si>
    <t>3366.13</t>
  </si>
  <si>
    <t>497.00</t>
  </si>
  <si>
    <t>2022-07-15 07:22:02</t>
  </si>
  <si>
    <t>2022-07-14</t>
  </si>
  <si>
    <t>2621315</t>
  </si>
  <si>
    <t>斗湖金都大酒店</t>
  </si>
  <si>
    <t>JUPRI NURALIA HAQUE</t>
  </si>
  <si>
    <t>235.70</t>
  </si>
  <si>
    <t>35.00</t>
  </si>
  <si>
    <t>2022-07-14 19:40:25</t>
  </si>
  <si>
    <t>2621171</t>
  </si>
  <si>
    <t>Binte Zainal Nurashikin</t>
  </si>
  <si>
    <t>215.50</t>
  </si>
  <si>
    <t>2022-07-14 17:15:26</t>
  </si>
  <si>
    <t>2022-07-13</t>
  </si>
  <si>
    <t>2620336</t>
  </si>
  <si>
    <t>吉格里奥歌剧院酒店</t>
  </si>
  <si>
    <t>Mangarella Emanuela,Beniti Caterina</t>
  </si>
  <si>
    <t>316.79</t>
  </si>
  <si>
    <t>2022-07-13 22:40:27</t>
  </si>
  <si>
    <t>2620011</t>
  </si>
  <si>
    <t>CAMPANILE BRADFORD</t>
  </si>
  <si>
    <t>Chadwick Curtis</t>
  </si>
  <si>
    <t>411.16</t>
  </si>
  <si>
    <t>61.00</t>
  </si>
  <si>
    <t>2022-07-13 16:26:57</t>
  </si>
  <si>
    <t>2619808</t>
  </si>
  <si>
    <t>首尔DDP设计酒店</t>
  </si>
  <si>
    <t>NG XUE QING</t>
  </si>
  <si>
    <t>1887.28</t>
  </si>
  <si>
    <t>280.00</t>
  </si>
  <si>
    <t>2022-07-13 13:34:04</t>
  </si>
  <si>
    <t>2022-07-11</t>
  </si>
  <si>
    <t>2617200</t>
  </si>
  <si>
    <t>雷迪森柏林亚历山大广场酒店</t>
  </si>
  <si>
    <t>Hussain Azhar</t>
  </si>
  <si>
    <t>1557.11</t>
  </si>
  <si>
    <t>232.00</t>
  </si>
  <si>
    <t>2022-07-11 01:07:35</t>
  </si>
  <si>
    <t>2022-07-09</t>
  </si>
  <si>
    <t>2615366</t>
  </si>
  <si>
    <t>葡萄酒之乡优质套房酒店</t>
  </si>
  <si>
    <t>Manuel Cesar B</t>
  </si>
  <si>
    <t>979.91</t>
  </si>
  <si>
    <t>146.00</t>
  </si>
  <si>
    <t>2022-07-09 02:16:04</t>
  </si>
  <si>
    <t>2022-07-07</t>
  </si>
  <si>
    <t>2614089</t>
  </si>
  <si>
    <t>Graband Rene</t>
  </si>
  <si>
    <t>746.34</t>
  </si>
  <si>
    <t>111.00</t>
  </si>
  <si>
    <t>2022-07-07 19:26:06</t>
  </si>
  <si>
    <t>2613907</t>
  </si>
  <si>
    <t>蓝莲花酒店</t>
  </si>
  <si>
    <t>Xin Hu</t>
  </si>
  <si>
    <t>457.22</t>
  </si>
  <si>
    <t>68.00</t>
  </si>
  <si>
    <t>2022-07-07 15:35:14</t>
  </si>
  <si>
    <t>2022-07-06</t>
  </si>
  <si>
    <t>2613299</t>
  </si>
  <si>
    <t>海滩明信片旅馆</t>
  </si>
  <si>
    <t>Barton Symara Leah</t>
  </si>
  <si>
    <t>1704.16</t>
  </si>
  <si>
    <t>253.00</t>
  </si>
  <si>
    <t>-253</t>
  </si>
  <si>
    <t>-1704</t>
  </si>
  <si>
    <t>--</t>
  </si>
  <si>
    <t>2022-07-05</t>
  </si>
  <si>
    <t>2611362</t>
  </si>
  <si>
    <t>纽约曼哈顿市中心东希尔顿花园酒店</t>
  </si>
  <si>
    <t>diamonde jeff</t>
  </si>
  <si>
    <t>2900.97</t>
  </si>
  <si>
    <t>432.00</t>
  </si>
  <si>
    <t>2022-07-05 02:31:00</t>
  </si>
  <si>
    <t>2022-06-29</t>
  </si>
  <si>
    <t>2606204</t>
  </si>
  <si>
    <t>Collet James</t>
  </si>
  <si>
    <t>3334.26</t>
  </si>
  <si>
    <t>496.00</t>
  </si>
  <si>
    <t>2022-06-29 12:12:27</t>
  </si>
  <si>
    <t>2605885</t>
  </si>
  <si>
    <t>阿尔皮纳埃克莱克蒂克酒店</t>
  </si>
  <si>
    <t>ALDHANHANI EBRAHEIM</t>
  </si>
  <si>
    <t>2388.12</t>
  </si>
  <si>
    <t>356.00</t>
  </si>
  <si>
    <t>2022-06-29 01:37:59</t>
  </si>
  <si>
    <t>2022-06-19</t>
  </si>
  <si>
    <t>2596864</t>
  </si>
  <si>
    <t>云顶高原●至尊玖霄明阁大酒店</t>
  </si>
  <si>
    <t>karpaya jaindran,karpaya jaindran,karpaya jaindran,karpaya jaindran,karpaya jaindran,karpaya jaindran</t>
  </si>
  <si>
    <t>1837.92</t>
  </si>
  <si>
    <t>273.00</t>
  </si>
  <si>
    <t>2022-06-19 23:12:17</t>
  </si>
  <si>
    <t>2022-06-16</t>
  </si>
  <si>
    <t>2592644</t>
  </si>
  <si>
    <t>梦幻市区酒店</t>
  </si>
  <si>
    <t>Scialpi Angelica Manuela,Agun Aaron Ade</t>
  </si>
  <si>
    <t>4812.52</t>
  </si>
  <si>
    <t>715.00</t>
  </si>
  <si>
    <t>2022-06-16 12:00:14</t>
  </si>
  <si>
    <t>2022-06-13</t>
  </si>
  <si>
    <t>2589121</t>
  </si>
  <si>
    <t>柏林检查站查理精选酒店</t>
  </si>
  <si>
    <t>Saur Michael,Saur Jennifer</t>
  </si>
  <si>
    <t>726.12</t>
  </si>
  <si>
    <t>108.00</t>
  </si>
  <si>
    <t>2022-06-13 16:36:03</t>
  </si>
  <si>
    <t>2022-06-07</t>
  </si>
  <si>
    <t>2580254</t>
  </si>
  <si>
    <t>象岛格兰德温泉度假酒店 (SHA Extra Plus)</t>
  </si>
  <si>
    <t>viriya-arretom nontawuth,viriya-arretom nontawuth</t>
  </si>
  <si>
    <t>1340.53</t>
  </si>
  <si>
    <t>201.00</t>
  </si>
  <si>
    <t>2022-06-07 20:59:42</t>
  </si>
  <si>
    <t>2022-06-01</t>
  </si>
  <si>
    <t>2571669</t>
  </si>
  <si>
    <t>巴黎贝尔西宜必思尚品酒店</t>
  </si>
  <si>
    <t>Lafon Simon</t>
  </si>
  <si>
    <t>1330.65</t>
  </si>
  <si>
    <t>199.00</t>
  </si>
  <si>
    <t>2022-06-01 02:54:02</t>
  </si>
  <si>
    <t>2022-05-08</t>
  </si>
  <si>
    <t>2543257</t>
  </si>
  <si>
    <t>D Spa 套房酒店</t>
  </si>
  <si>
    <t>shea Tim,Diluzio Kira</t>
  </si>
  <si>
    <t>941.98</t>
  </si>
  <si>
    <t>141.00</t>
  </si>
  <si>
    <t>2022-05-08 23:48:17</t>
  </si>
  <si>
    <t>2022-03-30</t>
  </si>
  <si>
    <t>2490569</t>
  </si>
  <si>
    <t>古德温酒店</t>
  </si>
  <si>
    <t>Marks Danielle</t>
  </si>
  <si>
    <t>3622.99</t>
  </si>
  <si>
    <t>568.00</t>
  </si>
  <si>
    <t>2022-03-30 20:46:04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</si>
</sst>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44757</v>
      </c>
      <c r="G2" s="6">
        <v>44759</v>
      </c>
      <c r="H2" s="4">
        <v>1</v>
      </c>
      <c r="I2" s="4">
        <v>2</v>
      </c>
      <c r="J2" s="4">
        <v>2</v>
      </c>
      <c r="K2" s="4" t="s">
        <v>30</v>
      </c>
      <c r="L2" s="4">
        <v>568</v>
      </c>
      <c r="M2" s="4">
        <v>568</v>
      </c>
      <c r="N2" s="4" t="s">
        <v>31</v>
      </c>
      <c r="O2" s="4" t="s">
        <v>32</v>
      </c>
      <c r="P2" s="4" t="s">
        <v>33</v>
      </c>
      <c r="Q2" s="4">
        <v>0</v>
      </c>
      <c r="R2" s="7">
        <v>44650</v>
      </c>
      <c r="S2" s="6">
        <v>44762</v>
      </c>
      <c r="T2" s="4" t="s">
        <v>34</v>
      </c>
      <c r="U2" s="4">
        <v>568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44758</v>
      </c>
      <c r="G3" s="6">
        <v>44759</v>
      </c>
      <c r="H3" s="4">
        <v>1</v>
      </c>
      <c r="I3" s="4">
        <v>1</v>
      </c>
      <c r="J3" s="4">
        <v>1</v>
      </c>
      <c r="K3" s="4" t="s">
        <v>30</v>
      </c>
      <c r="L3" s="4">
        <v>141</v>
      </c>
      <c r="M3" s="4">
        <v>141</v>
      </c>
      <c r="N3" s="4" t="s">
        <v>40</v>
      </c>
      <c r="O3" s="4" t="s">
        <v>32</v>
      </c>
      <c r="P3" s="4" t="s">
        <v>33</v>
      </c>
      <c r="Q3" s="4">
        <v>0</v>
      </c>
      <c r="R3" s="7">
        <v>44689</v>
      </c>
      <c r="S3" s="6">
        <v>44762</v>
      </c>
      <c r="T3" s="4" t="s">
        <v>34</v>
      </c>
      <c r="U3" s="4">
        <v>141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44756</v>
      </c>
      <c r="G4" s="6">
        <v>44759</v>
      </c>
      <c r="H4" s="4">
        <v>1</v>
      </c>
      <c r="I4" s="4">
        <v>3</v>
      </c>
      <c r="J4" s="4">
        <v>3</v>
      </c>
      <c r="K4" s="4" t="s">
        <v>30</v>
      </c>
      <c r="L4" s="4">
        <v>199</v>
      </c>
      <c r="M4" s="4">
        <v>199</v>
      </c>
      <c r="N4" s="4" t="s">
        <v>45</v>
      </c>
      <c r="O4" s="4" t="s">
        <v>32</v>
      </c>
      <c r="P4" s="4" t="s">
        <v>33</v>
      </c>
      <c r="Q4" s="4">
        <v>0</v>
      </c>
      <c r="R4" s="7">
        <v>44713</v>
      </c>
      <c r="S4" s="6">
        <v>44762</v>
      </c>
      <c r="T4" s="4" t="s">
        <v>34</v>
      </c>
      <c r="U4" s="4">
        <v>199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44756</v>
      </c>
      <c r="G5" s="6">
        <v>44759</v>
      </c>
      <c r="H5" s="4">
        <v>1</v>
      </c>
      <c r="I5" s="4">
        <v>3</v>
      </c>
      <c r="J5" s="4">
        <v>3</v>
      </c>
      <c r="K5" s="4" t="s">
        <v>30</v>
      </c>
      <c r="L5" s="4">
        <v>201</v>
      </c>
      <c r="M5" s="4">
        <v>201</v>
      </c>
      <c r="N5" s="4" t="s">
        <v>50</v>
      </c>
      <c r="O5" s="4" t="s">
        <v>32</v>
      </c>
      <c r="P5" s="4" t="s">
        <v>33</v>
      </c>
      <c r="Q5" s="4">
        <v>0</v>
      </c>
      <c r="R5" s="7">
        <v>44719</v>
      </c>
      <c r="S5" s="6">
        <v>44762</v>
      </c>
      <c r="T5" s="4" t="s">
        <v>34</v>
      </c>
      <c r="U5" s="4">
        <v>201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44758</v>
      </c>
      <c r="G6" s="6">
        <v>44759</v>
      </c>
      <c r="H6" s="4">
        <v>1</v>
      </c>
      <c r="I6" s="4">
        <v>1</v>
      </c>
      <c r="J6" s="4">
        <v>1</v>
      </c>
      <c r="K6" s="4" t="s">
        <v>30</v>
      </c>
      <c r="L6" s="4">
        <v>108</v>
      </c>
      <c r="M6" s="4">
        <v>108</v>
      </c>
      <c r="N6" s="4" t="s">
        <v>56</v>
      </c>
      <c r="O6" s="4" t="s">
        <v>32</v>
      </c>
      <c r="P6" s="4" t="s">
        <v>33</v>
      </c>
      <c r="Q6" s="4">
        <v>0</v>
      </c>
      <c r="R6" s="7">
        <v>44725</v>
      </c>
      <c r="S6" s="6">
        <v>44762</v>
      </c>
      <c r="T6" s="4" t="s">
        <v>34</v>
      </c>
      <c r="U6" s="4">
        <v>108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44757</v>
      </c>
      <c r="G7" s="6">
        <v>44759</v>
      </c>
      <c r="H7" s="4">
        <v>1</v>
      </c>
      <c r="I7" s="4">
        <v>2</v>
      </c>
      <c r="J7" s="4">
        <v>2</v>
      </c>
      <c r="K7" s="4" t="s">
        <v>30</v>
      </c>
      <c r="L7" s="4">
        <v>715</v>
      </c>
      <c r="M7" s="4">
        <v>715</v>
      </c>
      <c r="N7" s="4" t="s">
        <v>62</v>
      </c>
      <c r="O7" s="4" t="s">
        <v>32</v>
      </c>
      <c r="P7" s="4" t="s">
        <v>33</v>
      </c>
      <c r="Q7" s="4">
        <v>0</v>
      </c>
      <c r="R7" s="7">
        <v>44728</v>
      </c>
      <c r="S7" s="6">
        <v>44762</v>
      </c>
      <c r="T7" s="4" t="s">
        <v>34</v>
      </c>
      <c r="U7" s="4">
        <v>715</v>
      </c>
      <c r="V7" s="4">
        <v>0</v>
      </c>
      <c r="W7" s="4">
        <v>0</v>
      </c>
      <c r="X7" s="4" t="s">
        <v>35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44758</v>
      </c>
      <c r="G8" s="6">
        <v>44759</v>
      </c>
      <c r="H8" s="4">
        <v>3</v>
      </c>
      <c r="I8" s="4">
        <v>1</v>
      </c>
      <c r="J8" s="4">
        <v>3</v>
      </c>
      <c r="K8" s="4" t="s">
        <v>30</v>
      </c>
      <c r="L8" s="4">
        <v>273</v>
      </c>
      <c r="M8" s="4">
        <v>273</v>
      </c>
      <c r="N8" s="4" t="s">
        <v>67</v>
      </c>
      <c r="O8" s="4" t="s">
        <v>32</v>
      </c>
      <c r="P8" s="4" t="s">
        <v>33</v>
      </c>
      <c r="Q8" s="4">
        <v>0</v>
      </c>
      <c r="R8" s="7">
        <v>44731</v>
      </c>
      <c r="S8" s="6">
        <v>44762</v>
      </c>
      <c r="T8" s="4" t="s">
        <v>34</v>
      </c>
      <c r="U8" s="4">
        <v>273</v>
      </c>
      <c r="V8" s="4">
        <v>0</v>
      </c>
      <c r="W8" s="4">
        <v>0</v>
      </c>
      <c r="X8" s="4" t="s">
        <v>35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44757</v>
      </c>
      <c r="G9" s="6">
        <v>44759</v>
      </c>
      <c r="H9" s="4">
        <v>1</v>
      </c>
      <c r="I9" s="4">
        <v>2</v>
      </c>
      <c r="J9" s="4">
        <v>2</v>
      </c>
      <c r="K9" s="4" t="s">
        <v>30</v>
      </c>
      <c r="L9" s="4">
        <v>356</v>
      </c>
      <c r="M9" s="4">
        <v>356</v>
      </c>
      <c r="N9" s="4" t="s">
        <v>72</v>
      </c>
      <c r="O9" s="4" t="s">
        <v>32</v>
      </c>
      <c r="P9" s="4" t="s">
        <v>33</v>
      </c>
      <c r="Q9" s="4">
        <v>0</v>
      </c>
      <c r="R9" s="7">
        <v>44741</v>
      </c>
      <c r="S9" s="6">
        <v>44762</v>
      </c>
      <c r="T9" s="4" t="s">
        <v>34</v>
      </c>
      <c r="U9" s="4">
        <v>356</v>
      </c>
      <c r="V9" s="4">
        <v>0</v>
      </c>
      <c r="W9" s="4">
        <v>0</v>
      </c>
      <c r="X9" s="4" t="s">
        <v>35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44758</v>
      </c>
      <c r="G10" s="6">
        <v>44759</v>
      </c>
      <c r="H10" s="4">
        <v>1</v>
      </c>
      <c r="I10" s="4">
        <v>1</v>
      </c>
      <c r="J10" s="4">
        <v>1</v>
      </c>
      <c r="K10" s="4" t="s">
        <v>30</v>
      </c>
      <c r="L10" s="4">
        <v>496</v>
      </c>
      <c r="M10" s="4">
        <v>496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44741</v>
      </c>
      <c r="S10" s="6">
        <v>44762</v>
      </c>
      <c r="T10" s="4" t="s">
        <v>34</v>
      </c>
      <c r="U10" s="4">
        <v>496</v>
      </c>
      <c r="V10" s="4">
        <v>0</v>
      </c>
      <c r="W10" s="4">
        <v>0</v>
      </c>
      <c r="X10" s="4" t="s">
        <v>35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44757</v>
      </c>
      <c r="G11" s="6">
        <v>44759</v>
      </c>
      <c r="H11" s="4">
        <v>1</v>
      </c>
      <c r="I11" s="4">
        <v>2</v>
      </c>
      <c r="J11" s="4">
        <v>2</v>
      </c>
      <c r="K11" s="4" t="s">
        <v>30</v>
      </c>
      <c r="L11" s="4">
        <v>432</v>
      </c>
      <c r="M11" s="4">
        <v>432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44747</v>
      </c>
      <c r="S11" s="6">
        <v>44762</v>
      </c>
      <c r="T11" s="4" t="s">
        <v>34</v>
      </c>
      <c r="U11" s="4">
        <v>432</v>
      </c>
      <c r="V11" s="4">
        <v>0</v>
      </c>
      <c r="W11" s="4">
        <v>0</v>
      </c>
      <c r="X11" s="4" t="s">
        <v>35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44758</v>
      </c>
      <c r="G12" s="6">
        <v>44759</v>
      </c>
      <c r="H12" s="4">
        <v>1</v>
      </c>
      <c r="I12" s="4">
        <v>1</v>
      </c>
      <c r="J12" s="4">
        <v>1</v>
      </c>
      <c r="K12" s="4" t="s">
        <v>30</v>
      </c>
      <c r="L12" s="4">
        <v>253</v>
      </c>
      <c r="M12" s="4">
        <v>253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44748</v>
      </c>
      <c r="S12" s="6">
        <v>44762</v>
      </c>
      <c r="T12" s="4" t="s">
        <v>34</v>
      </c>
      <c r="U12" s="4">
        <v>253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44758</v>
      </c>
      <c r="G13" s="6">
        <v>44759</v>
      </c>
      <c r="H13" s="4">
        <v>1</v>
      </c>
      <c r="I13" s="4">
        <v>1</v>
      </c>
      <c r="J13" s="4">
        <v>1</v>
      </c>
      <c r="K13" s="4" t="s">
        <v>30</v>
      </c>
      <c r="L13" s="4">
        <v>68</v>
      </c>
      <c r="M13" s="4">
        <v>68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44749</v>
      </c>
      <c r="S13" s="6">
        <v>44762</v>
      </c>
      <c r="T13" s="4" t="s">
        <v>34</v>
      </c>
      <c r="U13" s="4">
        <v>68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44758</v>
      </c>
      <c r="G14" s="6">
        <v>44759</v>
      </c>
      <c r="H14" s="4">
        <v>1</v>
      </c>
      <c r="I14" s="4">
        <v>1</v>
      </c>
      <c r="J14" s="4">
        <v>1</v>
      </c>
      <c r="K14" s="4" t="s">
        <v>30</v>
      </c>
      <c r="L14" s="4">
        <v>111</v>
      </c>
      <c r="M14" s="4">
        <v>111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44749</v>
      </c>
      <c r="S14" s="6">
        <v>44762</v>
      </c>
      <c r="T14" s="4" t="s">
        <v>34</v>
      </c>
      <c r="U14" s="4">
        <v>111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84</v>
      </c>
      <c r="B15" s="4" t="s">
        <v>26</v>
      </c>
      <c r="C15" s="4" t="s">
        <v>96</v>
      </c>
      <c r="D15" s="4" t="s">
        <v>85</v>
      </c>
      <c r="E15" s="4" t="s">
        <v>86</v>
      </c>
      <c r="F15" s="6">
        <v>44758</v>
      </c>
      <c r="G15" s="6">
        <v>44759</v>
      </c>
      <c r="H15" s="4">
        <v>1</v>
      </c>
      <c r="I15" s="4">
        <v>1</v>
      </c>
      <c r="J15" s="4">
        <v>1</v>
      </c>
      <c r="K15" s="4" t="s">
        <v>30</v>
      </c>
      <c r="L15" s="4">
        <v>-253</v>
      </c>
      <c r="M15" s="4">
        <v>-253</v>
      </c>
      <c r="N15" s="4" t="s">
        <v>87</v>
      </c>
      <c r="O15" s="4" t="s">
        <v>32</v>
      </c>
      <c r="P15" s="4" t="s">
        <v>33</v>
      </c>
      <c r="Q15" s="4">
        <v>0</v>
      </c>
      <c r="R15" s="7">
        <v>44748</v>
      </c>
      <c r="S15" s="6">
        <v>44762</v>
      </c>
      <c r="T15" s="4" t="s">
        <v>34</v>
      </c>
      <c r="U15" s="4">
        <v>-253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39</v>
      </c>
      <c r="F16" s="6">
        <v>44758</v>
      </c>
      <c r="G16" s="6">
        <v>44759</v>
      </c>
      <c r="H16" s="4">
        <v>1</v>
      </c>
      <c r="I16" s="4">
        <v>1</v>
      </c>
      <c r="J16" s="4">
        <v>1</v>
      </c>
      <c r="K16" s="4" t="s">
        <v>30</v>
      </c>
      <c r="L16" s="4">
        <v>146</v>
      </c>
      <c r="M16" s="4">
        <v>146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44751</v>
      </c>
      <c r="S16" s="6">
        <v>44762</v>
      </c>
      <c r="T16" s="4" t="s">
        <v>34</v>
      </c>
      <c r="U16" s="4">
        <v>146</v>
      </c>
      <c r="V16" s="4">
        <v>0</v>
      </c>
      <c r="W16" s="4">
        <v>0</v>
      </c>
      <c r="X16" s="4" t="s">
        <v>35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93</v>
      </c>
      <c r="E17" s="4" t="s">
        <v>102</v>
      </c>
      <c r="F17" s="6">
        <v>44757</v>
      </c>
      <c r="G17" s="6">
        <v>44759</v>
      </c>
      <c r="H17" s="4">
        <v>1</v>
      </c>
      <c r="I17" s="4">
        <v>2</v>
      </c>
      <c r="J17" s="4">
        <v>2</v>
      </c>
      <c r="K17" s="4" t="s">
        <v>30</v>
      </c>
      <c r="L17" s="4">
        <v>232</v>
      </c>
      <c r="M17" s="4">
        <v>232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44753</v>
      </c>
      <c r="S17" s="6">
        <v>44762</v>
      </c>
      <c r="T17" s="4" t="s">
        <v>34</v>
      </c>
      <c r="U17" s="4">
        <v>232</v>
      </c>
      <c r="V17" s="4">
        <v>0</v>
      </c>
      <c r="W17" s="4">
        <v>0</v>
      </c>
      <c r="X17" s="4" t="s">
        <v>104</v>
      </c>
      <c r="Y17" s="4" t="s">
        <v>35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29</v>
      </c>
      <c r="F18" s="6">
        <v>44755</v>
      </c>
      <c r="G18" s="6">
        <v>44759</v>
      </c>
      <c r="H18" s="4">
        <v>1</v>
      </c>
      <c r="I18" s="4">
        <v>4</v>
      </c>
      <c r="J18" s="4">
        <v>4</v>
      </c>
      <c r="K18" s="4" t="s">
        <v>30</v>
      </c>
      <c r="L18" s="4">
        <v>280</v>
      </c>
      <c r="M18" s="4">
        <v>280</v>
      </c>
      <c r="N18" s="4" t="s">
        <v>107</v>
      </c>
      <c r="O18" s="4" t="s">
        <v>32</v>
      </c>
      <c r="P18" s="4" t="s">
        <v>33</v>
      </c>
      <c r="Q18" s="4">
        <v>0</v>
      </c>
      <c r="R18" s="7">
        <v>44755</v>
      </c>
      <c r="S18" s="6">
        <v>44762</v>
      </c>
      <c r="T18" s="4" t="s">
        <v>34</v>
      </c>
      <c r="U18" s="4">
        <v>280</v>
      </c>
      <c r="V18" s="4">
        <v>0</v>
      </c>
      <c r="W18" s="4">
        <v>0</v>
      </c>
      <c r="X18" s="4" t="s">
        <v>35</v>
      </c>
      <c r="Y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44758</v>
      </c>
      <c r="G19" s="6">
        <v>44759</v>
      </c>
      <c r="H19" s="4">
        <v>1</v>
      </c>
      <c r="I19" s="4">
        <v>1</v>
      </c>
      <c r="J19" s="4">
        <v>1</v>
      </c>
      <c r="K19" s="4" t="s">
        <v>30</v>
      </c>
      <c r="L19" s="4">
        <v>61</v>
      </c>
      <c r="M19" s="4">
        <v>61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44755</v>
      </c>
      <c r="S19" s="6">
        <v>44762</v>
      </c>
      <c r="T19" s="4" t="s">
        <v>34</v>
      </c>
      <c r="U19" s="4">
        <v>61</v>
      </c>
      <c r="V19" s="4">
        <v>0</v>
      </c>
      <c r="W19" s="4">
        <v>0</v>
      </c>
      <c r="X19" s="4" t="s">
        <v>35</v>
      </c>
      <c r="Y19" s="4" t="s">
        <v>113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44758</v>
      </c>
      <c r="G20" s="6">
        <v>44759</v>
      </c>
      <c r="H20" s="4">
        <v>1</v>
      </c>
      <c r="I20" s="4">
        <v>1</v>
      </c>
      <c r="J20" s="4">
        <v>1</v>
      </c>
      <c r="K20" s="4" t="s">
        <v>30</v>
      </c>
      <c r="L20" s="4">
        <v>47</v>
      </c>
      <c r="M20" s="4">
        <v>47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44755</v>
      </c>
      <c r="S20" s="6">
        <v>44762</v>
      </c>
      <c r="T20" s="4" t="s">
        <v>34</v>
      </c>
      <c r="U20" s="4">
        <v>47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119</v>
      </c>
      <c r="E21" s="4" t="s">
        <v>120</v>
      </c>
      <c r="F21" s="6">
        <v>44758</v>
      </c>
      <c r="G21" s="6">
        <v>44759</v>
      </c>
      <c r="H21" s="4">
        <v>1</v>
      </c>
      <c r="I21" s="4">
        <v>1</v>
      </c>
      <c r="J21" s="4">
        <v>1</v>
      </c>
      <c r="K21" s="4" t="s">
        <v>30</v>
      </c>
      <c r="L21" s="4">
        <v>32</v>
      </c>
      <c r="M21" s="4">
        <v>32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44756</v>
      </c>
      <c r="S21" s="6">
        <v>44762</v>
      </c>
      <c r="T21" s="4" t="s">
        <v>34</v>
      </c>
      <c r="U21" s="4">
        <v>32</v>
      </c>
      <c r="V21" s="4">
        <v>0</v>
      </c>
      <c r="W21" s="4">
        <v>0</v>
      </c>
      <c r="X21" s="4" t="s">
        <v>35</v>
      </c>
      <c r="Y21" s="4" t="s">
        <v>122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44758</v>
      </c>
      <c r="G22" s="6">
        <v>44759</v>
      </c>
      <c r="H22" s="4">
        <v>1</v>
      </c>
      <c r="I22" s="4">
        <v>1</v>
      </c>
      <c r="J22" s="4">
        <v>1</v>
      </c>
      <c r="K22" s="4" t="s">
        <v>30</v>
      </c>
      <c r="L22" s="4">
        <v>35</v>
      </c>
      <c r="M22" s="4">
        <v>35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44756</v>
      </c>
      <c r="S22" s="6">
        <v>44762</v>
      </c>
      <c r="T22" s="4" t="s">
        <v>34</v>
      </c>
      <c r="U22" s="4">
        <v>35</v>
      </c>
      <c r="V22" s="4">
        <v>0</v>
      </c>
      <c r="W22" s="4">
        <v>0</v>
      </c>
      <c r="X22" s="4" t="s">
        <v>35</v>
      </c>
      <c r="Y22" s="4" t="s">
        <v>127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75</v>
      </c>
      <c r="E23" s="4" t="s">
        <v>76</v>
      </c>
      <c r="F23" s="6">
        <v>44758</v>
      </c>
      <c r="G23" s="6">
        <v>44759</v>
      </c>
      <c r="H23" s="4">
        <v>1</v>
      </c>
      <c r="I23" s="4">
        <v>1</v>
      </c>
      <c r="J23" s="4">
        <v>1</v>
      </c>
      <c r="K23" s="4" t="s">
        <v>30</v>
      </c>
      <c r="L23" s="4">
        <v>497</v>
      </c>
      <c r="M23" s="4">
        <v>497</v>
      </c>
      <c r="N23" s="4" t="s">
        <v>129</v>
      </c>
      <c r="O23" s="4" t="s">
        <v>32</v>
      </c>
      <c r="P23" s="4" t="s">
        <v>33</v>
      </c>
      <c r="Q23" s="4">
        <v>0</v>
      </c>
      <c r="R23" s="7">
        <v>44757</v>
      </c>
      <c r="S23" s="6">
        <v>44762</v>
      </c>
      <c r="T23" s="4" t="s">
        <v>34</v>
      </c>
      <c r="U23" s="4">
        <v>497</v>
      </c>
      <c r="V23" s="4">
        <v>0</v>
      </c>
      <c r="W23" s="4">
        <v>0</v>
      </c>
      <c r="X23" s="4" t="s">
        <v>35</v>
      </c>
      <c r="Y23" s="4" t="s">
        <v>130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132</v>
      </c>
      <c r="E24" s="4" t="s">
        <v>133</v>
      </c>
      <c r="F24" s="6">
        <v>44758</v>
      </c>
      <c r="G24" s="6">
        <v>44759</v>
      </c>
      <c r="H24" s="4">
        <v>1</v>
      </c>
      <c r="I24" s="4">
        <v>1</v>
      </c>
      <c r="J24" s="4">
        <v>1</v>
      </c>
      <c r="K24" s="4" t="s">
        <v>30</v>
      </c>
      <c r="L24" s="4">
        <v>46</v>
      </c>
      <c r="M24" s="4">
        <v>46</v>
      </c>
      <c r="N24" s="4" t="s">
        <v>134</v>
      </c>
      <c r="O24" s="4" t="s">
        <v>32</v>
      </c>
      <c r="P24" s="4" t="s">
        <v>33</v>
      </c>
      <c r="Q24" s="4">
        <v>0</v>
      </c>
      <c r="R24" s="7">
        <v>44757</v>
      </c>
      <c r="S24" s="6">
        <v>44762</v>
      </c>
      <c r="T24" s="4" t="s">
        <v>34</v>
      </c>
      <c r="U24" s="4">
        <v>46</v>
      </c>
      <c r="V24" s="4">
        <v>0</v>
      </c>
      <c r="W24" s="4">
        <v>0</v>
      </c>
      <c r="X24" s="4" t="s">
        <v>135</v>
      </c>
      <c r="Y24" s="4" t="s">
        <v>35</v>
      </c>
    </row>
    <row r="25" s="4" customFormat="1" spans="1:25">
      <c r="A25" s="4" t="s">
        <v>136</v>
      </c>
      <c r="B25" s="4" t="s">
        <v>26</v>
      </c>
      <c r="C25" s="4" t="s">
        <v>27</v>
      </c>
      <c r="D25" s="4" t="s">
        <v>119</v>
      </c>
      <c r="E25" s="4" t="s">
        <v>66</v>
      </c>
      <c r="F25" s="6">
        <v>44758</v>
      </c>
      <c r="G25" s="6">
        <v>44759</v>
      </c>
      <c r="H25" s="4">
        <v>1</v>
      </c>
      <c r="I25" s="4">
        <v>1</v>
      </c>
      <c r="J25" s="4">
        <v>1</v>
      </c>
      <c r="K25" s="4" t="s">
        <v>30</v>
      </c>
      <c r="L25" s="4">
        <v>32</v>
      </c>
      <c r="M25" s="4">
        <v>32</v>
      </c>
      <c r="N25" s="4" t="s">
        <v>137</v>
      </c>
      <c r="O25" s="4" t="s">
        <v>32</v>
      </c>
      <c r="P25" s="4" t="s">
        <v>33</v>
      </c>
      <c r="Q25" s="4">
        <v>0</v>
      </c>
      <c r="R25" s="7">
        <v>44757</v>
      </c>
      <c r="S25" s="6">
        <v>44762</v>
      </c>
      <c r="T25" s="4" t="s">
        <v>34</v>
      </c>
      <c r="U25" s="4">
        <v>32</v>
      </c>
      <c r="V25" s="4">
        <v>0</v>
      </c>
      <c r="W25" s="4">
        <v>0</v>
      </c>
      <c r="X25" s="4" t="s">
        <v>35</v>
      </c>
      <c r="Y25" s="4" t="s">
        <v>138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116</v>
      </c>
      <c r="F26" s="6">
        <v>44758</v>
      </c>
      <c r="G26" s="6">
        <v>44759</v>
      </c>
      <c r="H26" s="4">
        <v>1</v>
      </c>
      <c r="I26" s="4">
        <v>1</v>
      </c>
      <c r="J26" s="4">
        <v>1</v>
      </c>
      <c r="K26" s="4" t="s">
        <v>30</v>
      </c>
      <c r="L26" s="4">
        <v>33</v>
      </c>
      <c r="M26" s="4">
        <v>33</v>
      </c>
      <c r="N26" s="4" t="s">
        <v>141</v>
      </c>
      <c r="O26" s="4" t="s">
        <v>32</v>
      </c>
      <c r="P26" s="4" t="s">
        <v>33</v>
      </c>
      <c r="Q26" s="4">
        <v>0</v>
      </c>
      <c r="R26" s="7">
        <v>44757</v>
      </c>
      <c r="S26" s="6">
        <v>44762</v>
      </c>
      <c r="T26" s="4" t="s">
        <v>34</v>
      </c>
      <c r="U26" s="4">
        <v>33</v>
      </c>
      <c r="V26" s="4">
        <v>0</v>
      </c>
      <c r="W26" s="4">
        <v>0</v>
      </c>
      <c r="X26" s="4" t="s">
        <v>35</v>
      </c>
      <c r="Y26" s="4" t="s">
        <v>142</v>
      </c>
    </row>
    <row r="27" s="4" customFormat="1" spans="1:25">
      <c r="A27" s="4" t="s">
        <v>143</v>
      </c>
      <c r="B27" s="4" t="s">
        <v>26</v>
      </c>
      <c r="C27" s="4" t="s">
        <v>27</v>
      </c>
      <c r="D27" s="4" t="s">
        <v>144</v>
      </c>
      <c r="E27" s="4" t="s">
        <v>145</v>
      </c>
      <c r="F27" s="6">
        <v>44758</v>
      </c>
      <c r="G27" s="6">
        <v>44759</v>
      </c>
      <c r="H27" s="4">
        <v>1</v>
      </c>
      <c r="I27" s="4">
        <v>1</v>
      </c>
      <c r="J27" s="4">
        <v>1</v>
      </c>
      <c r="K27" s="4" t="s">
        <v>30</v>
      </c>
      <c r="L27" s="4">
        <v>39</v>
      </c>
      <c r="M27" s="4">
        <v>39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44758</v>
      </c>
      <c r="S27" s="6">
        <v>44762</v>
      </c>
      <c r="T27" s="4" t="s">
        <v>34</v>
      </c>
      <c r="U27" s="4">
        <v>39</v>
      </c>
      <c r="V27" s="4">
        <v>0</v>
      </c>
      <c r="W27" s="4">
        <v>0</v>
      </c>
      <c r="X27" s="4" t="s">
        <v>147</v>
      </c>
      <c r="Y27" s="4" t="s">
        <v>148</v>
      </c>
    </row>
    <row r="28" s="4" customFormat="1" spans="1:25">
      <c r="A28" s="4" t="s">
        <v>149</v>
      </c>
      <c r="B28" s="4" t="s">
        <v>26</v>
      </c>
      <c r="C28" s="4" t="s">
        <v>27</v>
      </c>
      <c r="D28" s="4" t="s">
        <v>119</v>
      </c>
      <c r="E28" s="4" t="s">
        <v>66</v>
      </c>
      <c r="F28" s="6">
        <v>44758</v>
      </c>
      <c r="G28" s="6">
        <v>44759</v>
      </c>
      <c r="H28" s="4">
        <v>1</v>
      </c>
      <c r="I28" s="4">
        <v>1</v>
      </c>
      <c r="J28" s="4">
        <v>1</v>
      </c>
      <c r="K28" s="4" t="s">
        <v>30</v>
      </c>
      <c r="L28" s="4">
        <v>32</v>
      </c>
      <c r="M28" s="4">
        <v>32</v>
      </c>
      <c r="N28" s="4" t="s">
        <v>150</v>
      </c>
      <c r="O28" s="4" t="s">
        <v>32</v>
      </c>
      <c r="P28" s="4" t="s">
        <v>33</v>
      </c>
      <c r="Q28" s="4">
        <v>0</v>
      </c>
      <c r="R28" s="7">
        <v>44758</v>
      </c>
      <c r="S28" s="6">
        <v>44762</v>
      </c>
      <c r="T28" s="4" t="s">
        <v>34</v>
      </c>
      <c r="U28" s="4">
        <v>32</v>
      </c>
      <c r="V28" s="4">
        <v>0</v>
      </c>
      <c r="W28" s="4">
        <v>0</v>
      </c>
      <c r="X28" s="4" t="s">
        <v>151</v>
      </c>
      <c r="Y28" s="4" t="s">
        <v>152</v>
      </c>
    </row>
    <row r="29" s="4" customFormat="1" spans="1:25">
      <c r="A29" s="4" t="s">
        <v>153</v>
      </c>
      <c r="B29" s="4" t="s">
        <v>26</v>
      </c>
      <c r="C29" s="4" t="s">
        <v>27</v>
      </c>
      <c r="D29" s="4" t="s">
        <v>154</v>
      </c>
      <c r="E29" s="4" t="s">
        <v>155</v>
      </c>
      <c r="F29" s="6">
        <v>44758</v>
      </c>
      <c r="G29" s="6">
        <v>44759</v>
      </c>
      <c r="H29" s="4">
        <v>1</v>
      </c>
      <c r="I29" s="4">
        <v>1</v>
      </c>
      <c r="J29" s="4">
        <v>1</v>
      </c>
      <c r="K29" s="4" t="s">
        <v>30</v>
      </c>
      <c r="L29" s="4">
        <v>60</v>
      </c>
      <c r="M29" s="4">
        <v>60</v>
      </c>
      <c r="N29" s="4" t="s">
        <v>156</v>
      </c>
      <c r="O29" s="4" t="s">
        <v>32</v>
      </c>
      <c r="P29" s="4" t="s">
        <v>33</v>
      </c>
      <c r="Q29" s="4">
        <v>0</v>
      </c>
      <c r="R29" s="7">
        <v>44758</v>
      </c>
      <c r="S29" s="6">
        <v>44762</v>
      </c>
      <c r="T29" s="4" t="s">
        <v>34</v>
      </c>
      <c r="U29" s="4">
        <v>60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153</v>
      </c>
      <c r="B30" s="4" t="s">
        <v>26</v>
      </c>
      <c r="C30" s="4" t="s">
        <v>96</v>
      </c>
      <c r="D30" s="4" t="s">
        <v>154</v>
      </c>
      <c r="E30" s="4" t="s">
        <v>155</v>
      </c>
      <c r="F30" s="6">
        <v>44758</v>
      </c>
      <c r="G30" s="6">
        <v>44759</v>
      </c>
      <c r="H30" s="4">
        <v>1</v>
      </c>
      <c r="I30" s="4">
        <v>1</v>
      </c>
      <c r="J30" s="4">
        <v>1</v>
      </c>
      <c r="K30" s="4" t="s">
        <v>30</v>
      </c>
      <c r="L30" s="4">
        <v>-60</v>
      </c>
      <c r="M30" s="4">
        <v>-60</v>
      </c>
      <c r="N30" s="4" t="s">
        <v>156</v>
      </c>
      <c r="O30" s="4" t="s">
        <v>32</v>
      </c>
      <c r="P30" s="4" t="s">
        <v>33</v>
      </c>
      <c r="Q30" s="4">
        <v>0</v>
      </c>
      <c r="R30" s="7">
        <v>44758</v>
      </c>
      <c r="S30" s="6">
        <v>44762</v>
      </c>
      <c r="T30" s="4" t="s">
        <v>34</v>
      </c>
      <c r="U30" s="4">
        <v>-60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157</v>
      </c>
      <c r="B31" s="4" t="s">
        <v>26</v>
      </c>
      <c r="C31" s="4" t="s">
        <v>27</v>
      </c>
      <c r="D31" s="4" t="s">
        <v>158</v>
      </c>
      <c r="E31" s="4" t="s">
        <v>125</v>
      </c>
      <c r="F31" s="6">
        <v>44758</v>
      </c>
      <c r="G31" s="6">
        <v>44759</v>
      </c>
      <c r="H31" s="4">
        <v>1</v>
      </c>
      <c r="I31" s="4">
        <v>1</v>
      </c>
      <c r="J31" s="4">
        <v>1</v>
      </c>
      <c r="K31" s="4" t="s">
        <v>30</v>
      </c>
      <c r="L31" s="4">
        <v>47</v>
      </c>
      <c r="M31" s="4">
        <v>47</v>
      </c>
      <c r="N31" s="4" t="s">
        <v>159</v>
      </c>
      <c r="O31" s="4" t="s">
        <v>32</v>
      </c>
      <c r="P31" s="4" t="s">
        <v>33</v>
      </c>
      <c r="Q31" s="4">
        <v>0</v>
      </c>
      <c r="R31" s="7">
        <v>44758</v>
      </c>
      <c r="S31" s="6">
        <v>44762</v>
      </c>
      <c r="T31" s="4" t="s">
        <v>34</v>
      </c>
      <c r="U31" s="4">
        <v>47</v>
      </c>
      <c r="V31" s="4">
        <v>0</v>
      </c>
      <c r="W31" s="4">
        <v>0</v>
      </c>
      <c r="X31" s="4" t="s">
        <v>35</v>
      </c>
      <c r="Y3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D28" sqref="D27:G28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160</v>
      </c>
    </row>
    <row r="2" s="4" customFormat="1" spans="1:9">
      <c r="A2" s="5">
        <v>17737238069</v>
      </c>
      <c r="B2" s="6">
        <v>44757</v>
      </c>
      <c r="C2" s="6">
        <v>44759</v>
      </c>
      <c r="D2" s="4">
        <v>568</v>
      </c>
      <c r="E2" s="4" t="str">
        <f>VLOOKUP(A2,HOP!A:L,12,0)</f>
        <v>568.00</v>
      </c>
      <c r="F2" s="4" t="str">
        <f>VLOOKUP(A2,HOP!A:C,3,0)</f>
        <v>2490569</v>
      </c>
      <c r="G2" s="4">
        <f>D2-E2</f>
        <v>0</v>
      </c>
      <c r="H2" s="4" t="str">
        <f>$H$1&amp;F2</f>
        <v>，2490569</v>
      </c>
      <c r="I2" s="4" t="str">
        <f>VLOOKUP(A2,HOP!A:U,21,0)</f>
        <v>直连</v>
      </c>
    </row>
    <row r="3" s="4" customFormat="1" spans="1:9">
      <c r="A3" s="5">
        <v>17907972356</v>
      </c>
      <c r="B3" s="6">
        <v>44758</v>
      </c>
      <c r="C3" s="6">
        <v>44759</v>
      </c>
      <c r="D3" s="4">
        <v>141</v>
      </c>
      <c r="E3" s="4" t="str">
        <f>VLOOKUP(A3,HOP!A:L,12,0)</f>
        <v>141.00</v>
      </c>
      <c r="F3" s="4" t="str">
        <f>VLOOKUP(A3,HOP!A:C,3,0)</f>
        <v>2543257</v>
      </c>
      <c r="G3" s="4">
        <f t="shared" ref="G3:G29" si="0">D3-E3</f>
        <v>0</v>
      </c>
      <c r="H3" s="4" t="str">
        <f t="shared" ref="H3:H29" si="1">$H$1&amp;F3</f>
        <v>，2543257</v>
      </c>
      <c r="I3" s="4" t="str">
        <f>VLOOKUP(A3,HOP!A:U,21,0)</f>
        <v>直连</v>
      </c>
    </row>
    <row r="4" s="4" customFormat="1" spans="1:9">
      <c r="A4" s="5">
        <v>18031375184</v>
      </c>
      <c r="B4" s="6">
        <v>44756</v>
      </c>
      <c r="C4" s="6">
        <v>44759</v>
      </c>
      <c r="D4" s="4">
        <v>199</v>
      </c>
      <c r="E4" s="4" t="str">
        <f>VLOOKUP(A4,HOP!A:L,12,0)</f>
        <v>199.00</v>
      </c>
      <c r="F4" s="4" t="str">
        <f>VLOOKUP(A4,HOP!A:C,3,0)</f>
        <v>2571669</v>
      </c>
      <c r="G4" s="4">
        <f t="shared" si="0"/>
        <v>0</v>
      </c>
      <c r="H4" s="4" t="str">
        <f t="shared" si="1"/>
        <v>，2571669</v>
      </c>
      <c r="I4" s="4" t="str">
        <f>VLOOKUP(A4,HOP!A:U,21,0)</f>
        <v>直连</v>
      </c>
    </row>
    <row r="5" s="4" customFormat="1" spans="1:9">
      <c r="A5" s="5">
        <v>18069289217</v>
      </c>
      <c r="B5" s="6">
        <v>44756</v>
      </c>
      <c r="C5" s="6">
        <v>44759</v>
      </c>
      <c r="D5" s="4">
        <v>201</v>
      </c>
      <c r="E5" s="4" t="str">
        <f>VLOOKUP(A5,HOP!A:L,12,0)</f>
        <v>201.00</v>
      </c>
      <c r="F5" s="4" t="str">
        <f>VLOOKUP(A5,HOP!A:C,3,0)</f>
        <v>2580254</v>
      </c>
      <c r="G5" s="4">
        <f t="shared" si="0"/>
        <v>0</v>
      </c>
      <c r="H5" s="4" t="str">
        <f t="shared" si="1"/>
        <v>，2580254</v>
      </c>
      <c r="I5" s="4" t="str">
        <f>VLOOKUP(A5,HOP!A:U,21,0)</f>
        <v>直连</v>
      </c>
    </row>
    <row r="6" s="4" customFormat="1" spans="1:9">
      <c r="A6" s="5">
        <v>18109536234</v>
      </c>
      <c r="B6" s="6">
        <v>44758</v>
      </c>
      <c r="C6" s="6">
        <v>44759</v>
      </c>
      <c r="D6" s="4">
        <v>108</v>
      </c>
      <c r="E6" s="4" t="str">
        <f>VLOOKUP(A6,HOP!A:L,12,0)</f>
        <v>108.00</v>
      </c>
      <c r="F6" s="4" t="str">
        <f>VLOOKUP(A6,HOP!A:C,3,0)</f>
        <v>2589121</v>
      </c>
      <c r="G6" s="4">
        <f t="shared" si="0"/>
        <v>0</v>
      </c>
      <c r="H6" s="4" t="str">
        <f t="shared" si="1"/>
        <v>，2589121</v>
      </c>
      <c r="I6" s="4" t="str">
        <f>VLOOKUP(A6,HOP!A:U,21,0)</f>
        <v>直连</v>
      </c>
    </row>
    <row r="7" s="4" customFormat="1" spans="1:9">
      <c r="A7" s="5">
        <v>18128920323</v>
      </c>
      <c r="B7" s="6">
        <v>44757</v>
      </c>
      <c r="C7" s="6">
        <v>44759</v>
      </c>
      <c r="D7" s="4">
        <v>715</v>
      </c>
      <c r="E7" s="4" t="str">
        <f>VLOOKUP(A7,HOP!A:L,12,0)</f>
        <v>715.00</v>
      </c>
      <c r="F7" s="4" t="str">
        <f>VLOOKUP(A7,HOP!A:C,3,0)</f>
        <v>2592644</v>
      </c>
      <c r="G7" s="4">
        <f t="shared" si="0"/>
        <v>0</v>
      </c>
      <c r="H7" s="4" t="str">
        <f t="shared" si="1"/>
        <v>，2592644</v>
      </c>
      <c r="I7" s="4" t="str">
        <f>VLOOKUP(A7,HOP!A:U,21,0)</f>
        <v>直连</v>
      </c>
    </row>
    <row r="8" s="4" customFormat="1" spans="1:9">
      <c r="A8" s="5">
        <v>18158438464</v>
      </c>
      <c r="B8" s="6">
        <v>44758</v>
      </c>
      <c r="C8" s="6">
        <v>44759</v>
      </c>
      <c r="D8" s="4">
        <v>273</v>
      </c>
      <c r="E8" s="4" t="str">
        <f>VLOOKUP(A8,HOP!A:L,12,0)</f>
        <v>273.00</v>
      </c>
      <c r="F8" s="4" t="str">
        <f>VLOOKUP(A8,HOP!A:C,3,0)</f>
        <v>2596864</v>
      </c>
      <c r="G8" s="4">
        <f t="shared" si="0"/>
        <v>0</v>
      </c>
      <c r="H8" s="4" t="str">
        <f t="shared" si="1"/>
        <v>，2596864</v>
      </c>
      <c r="I8" s="4" t="str">
        <f>VLOOKUP(A8,HOP!A:U,21,0)</f>
        <v>直连</v>
      </c>
    </row>
    <row r="9" s="4" customFormat="1" spans="1:9">
      <c r="A9" s="5">
        <v>18231630420</v>
      </c>
      <c r="B9" s="6">
        <v>44757</v>
      </c>
      <c r="C9" s="6">
        <v>44759</v>
      </c>
      <c r="D9" s="4">
        <v>356</v>
      </c>
      <c r="E9" s="4" t="str">
        <f>VLOOKUP(A9,HOP!A:L,12,0)</f>
        <v>356.00</v>
      </c>
      <c r="F9" s="4" t="str">
        <f>VLOOKUP(A9,HOP!A:C,3,0)</f>
        <v>2605885</v>
      </c>
      <c r="G9" s="4">
        <f t="shared" si="0"/>
        <v>0</v>
      </c>
      <c r="H9" s="4" t="str">
        <f t="shared" si="1"/>
        <v>，2605885</v>
      </c>
      <c r="I9" s="4" t="str">
        <f>VLOOKUP(A9,HOP!A:U,21,0)</f>
        <v>直连</v>
      </c>
    </row>
    <row r="10" s="4" customFormat="1" spans="1:9">
      <c r="A10" s="5">
        <v>18234996499</v>
      </c>
      <c r="B10" s="6">
        <v>44758</v>
      </c>
      <c r="C10" s="6">
        <v>44759</v>
      </c>
      <c r="D10" s="4">
        <v>496</v>
      </c>
      <c r="E10" s="4" t="str">
        <f>VLOOKUP(A10,HOP!A:L,12,0)</f>
        <v>496.00</v>
      </c>
      <c r="F10" s="4" t="str">
        <f>VLOOKUP(A10,HOP!A:C,3,0)</f>
        <v>2606204</v>
      </c>
      <c r="G10" s="4">
        <f t="shared" si="0"/>
        <v>0</v>
      </c>
      <c r="H10" s="4" t="str">
        <f t="shared" si="1"/>
        <v>，2606204</v>
      </c>
      <c r="I10" s="4" t="str">
        <f>VLOOKUP(A10,HOP!A:U,21,0)</f>
        <v>直连</v>
      </c>
    </row>
    <row r="11" s="4" customFormat="1" spans="1:9">
      <c r="A11" s="5">
        <v>18292715876</v>
      </c>
      <c r="B11" s="6">
        <v>44757</v>
      </c>
      <c r="C11" s="6">
        <v>44759</v>
      </c>
      <c r="D11" s="4">
        <v>432</v>
      </c>
      <c r="E11" s="4" t="str">
        <f>VLOOKUP(A11,HOP!A:L,12,0)</f>
        <v>432.00</v>
      </c>
      <c r="F11" s="4" t="str">
        <f>VLOOKUP(A11,HOP!A:C,3,0)</f>
        <v>2611362</v>
      </c>
      <c r="G11" s="4">
        <f t="shared" si="0"/>
        <v>0</v>
      </c>
      <c r="H11" s="4" t="str">
        <f t="shared" si="1"/>
        <v>，2611362</v>
      </c>
      <c r="I11" s="4" t="str">
        <f>VLOOKUP(A11,HOP!A:U,21,0)</f>
        <v>直连</v>
      </c>
    </row>
    <row r="12" s="4" customFormat="1" hidden="1" spans="1:9">
      <c r="A12" s="5">
        <v>18313376829</v>
      </c>
      <c r="B12" s="6">
        <v>44758</v>
      </c>
      <c r="C12" s="6">
        <v>44759</v>
      </c>
      <c r="D12" s="4">
        <v>0</v>
      </c>
      <c r="E12" s="4" t="str">
        <f>VLOOKUP(A12,HOP!A:L,12,0)</f>
        <v>0.00</v>
      </c>
      <c r="F12" s="4" t="str">
        <f>VLOOKUP(A12,HOP!A:C,3,0)</f>
        <v>2613299</v>
      </c>
      <c r="G12" s="4">
        <f t="shared" si="0"/>
        <v>0</v>
      </c>
      <c r="H12" s="4" t="str">
        <f t="shared" si="1"/>
        <v>，2613299</v>
      </c>
      <c r="I12" s="4" t="str">
        <f>VLOOKUP(A12,HOP!A:U,21,0)</f>
        <v>直连</v>
      </c>
    </row>
    <row r="13" s="4" customFormat="1" spans="1:9">
      <c r="A13" s="5">
        <v>18319838562</v>
      </c>
      <c r="B13" s="6">
        <v>44758</v>
      </c>
      <c r="C13" s="6">
        <v>44759</v>
      </c>
      <c r="D13" s="4">
        <v>68</v>
      </c>
      <c r="E13" s="4" t="str">
        <f>VLOOKUP(A13,HOP!A:L,12,0)</f>
        <v>68.00</v>
      </c>
      <c r="F13" s="4" t="str">
        <f>VLOOKUP(A13,HOP!A:C,3,0)</f>
        <v>2613907</v>
      </c>
      <c r="G13" s="4">
        <f t="shared" si="0"/>
        <v>0</v>
      </c>
      <c r="H13" s="4" t="str">
        <f t="shared" si="1"/>
        <v>，2613907</v>
      </c>
      <c r="I13" s="4" t="str">
        <f>VLOOKUP(A13,HOP!A:U,21,0)</f>
        <v>直连</v>
      </c>
    </row>
    <row r="14" s="4" customFormat="1" spans="1:9">
      <c r="A14" s="5">
        <v>18321339945</v>
      </c>
      <c r="B14" s="6">
        <v>44758</v>
      </c>
      <c r="C14" s="6">
        <v>44759</v>
      </c>
      <c r="D14" s="4">
        <v>111</v>
      </c>
      <c r="E14" s="4" t="str">
        <f>VLOOKUP(A14,HOP!A:L,12,0)</f>
        <v>111.00</v>
      </c>
      <c r="F14" s="4" t="str">
        <f>VLOOKUP(A14,HOP!A:C,3,0)</f>
        <v>2614089</v>
      </c>
      <c r="G14" s="4">
        <f t="shared" si="0"/>
        <v>0</v>
      </c>
      <c r="H14" s="4" t="str">
        <f t="shared" si="1"/>
        <v>，2614089</v>
      </c>
      <c r="I14" s="4" t="str">
        <f>VLOOKUP(A14,HOP!A:U,21,0)</f>
        <v>直连</v>
      </c>
    </row>
    <row r="15" s="4" customFormat="1" spans="1:9">
      <c r="A15" s="5">
        <v>18336218131</v>
      </c>
      <c r="B15" s="6">
        <v>44758</v>
      </c>
      <c r="C15" s="6">
        <v>44759</v>
      </c>
      <c r="D15" s="4">
        <v>146</v>
      </c>
      <c r="E15" s="4" t="str">
        <f>VLOOKUP(A15,HOP!A:L,12,0)</f>
        <v>146.00</v>
      </c>
      <c r="F15" s="4" t="str">
        <f>VLOOKUP(A15,HOP!A:C,3,0)</f>
        <v>2615366</v>
      </c>
      <c r="G15" s="4">
        <f t="shared" si="0"/>
        <v>0</v>
      </c>
      <c r="H15" s="4" t="str">
        <f t="shared" si="1"/>
        <v>，2615366</v>
      </c>
      <c r="I15" s="4" t="str">
        <f>VLOOKUP(A15,HOP!A:U,21,0)</f>
        <v>直连</v>
      </c>
    </row>
    <row r="16" s="4" customFormat="1" spans="1:9">
      <c r="A16" s="5">
        <v>18357250757</v>
      </c>
      <c r="B16" s="6">
        <v>44757</v>
      </c>
      <c r="C16" s="6">
        <v>44759</v>
      </c>
      <c r="D16" s="4">
        <v>232</v>
      </c>
      <c r="E16" s="4" t="str">
        <f>VLOOKUP(A16,HOP!A:L,12,0)</f>
        <v>232.00</v>
      </c>
      <c r="F16" s="4" t="str">
        <f>VLOOKUP(A16,HOP!A:C,3,0)</f>
        <v>2617200</v>
      </c>
      <c r="G16" s="4">
        <f t="shared" si="0"/>
        <v>0</v>
      </c>
      <c r="H16" s="4" t="str">
        <f t="shared" si="1"/>
        <v>，2617200</v>
      </c>
      <c r="I16" s="4" t="str">
        <f>VLOOKUP(A16,HOP!A:U,21,0)</f>
        <v>直连</v>
      </c>
    </row>
    <row r="17" s="4" customFormat="1" spans="1:9">
      <c r="A17" s="5">
        <v>18380086057</v>
      </c>
      <c r="B17" s="6">
        <v>44755</v>
      </c>
      <c r="C17" s="6">
        <v>44759</v>
      </c>
      <c r="D17" s="4">
        <v>280</v>
      </c>
      <c r="E17" s="4" t="str">
        <f>VLOOKUP(A17,HOP!A:L,12,0)</f>
        <v>280.00</v>
      </c>
      <c r="F17" s="4" t="str">
        <f>VLOOKUP(A17,HOP!A:C,3,0)</f>
        <v>2619808</v>
      </c>
      <c r="G17" s="4">
        <f t="shared" si="0"/>
        <v>0</v>
      </c>
      <c r="H17" s="4" t="str">
        <f t="shared" si="1"/>
        <v>，2619808</v>
      </c>
      <c r="I17" s="4" t="str">
        <f>VLOOKUP(A17,HOP!A:U,21,0)</f>
        <v>直连</v>
      </c>
    </row>
    <row r="18" s="4" customFormat="1" spans="1:9">
      <c r="A18" s="5">
        <v>18381192521</v>
      </c>
      <c r="B18" s="6">
        <v>44758</v>
      </c>
      <c r="C18" s="6">
        <v>44759</v>
      </c>
      <c r="D18" s="4">
        <v>61</v>
      </c>
      <c r="E18" s="4" t="str">
        <f>VLOOKUP(A18,HOP!A:L,12,0)</f>
        <v>61.00</v>
      </c>
      <c r="F18" s="4" t="str">
        <f>VLOOKUP(A18,HOP!A:C,3,0)</f>
        <v>2620011</v>
      </c>
      <c r="G18" s="4">
        <f t="shared" si="0"/>
        <v>0</v>
      </c>
      <c r="H18" s="4" t="str">
        <f t="shared" si="1"/>
        <v>，2620011</v>
      </c>
      <c r="I18" s="4" t="str">
        <f>VLOOKUP(A18,HOP!A:U,21,0)</f>
        <v>直连</v>
      </c>
    </row>
    <row r="19" s="4" customFormat="1" spans="1:9">
      <c r="A19" s="5">
        <v>18387341859</v>
      </c>
      <c r="B19" s="6">
        <v>44758</v>
      </c>
      <c r="C19" s="6">
        <v>44759</v>
      </c>
      <c r="D19" s="4">
        <v>47</v>
      </c>
      <c r="E19" s="4" t="str">
        <f>VLOOKUP(A19,HOP!A:L,12,0)</f>
        <v>47.00</v>
      </c>
      <c r="F19" s="4" t="str">
        <f>VLOOKUP(A19,HOP!A:C,3,0)</f>
        <v>2620336</v>
      </c>
      <c r="G19" s="4">
        <f t="shared" si="0"/>
        <v>0</v>
      </c>
      <c r="H19" s="4" t="str">
        <f t="shared" si="1"/>
        <v>，2620336</v>
      </c>
      <c r="I19" s="4" t="str">
        <f>VLOOKUP(A19,HOP!A:U,21,0)</f>
        <v>直连</v>
      </c>
    </row>
    <row r="20" s="4" customFormat="1" spans="1:9">
      <c r="A20" s="5">
        <v>18395267535</v>
      </c>
      <c r="B20" s="6">
        <v>44758</v>
      </c>
      <c r="C20" s="6">
        <v>44759</v>
      </c>
      <c r="D20" s="4">
        <v>32</v>
      </c>
      <c r="E20" s="4" t="str">
        <f>VLOOKUP(A20,HOP!A:L,12,0)</f>
        <v>32.00</v>
      </c>
      <c r="F20" s="4" t="str">
        <f>VLOOKUP(A20,HOP!A:C,3,0)</f>
        <v>2621171</v>
      </c>
      <c r="G20" s="4">
        <f t="shared" si="0"/>
        <v>0</v>
      </c>
      <c r="H20" s="4" t="str">
        <f t="shared" si="1"/>
        <v>，2621171</v>
      </c>
      <c r="I20" s="4" t="str">
        <f>VLOOKUP(A20,HOP!A:U,21,0)</f>
        <v>直连</v>
      </c>
    </row>
    <row r="21" s="4" customFormat="1" spans="1:9">
      <c r="A21" s="5">
        <v>18396140863</v>
      </c>
      <c r="B21" s="6">
        <v>44758</v>
      </c>
      <c r="C21" s="6">
        <v>44759</v>
      </c>
      <c r="D21" s="4">
        <v>35</v>
      </c>
      <c r="E21" s="4" t="str">
        <f>VLOOKUP(A21,HOP!A:L,12,0)</f>
        <v>35.00</v>
      </c>
      <c r="F21" s="4" t="str">
        <f>VLOOKUP(A21,HOP!A:C,3,0)</f>
        <v>2621315</v>
      </c>
      <c r="G21" s="4">
        <f t="shared" si="0"/>
        <v>0</v>
      </c>
      <c r="H21" s="4" t="str">
        <f t="shared" si="1"/>
        <v>，2621315</v>
      </c>
      <c r="I21" s="4" t="str">
        <f>VLOOKUP(A21,HOP!A:U,21,0)</f>
        <v>直连</v>
      </c>
    </row>
    <row r="22" s="4" customFormat="1" spans="1:9">
      <c r="A22" s="5">
        <v>18398305940</v>
      </c>
      <c r="B22" s="6">
        <v>44758</v>
      </c>
      <c r="C22" s="6">
        <v>44759</v>
      </c>
      <c r="D22" s="4">
        <v>497</v>
      </c>
      <c r="E22" s="4" t="str">
        <f>VLOOKUP(A22,HOP!A:L,12,0)</f>
        <v>497.00</v>
      </c>
      <c r="F22" s="4" t="str">
        <f>VLOOKUP(A22,HOP!A:C,3,0)</f>
        <v>2621754</v>
      </c>
      <c r="G22" s="4">
        <f t="shared" si="0"/>
        <v>0</v>
      </c>
      <c r="H22" s="4" t="str">
        <f t="shared" si="1"/>
        <v>，2621754</v>
      </c>
      <c r="I22" s="4" t="str">
        <f>VLOOKUP(A22,HOP!A:U,21,0)</f>
        <v>直连</v>
      </c>
    </row>
    <row r="23" s="4" customFormat="1" spans="1:9">
      <c r="A23" s="5">
        <v>18403117660</v>
      </c>
      <c r="B23" s="6">
        <v>44758</v>
      </c>
      <c r="C23" s="6">
        <v>44759</v>
      </c>
      <c r="D23" s="4">
        <v>46</v>
      </c>
      <c r="E23" s="4" t="str">
        <f>VLOOKUP(A23,HOP!A:L,12,0)</f>
        <v>46.00</v>
      </c>
      <c r="F23" s="4" t="str">
        <f>VLOOKUP(A23,HOP!A:C,3,0)</f>
        <v>2621973</v>
      </c>
      <c r="G23" s="4">
        <f t="shared" si="0"/>
        <v>0</v>
      </c>
      <c r="H23" s="4" t="str">
        <f t="shared" si="1"/>
        <v>，2621973</v>
      </c>
      <c r="I23" s="4" t="str">
        <f>VLOOKUP(A23,HOP!A:U,21,0)</f>
        <v>直连</v>
      </c>
    </row>
    <row r="24" s="4" customFormat="1" spans="1:9">
      <c r="A24" s="5">
        <v>18403886107</v>
      </c>
      <c r="B24" s="6">
        <v>44758</v>
      </c>
      <c r="C24" s="6">
        <v>44759</v>
      </c>
      <c r="D24" s="4">
        <v>32</v>
      </c>
      <c r="E24" s="4" t="str">
        <f>VLOOKUP(A24,HOP!A:L,12,0)</f>
        <v>32.00</v>
      </c>
      <c r="F24" s="4" t="str">
        <f>VLOOKUP(A24,HOP!A:C,3,0)</f>
        <v>2622110</v>
      </c>
      <c r="G24" s="4">
        <f t="shared" si="0"/>
        <v>0</v>
      </c>
      <c r="H24" s="4" t="str">
        <f t="shared" si="1"/>
        <v>，2622110</v>
      </c>
      <c r="I24" s="4" t="str">
        <f>VLOOKUP(A24,HOP!A:U,21,0)</f>
        <v>直连</v>
      </c>
    </row>
    <row r="25" s="4" customFormat="1" spans="1:9">
      <c r="A25" s="5">
        <v>18406074984</v>
      </c>
      <c r="B25" s="6">
        <v>44758</v>
      </c>
      <c r="C25" s="6">
        <v>44759</v>
      </c>
      <c r="D25" s="4">
        <v>33</v>
      </c>
      <c r="E25" s="4" t="str">
        <f>VLOOKUP(A25,HOP!A:L,12,0)</f>
        <v>33.00</v>
      </c>
      <c r="F25" s="4" t="str">
        <f>VLOOKUP(A25,HOP!A:C,3,0)</f>
        <v>2622466</v>
      </c>
      <c r="G25" s="4">
        <f t="shared" si="0"/>
        <v>0</v>
      </c>
      <c r="H25" s="4" t="str">
        <f t="shared" si="1"/>
        <v>，2622466</v>
      </c>
      <c r="I25" s="4" t="str">
        <f>VLOOKUP(A25,HOP!A:U,21,0)</f>
        <v>直连</v>
      </c>
    </row>
    <row r="26" s="4" customFormat="1" spans="1:9">
      <c r="A26" s="5">
        <v>18411787777</v>
      </c>
      <c r="B26" s="6">
        <v>44758</v>
      </c>
      <c r="C26" s="6">
        <v>44759</v>
      </c>
      <c r="D26" s="4">
        <v>39</v>
      </c>
      <c r="E26" s="4" t="str">
        <f>VLOOKUP(A26,HOP!A:L,12,0)</f>
        <v>39.00</v>
      </c>
      <c r="F26" s="4" t="str">
        <f>VLOOKUP(A26,HOP!A:C,3,0)</f>
        <v>2622830</v>
      </c>
      <c r="G26" s="4">
        <f t="shared" si="0"/>
        <v>0</v>
      </c>
      <c r="H26" s="4" t="str">
        <f t="shared" si="1"/>
        <v>，2622830</v>
      </c>
      <c r="I26" s="4" t="str">
        <f>VLOOKUP(A26,HOP!A:U,21,0)</f>
        <v>直连</v>
      </c>
    </row>
    <row r="27" s="4" customFormat="1" spans="1:9">
      <c r="A27" s="5">
        <v>18414277679</v>
      </c>
      <c r="B27" s="6">
        <v>44758</v>
      </c>
      <c r="C27" s="6">
        <v>44759</v>
      </c>
      <c r="D27" s="4">
        <v>32</v>
      </c>
      <c r="E27" s="4" t="str">
        <f>VLOOKUP(A27,HOP!A:L,12,0)</f>
        <v>32.00</v>
      </c>
      <c r="F27" s="4" t="str">
        <f>VLOOKUP(A27,HOP!A:C,3,0)</f>
        <v>2623285</v>
      </c>
      <c r="G27" s="4">
        <f t="shared" si="0"/>
        <v>0</v>
      </c>
      <c r="H27" s="4" t="str">
        <f t="shared" si="1"/>
        <v>，2623285</v>
      </c>
      <c r="I27" s="4" t="str">
        <f>VLOOKUP(A27,HOP!A:U,21,0)</f>
        <v>直连</v>
      </c>
    </row>
    <row r="28" s="4" customFormat="1" hidden="1" spans="1:9">
      <c r="A28" s="5">
        <v>18414500748</v>
      </c>
      <c r="B28" s="6">
        <v>44758</v>
      </c>
      <c r="C28" s="6">
        <v>44759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spans="1:9">
      <c r="A29" s="5">
        <v>18414644675</v>
      </c>
      <c r="B29" s="6">
        <v>44758</v>
      </c>
      <c r="C29" s="6">
        <v>44759</v>
      </c>
      <c r="D29" s="4">
        <v>47</v>
      </c>
      <c r="E29" s="4" t="str">
        <f>VLOOKUP(A29,HOP!A:L,12,0)</f>
        <v>47.00</v>
      </c>
      <c r="F29" s="4" t="str">
        <f>VLOOKUP(A29,HOP!A:C,3,0)</f>
        <v>2623358</v>
      </c>
      <c r="G29" s="4">
        <f t="shared" si="0"/>
        <v>0</v>
      </c>
      <c r="H29" s="4" t="str">
        <f t="shared" si="1"/>
        <v>，2623358</v>
      </c>
      <c r="I29" s="4" t="str">
        <f>VLOOKUP(A29,HOP!A:U,21,0)</f>
        <v>直连</v>
      </c>
    </row>
    <row r="31" spans="4:4">
      <c r="D31" s="4">
        <f>SUM(D2:D30)</f>
        <v>5227</v>
      </c>
    </row>
    <row r="35" spans="1:1">
      <c r="A35" s="4" t="s">
        <v>161</v>
      </c>
    </row>
    <row r="36" spans="1:1">
      <c r="A36" s="4" t="s">
        <v>162</v>
      </c>
    </row>
    <row r="37" spans="1:1">
      <c r="A37" s="4" t="s">
        <v>163</v>
      </c>
    </row>
  </sheetData>
  <autoFilter ref="A1:XFD37">
    <filterColumn colId="3">
      <filters blank="1">
        <filter val="111"/>
        <filter val="715"/>
        <filter val="356"/>
        <filter val="496"/>
        <filter val="497"/>
        <filter val="199"/>
        <filter val="61"/>
        <filter val="5227"/>
        <filter val="68"/>
        <filter val="568"/>
        <filter val="32"/>
        <filter val="232"/>
        <filter val="432"/>
        <filter val="33"/>
        <filter val="273"/>
        <filter val="35"/>
        <filter val="39"/>
        <filter val="280"/>
        <filter val="141"/>
        <filter val="201"/>
        <filter val="46"/>
        <filter val="146"/>
        <filter val="47"/>
        <filter val="1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164</v>
      </c>
      <c r="B1" s="2" t="s">
        <v>165</v>
      </c>
      <c r="C1" s="2" t="s">
        <v>166</v>
      </c>
      <c r="D1" s="2" t="s">
        <v>167</v>
      </c>
      <c r="E1" s="2" t="s">
        <v>13</v>
      </c>
      <c r="F1" s="2" t="s">
        <v>5</v>
      </c>
      <c r="G1" s="2" t="s">
        <v>6</v>
      </c>
      <c r="H1" s="2" t="s">
        <v>168</v>
      </c>
      <c r="I1" s="2" t="s">
        <v>169</v>
      </c>
      <c r="J1" s="2" t="s">
        <v>170</v>
      </c>
      <c r="K1" s="2" t="s">
        <v>171</v>
      </c>
      <c r="L1" s="2" t="s">
        <v>172</v>
      </c>
      <c r="M1" s="2" t="s">
        <v>173</v>
      </c>
      <c r="N1" s="2" t="s">
        <v>174</v>
      </c>
      <c r="O1" s="2" t="s">
        <v>175</v>
      </c>
      <c r="P1" s="2" t="s">
        <v>176</v>
      </c>
      <c r="Q1" s="2" t="s">
        <v>177</v>
      </c>
      <c r="R1" s="2" t="s">
        <v>178</v>
      </c>
      <c r="S1" s="2" t="s">
        <v>179</v>
      </c>
      <c r="T1" s="2" t="s">
        <v>180</v>
      </c>
      <c r="U1" s="2" t="s">
        <v>181</v>
      </c>
    </row>
    <row r="2" s="1" customFormat="1" spans="1:21">
      <c r="A2" s="3">
        <v>18414644675</v>
      </c>
      <c r="B2" s="1" t="s">
        <v>182</v>
      </c>
      <c r="C2" s="1" t="s">
        <v>183</v>
      </c>
      <c r="D2" s="1" t="s">
        <v>184</v>
      </c>
      <c r="E2" s="1" t="s">
        <v>185</v>
      </c>
      <c r="F2" s="1" t="s">
        <v>182</v>
      </c>
      <c r="G2" s="1" t="s">
        <v>186</v>
      </c>
      <c r="H2" s="1" t="s">
        <v>187</v>
      </c>
      <c r="I2" s="1" t="s">
        <v>188</v>
      </c>
      <c r="J2" s="1" t="s">
        <v>30</v>
      </c>
      <c r="K2" s="1" t="s">
        <v>189</v>
      </c>
      <c r="L2" s="1" t="s">
        <v>189</v>
      </c>
      <c r="M2" s="1" t="s">
        <v>190</v>
      </c>
      <c r="N2" s="1" t="s">
        <v>190</v>
      </c>
      <c r="O2" s="1" t="s">
        <v>191</v>
      </c>
      <c r="P2" s="1" t="s">
        <v>192</v>
      </c>
      <c r="Q2" s="1" t="s">
        <v>193</v>
      </c>
      <c r="R2" s="1" t="s">
        <v>194</v>
      </c>
      <c r="S2" s="1" t="s">
        <v>195</v>
      </c>
      <c r="T2" s="1" t="s">
        <v>196</v>
      </c>
      <c r="U2" s="1" t="s">
        <v>197</v>
      </c>
    </row>
    <row r="3" s="1" customFormat="1" spans="1:21">
      <c r="A3" s="3">
        <v>18414277679</v>
      </c>
      <c r="B3" s="1" t="s">
        <v>182</v>
      </c>
      <c r="C3" s="1" t="s">
        <v>198</v>
      </c>
      <c r="D3" s="1" t="s">
        <v>199</v>
      </c>
      <c r="E3" s="1" t="s">
        <v>200</v>
      </c>
      <c r="F3" s="1" t="s">
        <v>182</v>
      </c>
      <c r="G3" s="1" t="s">
        <v>186</v>
      </c>
      <c r="H3" s="1" t="s">
        <v>187</v>
      </c>
      <c r="I3" s="1" t="s">
        <v>201</v>
      </c>
      <c r="J3" s="1" t="s">
        <v>30</v>
      </c>
      <c r="K3" s="1" t="s">
        <v>202</v>
      </c>
      <c r="L3" s="1" t="s">
        <v>202</v>
      </c>
      <c r="M3" s="1" t="s">
        <v>190</v>
      </c>
      <c r="N3" s="1" t="s">
        <v>190</v>
      </c>
      <c r="O3" s="1" t="s">
        <v>191</v>
      </c>
      <c r="P3" s="1" t="s">
        <v>192</v>
      </c>
      <c r="Q3" s="1" t="s">
        <v>193</v>
      </c>
      <c r="R3" s="1" t="s">
        <v>203</v>
      </c>
      <c r="S3" s="1" t="s">
        <v>195</v>
      </c>
      <c r="T3" s="1" t="s">
        <v>196</v>
      </c>
      <c r="U3" s="1" t="s">
        <v>197</v>
      </c>
    </row>
    <row r="4" s="1" customFormat="1" spans="1:21">
      <c r="A4" s="3">
        <v>18411787777</v>
      </c>
      <c r="B4" s="1" t="s">
        <v>182</v>
      </c>
      <c r="C4" s="1" t="s">
        <v>204</v>
      </c>
      <c r="D4" s="1" t="s">
        <v>205</v>
      </c>
      <c r="E4" s="1" t="s">
        <v>206</v>
      </c>
      <c r="F4" s="1" t="s">
        <v>182</v>
      </c>
      <c r="G4" s="1" t="s">
        <v>186</v>
      </c>
      <c r="H4" s="1" t="s">
        <v>187</v>
      </c>
      <c r="I4" s="1" t="s">
        <v>207</v>
      </c>
      <c r="J4" s="1" t="s">
        <v>30</v>
      </c>
      <c r="K4" s="1" t="s">
        <v>208</v>
      </c>
      <c r="L4" s="1" t="s">
        <v>208</v>
      </c>
      <c r="M4" s="1" t="s">
        <v>190</v>
      </c>
      <c r="N4" s="1" t="s">
        <v>190</v>
      </c>
      <c r="O4" s="1" t="s">
        <v>191</v>
      </c>
      <c r="P4" s="1" t="s">
        <v>192</v>
      </c>
      <c r="Q4" s="1" t="s">
        <v>193</v>
      </c>
      <c r="R4" s="1" t="s">
        <v>209</v>
      </c>
      <c r="S4" s="1" t="s">
        <v>195</v>
      </c>
      <c r="T4" s="1" t="s">
        <v>196</v>
      </c>
      <c r="U4" s="1" t="s">
        <v>197</v>
      </c>
    </row>
    <row r="5" s="1" customFormat="1" spans="1:21">
      <c r="A5" s="3">
        <v>18406074984</v>
      </c>
      <c r="B5" s="1" t="s">
        <v>210</v>
      </c>
      <c r="C5" s="1" t="s">
        <v>211</v>
      </c>
      <c r="D5" s="1" t="s">
        <v>212</v>
      </c>
      <c r="E5" s="1" t="s">
        <v>213</v>
      </c>
      <c r="F5" s="1" t="s">
        <v>182</v>
      </c>
      <c r="G5" s="1" t="s">
        <v>186</v>
      </c>
      <c r="H5" s="1" t="s">
        <v>187</v>
      </c>
      <c r="I5" s="1" t="s">
        <v>214</v>
      </c>
      <c r="J5" s="1" t="s">
        <v>30</v>
      </c>
      <c r="K5" s="1" t="s">
        <v>215</v>
      </c>
      <c r="L5" s="1" t="s">
        <v>215</v>
      </c>
      <c r="M5" s="1" t="s">
        <v>190</v>
      </c>
      <c r="N5" s="1" t="s">
        <v>190</v>
      </c>
      <c r="O5" s="1" t="s">
        <v>191</v>
      </c>
      <c r="P5" s="1" t="s">
        <v>192</v>
      </c>
      <c r="Q5" s="1" t="s">
        <v>193</v>
      </c>
      <c r="R5" s="1" t="s">
        <v>216</v>
      </c>
      <c r="S5" s="1" t="s">
        <v>195</v>
      </c>
      <c r="T5" s="1" t="s">
        <v>196</v>
      </c>
      <c r="U5" s="1" t="s">
        <v>197</v>
      </c>
    </row>
    <row r="6" s="1" customFormat="1" spans="1:21">
      <c r="A6" s="3">
        <v>18403886107</v>
      </c>
      <c r="B6" s="1" t="s">
        <v>210</v>
      </c>
      <c r="C6" s="1" t="s">
        <v>217</v>
      </c>
      <c r="D6" s="1" t="s">
        <v>199</v>
      </c>
      <c r="E6" s="1" t="s">
        <v>218</v>
      </c>
      <c r="F6" s="1" t="s">
        <v>182</v>
      </c>
      <c r="G6" s="1" t="s">
        <v>186</v>
      </c>
      <c r="H6" s="1" t="s">
        <v>187</v>
      </c>
      <c r="I6" s="1" t="s">
        <v>201</v>
      </c>
      <c r="J6" s="1" t="s">
        <v>30</v>
      </c>
      <c r="K6" s="1" t="s">
        <v>202</v>
      </c>
      <c r="L6" s="1" t="s">
        <v>202</v>
      </c>
      <c r="M6" s="1" t="s">
        <v>190</v>
      </c>
      <c r="N6" s="1" t="s">
        <v>190</v>
      </c>
      <c r="O6" s="1" t="s">
        <v>191</v>
      </c>
      <c r="P6" s="1" t="s">
        <v>192</v>
      </c>
      <c r="Q6" s="1" t="s">
        <v>193</v>
      </c>
      <c r="R6" s="1" t="s">
        <v>219</v>
      </c>
      <c r="S6" s="1" t="s">
        <v>195</v>
      </c>
      <c r="T6" s="1" t="s">
        <v>196</v>
      </c>
      <c r="U6" s="1" t="s">
        <v>197</v>
      </c>
    </row>
    <row r="7" s="1" customFormat="1" spans="1:21">
      <c r="A7" s="3">
        <v>18403117660</v>
      </c>
      <c r="B7" s="1" t="s">
        <v>210</v>
      </c>
      <c r="C7" s="1" t="s">
        <v>220</v>
      </c>
      <c r="D7" s="1" t="s">
        <v>221</v>
      </c>
      <c r="E7" s="1" t="s">
        <v>222</v>
      </c>
      <c r="F7" s="1" t="s">
        <v>182</v>
      </c>
      <c r="G7" s="1" t="s">
        <v>186</v>
      </c>
      <c r="H7" s="1" t="s">
        <v>187</v>
      </c>
      <c r="I7" s="1" t="s">
        <v>223</v>
      </c>
      <c r="J7" s="1" t="s">
        <v>30</v>
      </c>
      <c r="K7" s="1" t="s">
        <v>224</v>
      </c>
      <c r="L7" s="1" t="s">
        <v>224</v>
      </c>
      <c r="M7" s="1" t="s">
        <v>190</v>
      </c>
      <c r="N7" s="1" t="s">
        <v>190</v>
      </c>
      <c r="O7" s="1" t="s">
        <v>191</v>
      </c>
      <c r="P7" s="1" t="s">
        <v>192</v>
      </c>
      <c r="Q7" s="1" t="s">
        <v>193</v>
      </c>
      <c r="R7" s="1" t="s">
        <v>225</v>
      </c>
      <c r="S7" s="1" t="s">
        <v>195</v>
      </c>
      <c r="T7" s="1" t="s">
        <v>196</v>
      </c>
      <c r="U7" s="1" t="s">
        <v>197</v>
      </c>
    </row>
    <row r="8" s="1" customFormat="1" spans="1:21">
      <c r="A8" s="3">
        <v>18398305940</v>
      </c>
      <c r="B8" s="1" t="s">
        <v>210</v>
      </c>
      <c r="C8" s="1" t="s">
        <v>226</v>
      </c>
      <c r="D8" s="1" t="s">
        <v>227</v>
      </c>
      <c r="E8" s="1" t="s">
        <v>228</v>
      </c>
      <c r="F8" s="1" t="s">
        <v>182</v>
      </c>
      <c r="G8" s="1" t="s">
        <v>186</v>
      </c>
      <c r="H8" s="1" t="s">
        <v>187</v>
      </c>
      <c r="I8" s="1" t="s">
        <v>229</v>
      </c>
      <c r="J8" s="1" t="s">
        <v>30</v>
      </c>
      <c r="K8" s="1" t="s">
        <v>230</v>
      </c>
      <c r="L8" s="1" t="s">
        <v>230</v>
      </c>
      <c r="M8" s="1" t="s">
        <v>190</v>
      </c>
      <c r="N8" s="1" t="s">
        <v>190</v>
      </c>
      <c r="O8" s="1" t="s">
        <v>191</v>
      </c>
      <c r="P8" s="1" t="s">
        <v>192</v>
      </c>
      <c r="Q8" s="1" t="s">
        <v>193</v>
      </c>
      <c r="R8" s="1" t="s">
        <v>231</v>
      </c>
      <c r="S8" s="1" t="s">
        <v>195</v>
      </c>
      <c r="T8" s="1" t="s">
        <v>196</v>
      </c>
      <c r="U8" s="1" t="s">
        <v>197</v>
      </c>
    </row>
    <row r="9" s="1" customFormat="1" spans="1:21">
      <c r="A9" s="3">
        <v>18396140863</v>
      </c>
      <c r="B9" s="1" t="s">
        <v>232</v>
      </c>
      <c r="C9" s="1" t="s">
        <v>233</v>
      </c>
      <c r="D9" s="1" t="s">
        <v>234</v>
      </c>
      <c r="E9" s="1" t="s">
        <v>235</v>
      </c>
      <c r="F9" s="1" t="s">
        <v>182</v>
      </c>
      <c r="G9" s="1" t="s">
        <v>186</v>
      </c>
      <c r="H9" s="1" t="s">
        <v>187</v>
      </c>
      <c r="I9" s="1" t="s">
        <v>236</v>
      </c>
      <c r="J9" s="1" t="s">
        <v>30</v>
      </c>
      <c r="K9" s="1" t="s">
        <v>237</v>
      </c>
      <c r="L9" s="1" t="s">
        <v>237</v>
      </c>
      <c r="M9" s="1" t="s">
        <v>190</v>
      </c>
      <c r="N9" s="1" t="s">
        <v>190</v>
      </c>
      <c r="O9" s="1" t="s">
        <v>191</v>
      </c>
      <c r="P9" s="1" t="s">
        <v>192</v>
      </c>
      <c r="Q9" s="1" t="s">
        <v>193</v>
      </c>
      <c r="R9" s="1" t="s">
        <v>238</v>
      </c>
      <c r="S9" s="1" t="s">
        <v>195</v>
      </c>
      <c r="T9" s="1" t="s">
        <v>196</v>
      </c>
      <c r="U9" s="1" t="s">
        <v>197</v>
      </c>
    </row>
    <row r="10" s="1" customFormat="1" spans="1:21">
      <c r="A10" s="3">
        <v>18395267535</v>
      </c>
      <c r="B10" s="1" t="s">
        <v>232</v>
      </c>
      <c r="C10" s="1" t="s">
        <v>239</v>
      </c>
      <c r="D10" s="1" t="s">
        <v>199</v>
      </c>
      <c r="E10" s="1" t="s">
        <v>240</v>
      </c>
      <c r="F10" s="1" t="s">
        <v>182</v>
      </c>
      <c r="G10" s="1" t="s">
        <v>186</v>
      </c>
      <c r="H10" s="1" t="s">
        <v>187</v>
      </c>
      <c r="I10" s="1" t="s">
        <v>241</v>
      </c>
      <c r="J10" s="1" t="s">
        <v>30</v>
      </c>
      <c r="K10" s="1" t="s">
        <v>202</v>
      </c>
      <c r="L10" s="1" t="s">
        <v>202</v>
      </c>
      <c r="M10" s="1" t="s">
        <v>190</v>
      </c>
      <c r="N10" s="1" t="s">
        <v>190</v>
      </c>
      <c r="O10" s="1" t="s">
        <v>191</v>
      </c>
      <c r="P10" s="1" t="s">
        <v>192</v>
      </c>
      <c r="Q10" s="1" t="s">
        <v>193</v>
      </c>
      <c r="R10" s="1" t="s">
        <v>242</v>
      </c>
      <c r="S10" s="1" t="s">
        <v>195</v>
      </c>
      <c r="T10" s="1" t="s">
        <v>196</v>
      </c>
      <c r="U10" s="1" t="s">
        <v>197</v>
      </c>
    </row>
    <row r="11" s="1" customFormat="1" spans="1:21">
      <c r="A11" s="3">
        <v>18387341859</v>
      </c>
      <c r="B11" s="1" t="s">
        <v>243</v>
      </c>
      <c r="C11" s="1" t="s">
        <v>244</v>
      </c>
      <c r="D11" s="1" t="s">
        <v>245</v>
      </c>
      <c r="E11" s="1" t="s">
        <v>246</v>
      </c>
      <c r="F11" s="1" t="s">
        <v>182</v>
      </c>
      <c r="G11" s="1" t="s">
        <v>186</v>
      </c>
      <c r="H11" s="1" t="s">
        <v>187</v>
      </c>
      <c r="I11" s="1" t="s">
        <v>247</v>
      </c>
      <c r="J11" s="1" t="s">
        <v>30</v>
      </c>
      <c r="K11" s="1" t="s">
        <v>189</v>
      </c>
      <c r="L11" s="1" t="s">
        <v>189</v>
      </c>
      <c r="M11" s="1" t="s">
        <v>190</v>
      </c>
      <c r="N11" s="1" t="s">
        <v>190</v>
      </c>
      <c r="O11" s="1" t="s">
        <v>191</v>
      </c>
      <c r="P11" s="1" t="s">
        <v>192</v>
      </c>
      <c r="Q11" s="1" t="s">
        <v>193</v>
      </c>
      <c r="R11" s="1" t="s">
        <v>248</v>
      </c>
      <c r="S11" s="1" t="s">
        <v>195</v>
      </c>
      <c r="T11" s="1" t="s">
        <v>196</v>
      </c>
      <c r="U11" s="1" t="s">
        <v>197</v>
      </c>
    </row>
    <row r="12" s="1" customFormat="1" spans="1:21">
      <c r="A12" s="3">
        <v>18381192521</v>
      </c>
      <c r="B12" s="1" t="s">
        <v>243</v>
      </c>
      <c r="C12" s="1" t="s">
        <v>249</v>
      </c>
      <c r="D12" s="1" t="s">
        <v>250</v>
      </c>
      <c r="E12" s="1" t="s">
        <v>251</v>
      </c>
      <c r="F12" s="1" t="s">
        <v>182</v>
      </c>
      <c r="G12" s="1" t="s">
        <v>186</v>
      </c>
      <c r="H12" s="1" t="s">
        <v>187</v>
      </c>
      <c r="I12" s="1" t="s">
        <v>252</v>
      </c>
      <c r="J12" s="1" t="s">
        <v>30</v>
      </c>
      <c r="K12" s="1" t="s">
        <v>253</v>
      </c>
      <c r="L12" s="1" t="s">
        <v>253</v>
      </c>
      <c r="M12" s="1" t="s">
        <v>190</v>
      </c>
      <c r="N12" s="1" t="s">
        <v>190</v>
      </c>
      <c r="O12" s="1" t="s">
        <v>191</v>
      </c>
      <c r="P12" s="1" t="s">
        <v>192</v>
      </c>
      <c r="Q12" s="1" t="s">
        <v>193</v>
      </c>
      <c r="R12" s="1" t="s">
        <v>254</v>
      </c>
      <c r="S12" s="1" t="s">
        <v>195</v>
      </c>
      <c r="T12" s="1" t="s">
        <v>196</v>
      </c>
      <c r="U12" s="1" t="s">
        <v>197</v>
      </c>
    </row>
    <row r="13" s="1" customFormat="1" spans="1:21">
      <c r="A13" s="3">
        <v>18380086057</v>
      </c>
      <c r="B13" s="1" t="s">
        <v>243</v>
      </c>
      <c r="C13" s="1" t="s">
        <v>255</v>
      </c>
      <c r="D13" s="1" t="s">
        <v>256</v>
      </c>
      <c r="E13" s="1" t="s">
        <v>257</v>
      </c>
      <c r="F13" s="1" t="s">
        <v>243</v>
      </c>
      <c r="G13" s="1" t="s">
        <v>186</v>
      </c>
      <c r="H13" s="1" t="s">
        <v>187</v>
      </c>
      <c r="I13" s="1" t="s">
        <v>258</v>
      </c>
      <c r="J13" s="1" t="s">
        <v>30</v>
      </c>
      <c r="K13" s="1" t="s">
        <v>259</v>
      </c>
      <c r="L13" s="1" t="s">
        <v>259</v>
      </c>
      <c r="M13" s="1" t="s">
        <v>190</v>
      </c>
      <c r="N13" s="1" t="s">
        <v>190</v>
      </c>
      <c r="O13" s="1" t="s">
        <v>191</v>
      </c>
      <c r="P13" s="1" t="s">
        <v>192</v>
      </c>
      <c r="Q13" s="1" t="s">
        <v>193</v>
      </c>
      <c r="R13" s="1" t="s">
        <v>260</v>
      </c>
      <c r="S13" s="1" t="s">
        <v>195</v>
      </c>
      <c r="T13" s="1" t="s">
        <v>196</v>
      </c>
      <c r="U13" s="1" t="s">
        <v>197</v>
      </c>
    </row>
    <row r="14" s="1" customFormat="1" spans="1:21">
      <c r="A14" s="3">
        <v>18357250757</v>
      </c>
      <c r="B14" s="1" t="s">
        <v>261</v>
      </c>
      <c r="C14" s="1" t="s">
        <v>262</v>
      </c>
      <c r="D14" s="1" t="s">
        <v>263</v>
      </c>
      <c r="E14" s="1" t="s">
        <v>264</v>
      </c>
      <c r="F14" s="1" t="s">
        <v>210</v>
      </c>
      <c r="G14" s="1" t="s">
        <v>186</v>
      </c>
      <c r="H14" s="1" t="s">
        <v>187</v>
      </c>
      <c r="I14" s="1" t="s">
        <v>265</v>
      </c>
      <c r="J14" s="1" t="s">
        <v>30</v>
      </c>
      <c r="K14" s="1" t="s">
        <v>266</v>
      </c>
      <c r="L14" s="1" t="s">
        <v>266</v>
      </c>
      <c r="M14" s="1" t="s">
        <v>190</v>
      </c>
      <c r="N14" s="1" t="s">
        <v>190</v>
      </c>
      <c r="O14" s="1" t="s">
        <v>191</v>
      </c>
      <c r="P14" s="1" t="s">
        <v>192</v>
      </c>
      <c r="Q14" s="1" t="s">
        <v>193</v>
      </c>
      <c r="R14" s="1" t="s">
        <v>267</v>
      </c>
      <c r="S14" s="1" t="s">
        <v>195</v>
      </c>
      <c r="T14" s="1" t="s">
        <v>196</v>
      </c>
      <c r="U14" s="1" t="s">
        <v>197</v>
      </c>
    </row>
    <row r="15" s="1" customFormat="1" spans="1:21">
      <c r="A15" s="3">
        <v>18336218131</v>
      </c>
      <c r="B15" s="1" t="s">
        <v>268</v>
      </c>
      <c r="C15" s="1" t="s">
        <v>269</v>
      </c>
      <c r="D15" s="1" t="s">
        <v>270</v>
      </c>
      <c r="E15" s="1" t="s">
        <v>271</v>
      </c>
      <c r="F15" s="1" t="s">
        <v>182</v>
      </c>
      <c r="G15" s="1" t="s">
        <v>186</v>
      </c>
      <c r="H15" s="1" t="s">
        <v>187</v>
      </c>
      <c r="I15" s="1" t="s">
        <v>272</v>
      </c>
      <c r="J15" s="1" t="s">
        <v>30</v>
      </c>
      <c r="K15" s="1" t="s">
        <v>273</v>
      </c>
      <c r="L15" s="1" t="s">
        <v>273</v>
      </c>
      <c r="M15" s="1" t="s">
        <v>190</v>
      </c>
      <c r="N15" s="1" t="s">
        <v>190</v>
      </c>
      <c r="O15" s="1" t="s">
        <v>191</v>
      </c>
      <c r="P15" s="1" t="s">
        <v>192</v>
      </c>
      <c r="Q15" s="1" t="s">
        <v>193</v>
      </c>
      <c r="R15" s="1" t="s">
        <v>274</v>
      </c>
      <c r="S15" s="1" t="s">
        <v>195</v>
      </c>
      <c r="T15" s="1" t="s">
        <v>196</v>
      </c>
      <c r="U15" s="1" t="s">
        <v>197</v>
      </c>
    </row>
    <row r="16" s="1" customFormat="1" spans="1:21">
      <c r="A16" s="3">
        <v>18321339945</v>
      </c>
      <c r="B16" s="1" t="s">
        <v>275</v>
      </c>
      <c r="C16" s="1" t="s">
        <v>276</v>
      </c>
      <c r="D16" s="1" t="s">
        <v>263</v>
      </c>
      <c r="E16" s="1" t="s">
        <v>277</v>
      </c>
      <c r="F16" s="1" t="s">
        <v>182</v>
      </c>
      <c r="G16" s="1" t="s">
        <v>186</v>
      </c>
      <c r="H16" s="1" t="s">
        <v>187</v>
      </c>
      <c r="I16" s="1" t="s">
        <v>278</v>
      </c>
      <c r="J16" s="1" t="s">
        <v>30</v>
      </c>
      <c r="K16" s="1" t="s">
        <v>279</v>
      </c>
      <c r="L16" s="1" t="s">
        <v>279</v>
      </c>
      <c r="M16" s="1" t="s">
        <v>190</v>
      </c>
      <c r="N16" s="1" t="s">
        <v>190</v>
      </c>
      <c r="O16" s="1" t="s">
        <v>191</v>
      </c>
      <c r="P16" s="1" t="s">
        <v>192</v>
      </c>
      <c r="Q16" s="1" t="s">
        <v>193</v>
      </c>
      <c r="R16" s="1" t="s">
        <v>280</v>
      </c>
      <c r="S16" s="1" t="s">
        <v>195</v>
      </c>
      <c r="T16" s="1" t="s">
        <v>196</v>
      </c>
      <c r="U16" s="1" t="s">
        <v>197</v>
      </c>
    </row>
    <row r="17" s="1" customFormat="1" spans="1:21">
      <c r="A17" s="3">
        <v>18319838562</v>
      </c>
      <c r="B17" s="1" t="s">
        <v>275</v>
      </c>
      <c r="C17" s="1" t="s">
        <v>281</v>
      </c>
      <c r="D17" s="1" t="s">
        <v>282</v>
      </c>
      <c r="E17" s="1" t="s">
        <v>283</v>
      </c>
      <c r="F17" s="1" t="s">
        <v>182</v>
      </c>
      <c r="G17" s="1" t="s">
        <v>186</v>
      </c>
      <c r="H17" s="1" t="s">
        <v>187</v>
      </c>
      <c r="I17" s="1" t="s">
        <v>284</v>
      </c>
      <c r="J17" s="1" t="s">
        <v>30</v>
      </c>
      <c r="K17" s="1" t="s">
        <v>285</v>
      </c>
      <c r="L17" s="1" t="s">
        <v>285</v>
      </c>
      <c r="M17" s="1" t="s">
        <v>190</v>
      </c>
      <c r="N17" s="1" t="s">
        <v>190</v>
      </c>
      <c r="O17" s="1" t="s">
        <v>191</v>
      </c>
      <c r="P17" s="1" t="s">
        <v>192</v>
      </c>
      <c r="Q17" s="1" t="s">
        <v>193</v>
      </c>
      <c r="R17" s="1" t="s">
        <v>286</v>
      </c>
      <c r="S17" s="1" t="s">
        <v>195</v>
      </c>
      <c r="T17" s="1" t="s">
        <v>196</v>
      </c>
      <c r="U17" s="1" t="s">
        <v>197</v>
      </c>
    </row>
    <row r="18" s="1" customFormat="1" spans="1:21">
      <c r="A18" s="3">
        <v>18313376829</v>
      </c>
      <c r="B18" s="1" t="s">
        <v>287</v>
      </c>
      <c r="C18" s="1" t="s">
        <v>288</v>
      </c>
      <c r="D18" s="1" t="s">
        <v>289</v>
      </c>
      <c r="E18" s="1" t="s">
        <v>290</v>
      </c>
      <c r="F18" s="1" t="s">
        <v>182</v>
      </c>
      <c r="G18" s="1" t="s">
        <v>186</v>
      </c>
      <c r="H18" s="1" t="s">
        <v>187</v>
      </c>
      <c r="I18" s="1" t="s">
        <v>291</v>
      </c>
      <c r="J18" s="1" t="s">
        <v>30</v>
      </c>
      <c r="K18" s="1" t="s">
        <v>292</v>
      </c>
      <c r="L18" s="1" t="s">
        <v>191</v>
      </c>
      <c r="M18" s="1" t="s">
        <v>293</v>
      </c>
      <c r="N18" s="1" t="s">
        <v>294</v>
      </c>
      <c r="O18" s="1" t="s">
        <v>191</v>
      </c>
      <c r="P18" s="1" t="s">
        <v>192</v>
      </c>
      <c r="Q18" s="1" t="s">
        <v>193</v>
      </c>
      <c r="R18" s="1" t="s">
        <v>295</v>
      </c>
      <c r="S18" s="1" t="s">
        <v>195</v>
      </c>
      <c r="T18" s="1" t="s">
        <v>196</v>
      </c>
      <c r="U18" s="1" t="s">
        <v>197</v>
      </c>
    </row>
    <row r="19" s="1" customFormat="1" spans="1:21">
      <c r="A19" s="3">
        <v>18292715876</v>
      </c>
      <c r="B19" s="1" t="s">
        <v>296</v>
      </c>
      <c r="C19" s="1" t="s">
        <v>297</v>
      </c>
      <c r="D19" s="1" t="s">
        <v>298</v>
      </c>
      <c r="E19" s="1" t="s">
        <v>299</v>
      </c>
      <c r="F19" s="1" t="s">
        <v>210</v>
      </c>
      <c r="G19" s="1" t="s">
        <v>186</v>
      </c>
      <c r="H19" s="1" t="s">
        <v>187</v>
      </c>
      <c r="I19" s="1" t="s">
        <v>300</v>
      </c>
      <c r="J19" s="1" t="s">
        <v>30</v>
      </c>
      <c r="K19" s="1" t="s">
        <v>301</v>
      </c>
      <c r="L19" s="1" t="s">
        <v>301</v>
      </c>
      <c r="M19" s="1" t="s">
        <v>190</v>
      </c>
      <c r="N19" s="1" t="s">
        <v>190</v>
      </c>
      <c r="O19" s="1" t="s">
        <v>191</v>
      </c>
      <c r="P19" s="1" t="s">
        <v>192</v>
      </c>
      <c r="Q19" s="1" t="s">
        <v>193</v>
      </c>
      <c r="R19" s="1" t="s">
        <v>302</v>
      </c>
      <c r="S19" s="1" t="s">
        <v>195</v>
      </c>
      <c r="T19" s="1" t="s">
        <v>196</v>
      </c>
      <c r="U19" s="1" t="s">
        <v>197</v>
      </c>
    </row>
    <row r="20" s="1" customFormat="1" spans="1:21">
      <c r="A20" s="3">
        <v>18234996499</v>
      </c>
      <c r="B20" s="1" t="s">
        <v>303</v>
      </c>
      <c r="C20" s="1" t="s">
        <v>304</v>
      </c>
      <c r="D20" s="1" t="s">
        <v>227</v>
      </c>
      <c r="E20" s="1" t="s">
        <v>305</v>
      </c>
      <c r="F20" s="1" t="s">
        <v>182</v>
      </c>
      <c r="G20" s="1" t="s">
        <v>186</v>
      </c>
      <c r="H20" s="1" t="s">
        <v>187</v>
      </c>
      <c r="I20" s="1" t="s">
        <v>306</v>
      </c>
      <c r="J20" s="1" t="s">
        <v>30</v>
      </c>
      <c r="K20" s="1" t="s">
        <v>307</v>
      </c>
      <c r="L20" s="1" t="s">
        <v>307</v>
      </c>
      <c r="M20" s="1" t="s">
        <v>190</v>
      </c>
      <c r="N20" s="1" t="s">
        <v>190</v>
      </c>
      <c r="O20" s="1" t="s">
        <v>191</v>
      </c>
      <c r="P20" s="1" t="s">
        <v>192</v>
      </c>
      <c r="Q20" s="1" t="s">
        <v>193</v>
      </c>
      <c r="R20" s="1" t="s">
        <v>308</v>
      </c>
      <c r="S20" s="1" t="s">
        <v>195</v>
      </c>
      <c r="T20" s="1" t="s">
        <v>196</v>
      </c>
      <c r="U20" s="1" t="s">
        <v>197</v>
      </c>
    </row>
    <row r="21" s="1" customFormat="1" spans="1:21">
      <c r="A21" s="3">
        <v>18231630420</v>
      </c>
      <c r="B21" s="1" t="s">
        <v>303</v>
      </c>
      <c r="C21" s="1" t="s">
        <v>309</v>
      </c>
      <c r="D21" s="1" t="s">
        <v>310</v>
      </c>
      <c r="E21" s="1" t="s">
        <v>311</v>
      </c>
      <c r="F21" s="1" t="s">
        <v>210</v>
      </c>
      <c r="G21" s="1" t="s">
        <v>186</v>
      </c>
      <c r="H21" s="1" t="s">
        <v>187</v>
      </c>
      <c r="I21" s="1" t="s">
        <v>312</v>
      </c>
      <c r="J21" s="1" t="s">
        <v>30</v>
      </c>
      <c r="K21" s="1" t="s">
        <v>313</v>
      </c>
      <c r="L21" s="1" t="s">
        <v>313</v>
      </c>
      <c r="M21" s="1" t="s">
        <v>190</v>
      </c>
      <c r="N21" s="1" t="s">
        <v>190</v>
      </c>
      <c r="O21" s="1" t="s">
        <v>191</v>
      </c>
      <c r="P21" s="1" t="s">
        <v>192</v>
      </c>
      <c r="Q21" s="1" t="s">
        <v>193</v>
      </c>
      <c r="R21" s="1" t="s">
        <v>314</v>
      </c>
      <c r="S21" s="1" t="s">
        <v>195</v>
      </c>
      <c r="T21" s="1" t="s">
        <v>196</v>
      </c>
      <c r="U21" s="1" t="s">
        <v>197</v>
      </c>
    </row>
    <row r="22" s="1" customFormat="1" spans="1:21">
      <c r="A22" s="3">
        <v>18158438464</v>
      </c>
      <c r="B22" s="1" t="s">
        <v>315</v>
      </c>
      <c r="C22" s="1" t="s">
        <v>316</v>
      </c>
      <c r="D22" s="1" t="s">
        <v>317</v>
      </c>
      <c r="E22" s="1" t="s">
        <v>318</v>
      </c>
      <c r="F22" s="1" t="s">
        <v>182</v>
      </c>
      <c r="G22" s="1" t="s">
        <v>186</v>
      </c>
      <c r="H22" s="1" t="s">
        <v>187</v>
      </c>
      <c r="I22" s="1" t="s">
        <v>319</v>
      </c>
      <c r="J22" s="1" t="s">
        <v>30</v>
      </c>
      <c r="K22" s="1" t="s">
        <v>320</v>
      </c>
      <c r="L22" s="1" t="s">
        <v>320</v>
      </c>
      <c r="M22" s="1" t="s">
        <v>190</v>
      </c>
      <c r="N22" s="1" t="s">
        <v>190</v>
      </c>
      <c r="O22" s="1" t="s">
        <v>191</v>
      </c>
      <c r="P22" s="1" t="s">
        <v>192</v>
      </c>
      <c r="Q22" s="1" t="s">
        <v>193</v>
      </c>
      <c r="R22" s="1" t="s">
        <v>321</v>
      </c>
      <c r="S22" s="1" t="s">
        <v>195</v>
      </c>
      <c r="T22" s="1" t="s">
        <v>196</v>
      </c>
      <c r="U22" s="1" t="s">
        <v>197</v>
      </c>
    </row>
    <row r="23" s="1" customFormat="1" spans="1:21">
      <c r="A23" s="3">
        <v>18128920323</v>
      </c>
      <c r="B23" s="1" t="s">
        <v>322</v>
      </c>
      <c r="C23" s="1" t="s">
        <v>323</v>
      </c>
      <c r="D23" s="1" t="s">
        <v>324</v>
      </c>
      <c r="E23" s="1" t="s">
        <v>325</v>
      </c>
      <c r="F23" s="1" t="s">
        <v>210</v>
      </c>
      <c r="G23" s="1" t="s">
        <v>186</v>
      </c>
      <c r="H23" s="1" t="s">
        <v>187</v>
      </c>
      <c r="I23" s="1" t="s">
        <v>326</v>
      </c>
      <c r="J23" s="1" t="s">
        <v>30</v>
      </c>
      <c r="K23" s="1" t="s">
        <v>327</v>
      </c>
      <c r="L23" s="1" t="s">
        <v>327</v>
      </c>
      <c r="M23" s="1" t="s">
        <v>190</v>
      </c>
      <c r="N23" s="1" t="s">
        <v>190</v>
      </c>
      <c r="O23" s="1" t="s">
        <v>191</v>
      </c>
      <c r="P23" s="1" t="s">
        <v>192</v>
      </c>
      <c r="Q23" s="1" t="s">
        <v>193</v>
      </c>
      <c r="R23" s="1" t="s">
        <v>328</v>
      </c>
      <c r="S23" s="1" t="s">
        <v>195</v>
      </c>
      <c r="T23" s="1" t="s">
        <v>196</v>
      </c>
      <c r="U23" s="1" t="s">
        <v>197</v>
      </c>
    </row>
    <row r="24" s="1" customFormat="1" spans="1:21">
      <c r="A24" s="3">
        <v>18109536234</v>
      </c>
      <c r="B24" s="1" t="s">
        <v>329</v>
      </c>
      <c r="C24" s="1" t="s">
        <v>330</v>
      </c>
      <c r="D24" s="1" t="s">
        <v>331</v>
      </c>
      <c r="E24" s="1" t="s">
        <v>332</v>
      </c>
      <c r="F24" s="1" t="s">
        <v>182</v>
      </c>
      <c r="G24" s="1" t="s">
        <v>186</v>
      </c>
      <c r="H24" s="1" t="s">
        <v>187</v>
      </c>
      <c r="I24" s="1" t="s">
        <v>333</v>
      </c>
      <c r="J24" s="1" t="s">
        <v>30</v>
      </c>
      <c r="K24" s="1" t="s">
        <v>334</v>
      </c>
      <c r="L24" s="1" t="s">
        <v>334</v>
      </c>
      <c r="M24" s="1" t="s">
        <v>190</v>
      </c>
      <c r="N24" s="1" t="s">
        <v>190</v>
      </c>
      <c r="O24" s="1" t="s">
        <v>191</v>
      </c>
      <c r="P24" s="1" t="s">
        <v>192</v>
      </c>
      <c r="Q24" s="1" t="s">
        <v>193</v>
      </c>
      <c r="R24" s="1" t="s">
        <v>335</v>
      </c>
      <c r="S24" s="1" t="s">
        <v>195</v>
      </c>
      <c r="T24" s="1" t="s">
        <v>196</v>
      </c>
      <c r="U24" s="1" t="s">
        <v>197</v>
      </c>
    </row>
    <row r="25" s="1" customFormat="1" spans="1:21">
      <c r="A25" s="3">
        <v>18069289217</v>
      </c>
      <c r="B25" s="1" t="s">
        <v>336</v>
      </c>
      <c r="C25" s="1" t="s">
        <v>337</v>
      </c>
      <c r="D25" s="1" t="s">
        <v>338</v>
      </c>
      <c r="E25" s="1" t="s">
        <v>339</v>
      </c>
      <c r="F25" s="1" t="s">
        <v>232</v>
      </c>
      <c r="G25" s="1" t="s">
        <v>186</v>
      </c>
      <c r="H25" s="1" t="s">
        <v>187</v>
      </c>
      <c r="I25" s="1" t="s">
        <v>340</v>
      </c>
      <c r="J25" s="1" t="s">
        <v>30</v>
      </c>
      <c r="K25" s="1" t="s">
        <v>341</v>
      </c>
      <c r="L25" s="1" t="s">
        <v>341</v>
      </c>
      <c r="M25" s="1" t="s">
        <v>190</v>
      </c>
      <c r="N25" s="1" t="s">
        <v>190</v>
      </c>
      <c r="O25" s="1" t="s">
        <v>191</v>
      </c>
      <c r="P25" s="1" t="s">
        <v>192</v>
      </c>
      <c r="Q25" s="1" t="s">
        <v>193</v>
      </c>
      <c r="R25" s="1" t="s">
        <v>342</v>
      </c>
      <c r="S25" s="1" t="s">
        <v>195</v>
      </c>
      <c r="T25" s="1" t="s">
        <v>196</v>
      </c>
      <c r="U25" s="1" t="s">
        <v>197</v>
      </c>
    </row>
    <row r="26" s="1" customFormat="1" spans="1:21">
      <c r="A26" s="3">
        <v>18031375184</v>
      </c>
      <c r="B26" s="1" t="s">
        <v>343</v>
      </c>
      <c r="C26" s="1" t="s">
        <v>344</v>
      </c>
      <c r="D26" s="1" t="s">
        <v>345</v>
      </c>
      <c r="E26" s="1" t="s">
        <v>346</v>
      </c>
      <c r="F26" s="1" t="s">
        <v>232</v>
      </c>
      <c r="G26" s="1" t="s">
        <v>186</v>
      </c>
      <c r="H26" s="1" t="s">
        <v>187</v>
      </c>
      <c r="I26" s="1" t="s">
        <v>347</v>
      </c>
      <c r="J26" s="1" t="s">
        <v>30</v>
      </c>
      <c r="K26" s="1" t="s">
        <v>348</v>
      </c>
      <c r="L26" s="1" t="s">
        <v>348</v>
      </c>
      <c r="M26" s="1" t="s">
        <v>190</v>
      </c>
      <c r="N26" s="1" t="s">
        <v>190</v>
      </c>
      <c r="O26" s="1" t="s">
        <v>191</v>
      </c>
      <c r="P26" s="1" t="s">
        <v>192</v>
      </c>
      <c r="Q26" s="1" t="s">
        <v>193</v>
      </c>
      <c r="R26" s="1" t="s">
        <v>349</v>
      </c>
      <c r="S26" s="1" t="s">
        <v>195</v>
      </c>
      <c r="T26" s="1" t="s">
        <v>196</v>
      </c>
      <c r="U26" s="1" t="s">
        <v>197</v>
      </c>
    </row>
    <row r="27" s="1" customFormat="1" spans="1:21">
      <c r="A27" s="3">
        <v>17907972356</v>
      </c>
      <c r="B27" s="1" t="s">
        <v>350</v>
      </c>
      <c r="C27" s="1" t="s">
        <v>351</v>
      </c>
      <c r="D27" s="1" t="s">
        <v>352</v>
      </c>
      <c r="E27" s="1" t="s">
        <v>353</v>
      </c>
      <c r="F27" s="1" t="s">
        <v>182</v>
      </c>
      <c r="G27" s="1" t="s">
        <v>186</v>
      </c>
      <c r="H27" s="1" t="s">
        <v>187</v>
      </c>
      <c r="I27" s="1" t="s">
        <v>354</v>
      </c>
      <c r="J27" s="1" t="s">
        <v>30</v>
      </c>
      <c r="K27" s="1" t="s">
        <v>355</v>
      </c>
      <c r="L27" s="1" t="s">
        <v>355</v>
      </c>
      <c r="M27" s="1" t="s">
        <v>190</v>
      </c>
      <c r="N27" s="1" t="s">
        <v>190</v>
      </c>
      <c r="O27" s="1" t="s">
        <v>191</v>
      </c>
      <c r="P27" s="1" t="s">
        <v>192</v>
      </c>
      <c r="Q27" s="1" t="s">
        <v>193</v>
      </c>
      <c r="R27" s="1" t="s">
        <v>356</v>
      </c>
      <c r="S27" s="1" t="s">
        <v>195</v>
      </c>
      <c r="T27" s="1" t="s">
        <v>196</v>
      </c>
      <c r="U27" s="1" t="s">
        <v>197</v>
      </c>
    </row>
    <row r="28" s="1" customFormat="1" spans="1:21">
      <c r="A28" s="3">
        <v>17737238069</v>
      </c>
      <c r="B28" s="1" t="s">
        <v>357</v>
      </c>
      <c r="C28" s="1" t="s">
        <v>358</v>
      </c>
      <c r="D28" s="1" t="s">
        <v>359</v>
      </c>
      <c r="E28" s="1" t="s">
        <v>360</v>
      </c>
      <c r="F28" s="1" t="s">
        <v>210</v>
      </c>
      <c r="G28" s="1" t="s">
        <v>186</v>
      </c>
      <c r="H28" s="1" t="s">
        <v>187</v>
      </c>
      <c r="I28" s="1" t="s">
        <v>361</v>
      </c>
      <c r="J28" s="1" t="s">
        <v>30</v>
      </c>
      <c r="K28" s="1" t="s">
        <v>362</v>
      </c>
      <c r="L28" s="1" t="s">
        <v>362</v>
      </c>
      <c r="M28" s="1" t="s">
        <v>190</v>
      </c>
      <c r="N28" s="1" t="s">
        <v>190</v>
      </c>
      <c r="O28" s="1" t="s">
        <v>191</v>
      </c>
      <c r="P28" s="1" t="s">
        <v>192</v>
      </c>
      <c r="Q28" s="1" t="s">
        <v>193</v>
      </c>
      <c r="R28" s="1" t="s">
        <v>363</v>
      </c>
      <c r="S28" s="1" t="s">
        <v>195</v>
      </c>
      <c r="T28" s="1" t="s">
        <v>196</v>
      </c>
      <c r="U28" s="1" t="s">
        <v>197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2022-07-20T01:35:43Z</dcterms:created>
  <dcterms:modified xsi:type="dcterms:W3CDTF">2022-07-20T01:41:50Z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08D58FF08CBD4AEF9FC34711C8544B4F</vt:lpwstr>
  </property>
  <property fmtid="{D5CDD505-2E9C-101B-9397-08002B2CF9AE}" pid="3" name="KSOProductBuildVer">
    <vt:lpwstr>2052-11.1.0.11875</vt:lpwstr>
  </property>
</Properties>
</file>