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<sst xmlns="http://schemas.openxmlformats.org/spreadsheetml/2006/main" count="259" uniqueCount="142">
  <si>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</si>
  <si>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</si>
  <si>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</si>
  <si>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</si>
  <si>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</si>
  <si>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</si>
  <si>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</si>
  <si>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</si>
  <si>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</si>
  <si>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</si>
  <si>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</si>
  <si>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</si>
  <si>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</si>
  <si>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</si>
  <si>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</si>
  <si>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</si>
  <si>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</si>
  <si>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</si>
  <si>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</si>
  <si>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</si>
  <si>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</si>
  <si>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</si>
  <si>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</si>
  <si>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</si>
  <si>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</si>
  <si>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17649441607	</t>
  </si>
  <si>
    <t>Ctrip</t>
  </si>
  <si>
    <t>正常</t>
  </si>
  <si>
    <t>[拉斯维加斯]拉斯维加斯金砖酒店(Golden Nugget Las Vegas)(37202473)</t>
  </si>
  <si>
    <t>豪华房（入住时确定房型）&lt;不退款&gt;&lt;2人入住&gt;</t>
  </si>
  <si>
    <t>USD</t>
  </si>
  <si>
    <t>Dohse/Jason Matthew,Dohse/Bobbie Jo</t>
  </si>
  <si>
    <t>CA5326220721USD</t>
  </si>
  <si>
    <t>未提现</t>
  </si>
  <si>
    <t>携程开票</t>
  </si>
  <si>
    <t xml:space="preserve">	</t>
  </si>
  <si>
    <t xml:space="preserve">17896650971	</t>
  </si>
  <si>
    <t>[巴黎]巴黎里昂车站美居酒店(Mercure Paris Gare de Lyon TGV)(37244114)</t>
  </si>
  <si>
    <t>高级双人床房&lt;不退款&gt;&lt;2人入住&gt;</t>
  </si>
  <si>
    <t>Ye/David,Tan/Chia Ho</t>
  </si>
  <si>
    <t xml:space="preserve">2539525	</t>
  </si>
  <si>
    <t xml:space="preserve">LJQLFHPV	</t>
  </si>
  <si>
    <t xml:space="preserve">18029490516	</t>
  </si>
  <si>
    <t>[罗马]罗马大饭店(A.Roma Lifestyle Hotel)(37207078)</t>
  </si>
  <si>
    <t>豪华双床房&lt;不退款&gt;&lt;2人入住&gt;</t>
  </si>
  <si>
    <t>CARMINATI /MOIRA,PATRINI /GIORGIA</t>
  </si>
  <si>
    <t xml:space="preserve">405294	</t>
  </si>
  <si>
    <t xml:space="preserve">18119171627	</t>
  </si>
  <si>
    <t>[布洛涅－比扬古]BRH 布洛涅公寓酒店(Brh Boulogne Résidence Hôtel)(39586423)</t>
  </si>
  <si>
    <t>标准工作室&lt;2人入住&gt;&lt;不退款&gt;</t>
  </si>
  <si>
    <t>Guenther/Inga,Crombach/Joerg</t>
  </si>
  <si>
    <t xml:space="preserve">1713295	</t>
  </si>
  <si>
    <t>退单</t>
  </si>
  <si>
    <t xml:space="preserve">18385114331	</t>
  </si>
  <si>
    <t>[柏林]亚曼诺集团柔伊酒店(Hotel Zoe by Amano)(37242630)</t>
  </si>
  <si>
    <t>标准双人房&lt;不退款&gt;&lt;2人入住&gt;</t>
  </si>
  <si>
    <t>epstein/niki</t>
  </si>
  <si>
    <t xml:space="preserve">113076054	</t>
  </si>
  <si>
    <t xml:space="preserve">18403150091	</t>
  </si>
  <si>
    <t>[盖恩斯维尔]盖恩斯维尔品质酒店(Quality Inn Gainesville)(37199146)</t>
  </si>
  <si>
    <t>特大房&lt;2人入住&gt;&lt;不退款&gt;&lt;早餐&gt;</t>
  </si>
  <si>
    <t>NATALROMAN/JUAN</t>
  </si>
  <si>
    <t>，</t>
  </si>
  <si>
    <t xml:space="preserve"> 本期扣款7.26元</t>
  </si>
  <si>
    <t>A220721102347481</t>
  </si>
  <si>
    <t>USD / HKD 当前参考汇率: 7.8493</t>
  </si>
  <si>
    <t>总计： 480.54 USD/
3771.9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</si>
  <si>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</si>
  <si>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</si>
  <si>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</si>
  <si>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</si>
  <si>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</si>
  <si>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</si>
  <si>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</si>
  <si>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</si>
  <si>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</si>
  <si>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</si>
  <si>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</si>
  <si>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</si>
  <si>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</si>
  <si>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</si>
  <si>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</si>
  <si>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</si>
  <si>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</si>
  <si>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</si>
  <si>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2022-07-15</t>
  </si>
  <si>
    <t>2621984</t>
  </si>
  <si>
    <t>盖恩斯维尔品质酒店</t>
  </si>
  <si>
    <t>NATALROMAN JUAN</t>
  </si>
  <si>
    <t>2022-07-17</t>
  </si>
  <si>
    <t>2022-07-18</t>
  </si>
  <si>
    <t>退房日周结</t>
  </si>
  <si>
    <t>460.56</t>
  </si>
  <si>
    <t>68.00</t>
  </si>
  <si>
    <t>0</t>
  </si>
  <si>
    <t>0.00</t>
  </si>
  <si>
    <t>携程盛景国际直连</t>
  </si>
  <si>
    <t>01.010677</t>
  </si>
  <si>
    <t>2022-07-15 12:01:59</t>
  </si>
  <si>
    <t>否</t>
  </si>
  <si>
    <t>汇智国际旅游发展有限公司</t>
  </si>
  <si>
    <t>直连</t>
  </si>
  <si>
    <t>2022-07-13</t>
  </si>
  <si>
    <t>2620088</t>
  </si>
  <si>
    <t>亚曼诺集团柔伊酒店</t>
  </si>
  <si>
    <t>epstein niki</t>
  </si>
  <si>
    <t>498.78</t>
  </si>
  <si>
    <t>74.00</t>
  </si>
  <si>
    <t>2022-07-13 17:52:29</t>
  </si>
  <si>
    <t>2022-06-14</t>
  </si>
  <si>
    <t>2590401</t>
  </si>
  <si>
    <t>BRH 布洛涅公寓酒店</t>
  </si>
  <si>
    <t>Guenther Inga,Crombach Joerg</t>
  </si>
  <si>
    <t>541.51</t>
  </si>
  <si>
    <t>80.00</t>
  </si>
  <si>
    <t>2022-06-14 18:06:29</t>
  </si>
  <si>
    <t>2022-05-31</t>
  </si>
  <si>
    <t>2571380</t>
  </si>
  <si>
    <t>罗马大饭店</t>
  </si>
  <si>
    <t>CARMINATI MOIRA,PATRINI GIORGIA</t>
  </si>
  <si>
    <t>794.34</t>
  </si>
  <si>
    <t>119.00</t>
  </si>
  <si>
    <t>2022-05-31 21:42:44</t>
  </si>
  <si>
    <t>2022-05-06</t>
  </si>
  <si>
    <t>2539525</t>
  </si>
  <si>
    <t>巴黎里昂车站美居酒店</t>
  </si>
  <si>
    <t>Ye David,Tan Chia Ho</t>
  </si>
  <si>
    <t>2022-07-14</t>
  </si>
  <si>
    <t>3254.28</t>
  </si>
  <si>
    <t>488.00</t>
  </si>
  <si>
    <t>48.80</t>
  </si>
  <si>
    <t>-439</t>
  </si>
  <si>
    <t>-2928</t>
  </si>
  <si>
    <t>2022-05-06 11:16:57</t>
  </si>
  <si>
    <t>2022-03-15</t>
  </si>
  <si>
    <t>2467224</t>
  </si>
  <si>
    <t>金砖酒店&amp;赌场</t>
  </si>
  <si>
    <t>Dohse Jason Matthew,Dohse Bobbie Jo</t>
  </si>
  <si>
    <t>2022-07-16</t>
  </si>
  <si>
    <t>625.14</t>
  </si>
  <si>
    <t>98.00</t>
  </si>
  <si>
    <t>2022-03-15 06:14:17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</si>
</sst>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25</xdr:col>
      <xdr:colOff>200025</xdr:colOff>
      <xdr:row>33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5375" y="171450"/>
          <a:ext cx="9115425" cy="5534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44758</v>
      </c>
      <c r="G2" s="6">
        <v>44760</v>
      </c>
      <c r="H2" s="4">
        <v>1</v>
      </c>
      <c r="I2" s="4">
        <v>2</v>
      </c>
      <c r="J2" s="4">
        <v>2</v>
      </c>
      <c r="K2" s="4" t="s">
        <v>30</v>
      </c>
      <c r="L2" s="4">
        <v>98</v>
      </c>
      <c r="M2" s="4">
        <v>98</v>
      </c>
      <c r="N2" s="4" t="s">
        <v>31</v>
      </c>
      <c r="O2" s="4" t="s">
        <v>32</v>
      </c>
      <c r="P2" s="4" t="s">
        <v>33</v>
      </c>
      <c r="Q2" s="4">
        <v>0</v>
      </c>
      <c r="R2" s="7">
        <v>44635</v>
      </c>
      <c r="S2" s="6">
        <v>44763</v>
      </c>
      <c r="T2" s="4" t="s">
        <v>34</v>
      </c>
      <c r="U2" s="4">
        <v>98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44756</v>
      </c>
      <c r="G3" s="6">
        <v>44760</v>
      </c>
      <c r="H3" s="4">
        <v>1</v>
      </c>
      <c r="I3" s="4">
        <v>4</v>
      </c>
      <c r="J3" s="4">
        <v>4</v>
      </c>
      <c r="K3" s="4" t="s">
        <v>30</v>
      </c>
      <c r="L3" s="4">
        <v>488</v>
      </c>
      <c r="M3" s="4">
        <v>488</v>
      </c>
      <c r="N3" s="4" t="s">
        <v>39</v>
      </c>
      <c r="O3" s="4" t="s">
        <v>32</v>
      </c>
      <c r="P3" s="4" t="s">
        <v>33</v>
      </c>
      <c r="Q3" s="4">
        <v>0</v>
      </c>
      <c r="R3" s="7">
        <v>44687</v>
      </c>
      <c r="S3" s="6">
        <v>44763</v>
      </c>
      <c r="T3" s="4" t="s">
        <v>34</v>
      </c>
      <c r="U3" s="4">
        <v>488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44759</v>
      </c>
      <c r="G4" s="6">
        <v>44760</v>
      </c>
      <c r="H4" s="4">
        <v>1</v>
      </c>
      <c r="I4" s="4">
        <v>1</v>
      </c>
      <c r="J4" s="4">
        <v>1</v>
      </c>
      <c r="K4" s="4" t="s">
        <v>30</v>
      </c>
      <c r="L4" s="4">
        <v>119</v>
      </c>
      <c r="M4" s="4">
        <v>119</v>
      </c>
      <c r="N4" s="4" t="s">
        <v>45</v>
      </c>
      <c r="O4" s="4" t="s">
        <v>32</v>
      </c>
      <c r="P4" s="4" t="s">
        <v>33</v>
      </c>
      <c r="Q4" s="4">
        <v>0</v>
      </c>
      <c r="R4" s="7">
        <v>44712</v>
      </c>
      <c r="S4" s="6">
        <v>44763</v>
      </c>
      <c r="T4" s="4" t="s">
        <v>34</v>
      </c>
      <c r="U4" s="4">
        <v>119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44759</v>
      </c>
      <c r="G5" s="6">
        <v>44760</v>
      </c>
      <c r="H5" s="4">
        <v>1</v>
      </c>
      <c r="I5" s="4">
        <v>1</v>
      </c>
      <c r="J5" s="4">
        <v>1</v>
      </c>
      <c r="K5" s="4" t="s">
        <v>30</v>
      </c>
      <c r="L5" s="4">
        <v>80</v>
      </c>
      <c r="M5" s="4">
        <v>80</v>
      </c>
      <c r="N5" s="4" t="s">
        <v>50</v>
      </c>
      <c r="O5" s="4" t="s">
        <v>32</v>
      </c>
      <c r="P5" s="4" t="s">
        <v>33</v>
      </c>
      <c r="Q5" s="4">
        <v>0</v>
      </c>
      <c r="R5" s="7">
        <v>44726</v>
      </c>
      <c r="S5" s="6">
        <v>44763</v>
      </c>
      <c r="T5" s="4" t="s">
        <v>34</v>
      </c>
      <c r="U5" s="4">
        <v>80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36</v>
      </c>
      <c r="B6" s="4" t="s">
        <v>26</v>
      </c>
      <c r="C6" s="4" t="s">
        <v>52</v>
      </c>
      <c r="D6" s="4" t="s">
        <v>37</v>
      </c>
      <c r="E6" s="4" t="s">
        <v>38</v>
      </c>
      <c r="F6" s="6">
        <v>44756</v>
      </c>
      <c r="G6" s="6">
        <v>44760</v>
      </c>
      <c r="H6" s="4">
        <v>1</v>
      </c>
      <c r="I6" s="4">
        <v>4</v>
      </c>
      <c r="J6" s="4">
        <v>4</v>
      </c>
      <c r="K6" s="4" t="s">
        <v>30</v>
      </c>
      <c r="L6" s="4">
        <v>-446.46</v>
      </c>
      <c r="M6" s="4">
        <v>-446.46</v>
      </c>
      <c r="N6" s="4" t="s">
        <v>39</v>
      </c>
      <c r="O6" s="4" t="s">
        <v>32</v>
      </c>
      <c r="P6" s="4" t="s">
        <v>33</v>
      </c>
      <c r="Q6" s="4">
        <v>0</v>
      </c>
      <c r="R6" s="7">
        <v>44687</v>
      </c>
      <c r="S6" s="6">
        <v>44763</v>
      </c>
      <c r="T6" s="4" t="s">
        <v>34</v>
      </c>
      <c r="U6" s="4">
        <v>-446.46</v>
      </c>
      <c r="V6" s="4">
        <v>0</v>
      </c>
      <c r="W6" s="4">
        <v>0</v>
      </c>
      <c r="X6" s="4" t="s">
        <v>40</v>
      </c>
      <c r="Y6" s="4" t="s">
        <v>41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44759</v>
      </c>
      <c r="G7" s="6">
        <v>44760</v>
      </c>
      <c r="H7" s="4">
        <v>1</v>
      </c>
      <c r="I7" s="4">
        <v>1</v>
      </c>
      <c r="J7" s="4">
        <v>1</v>
      </c>
      <c r="K7" s="4" t="s">
        <v>30</v>
      </c>
      <c r="L7" s="4">
        <v>74</v>
      </c>
      <c r="M7" s="4">
        <v>74</v>
      </c>
      <c r="N7" s="4" t="s">
        <v>56</v>
      </c>
      <c r="O7" s="4" t="s">
        <v>32</v>
      </c>
      <c r="P7" s="4" t="s">
        <v>33</v>
      </c>
      <c r="Q7" s="4">
        <v>0</v>
      </c>
      <c r="R7" s="7">
        <v>44755</v>
      </c>
      <c r="S7" s="6">
        <v>44763</v>
      </c>
      <c r="T7" s="4" t="s">
        <v>34</v>
      </c>
      <c r="U7" s="4">
        <v>74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44759</v>
      </c>
      <c r="G8" s="6">
        <v>44760</v>
      </c>
      <c r="H8" s="4">
        <v>1</v>
      </c>
      <c r="I8" s="4">
        <v>1</v>
      </c>
      <c r="J8" s="4">
        <v>1</v>
      </c>
      <c r="K8" s="4" t="s">
        <v>30</v>
      </c>
      <c r="L8" s="4">
        <v>68</v>
      </c>
      <c r="M8" s="4">
        <v>68</v>
      </c>
      <c r="N8" s="4" t="s">
        <v>61</v>
      </c>
      <c r="O8" s="4" t="s">
        <v>32</v>
      </c>
      <c r="P8" s="4" t="s">
        <v>33</v>
      </c>
      <c r="Q8" s="4">
        <v>0</v>
      </c>
      <c r="R8" s="7">
        <v>44757</v>
      </c>
      <c r="S8" s="6">
        <v>44763</v>
      </c>
      <c r="T8" s="4" t="s">
        <v>34</v>
      </c>
      <c r="U8" s="4">
        <v>68</v>
      </c>
      <c r="V8" s="4">
        <v>0</v>
      </c>
      <c r="W8" s="4">
        <v>0</v>
      </c>
      <c r="X8" s="4" t="s">
        <v>35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M2" sqref="M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spans="1:9">
      <c r="A2" s="5">
        <v>17649441607</v>
      </c>
      <c r="B2" s="6">
        <v>44758</v>
      </c>
      <c r="C2" s="6">
        <v>44760</v>
      </c>
      <c r="D2" s="4">
        <v>98</v>
      </c>
      <c r="E2" s="4" t="str">
        <f>VLOOKUP(A2,HOP!A:L,12,0)</f>
        <v>98.00</v>
      </c>
      <c r="F2" s="4" t="str">
        <f>VLOOKUP(A2,HOP!A:C,3,0)</f>
        <v>2467224</v>
      </c>
      <c r="G2" s="4">
        <f>D2-E2</f>
        <v>0</v>
      </c>
      <c r="H2" s="4" t="str">
        <f>$H$1&amp;F2</f>
        <v>，2467224</v>
      </c>
      <c r="I2" s="4" t="str">
        <f>VLOOKUP(A2,HOP!A:U,21,0)</f>
        <v>直连</v>
      </c>
    </row>
    <row r="3" s="4" customFormat="1" spans="1:10">
      <c r="A3" s="5">
        <v>17896650971</v>
      </c>
      <c r="B3" s="6">
        <v>44756</v>
      </c>
      <c r="C3" s="6">
        <v>44760</v>
      </c>
      <c r="D3" s="4">
        <v>41.54</v>
      </c>
      <c r="E3" s="4" t="str">
        <f>VLOOKUP(A3,HOP!A:L,12,0)</f>
        <v>48.80</v>
      </c>
      <c r="F3" s="4" t="str">
        <f>VLOOKUP(A3,HOP!A:C,3,0)</f>
        <v>2539525</v>
      </c>
      <c r="G3" s="4">
        <f>D3-E3</f>
        <v>-7.26</v>
      </c>
      <c r="H3" s="4" t="str">
        <f>$H$1&amp;F3</f>
        <v>，2539525</v>
      </c>
      <c r="I3" s="4" t="str">
        <f>VLOOKUP(A3,HOP!A:U,21,0)</f>
        <v>直连</v>
      </c>
      <c r="J3" s="4" t="s">
        <v>63</v>
      </c>
    </row>
    <row r="4" s="4" customFormat="1" spans="1:9">
      <c r="A4" s="5">
        <v>18029490516</v>
      </c>
      <c r="B4" s="6">
        <v>44759</v>
      </c>
      <c r="C4" s="6">
        <v>44760</v>
      </c>
      <c r="D4" s="4">
        <v>119</v>
      </c>
      <c r="E4" s="4" t="str">
        <f>VLOOKUP(A4,HOP!A:L,12,0)</f>
        <v>119.00</v>
      </c>
      <c r="F4" s="4" t="str">
        <f>VLOOKUP(A4,HOP!A:C,3,0)</f>
        <v>2571380</v>
      </c>
      <c r="G4" s="4">
        <f>D4-E4</f>
        <v>0</v>
      </c>
      <c r="H4" s="4" t="str">
        <f>$H$1&amp;F4</f>
        <v>，2571380</v>
      </c>
      <c r="I4" s="4" t="str">
        <f>VLOOKUP(A4,HOP!A:U,21,0)</f>
        <v>直连</v>
      </c>
    </row>
    <row r="5" s="4" customFormat="1" spans="1:9">
      <c r="A5" s="5">
        <v>18119171627</v>
      </c>
      <c r="B5" s="6">
        <v>44759</v>
      </c>
      <c r="C5" s="6">
        <v>44760</v>
      </c>
      <c r="D5" s="4">
        <v>80</v>
      </c>
      <c r="E5" s="4" t="str">
        <f>VLOOKUP(A5,HOP!A:L,12,0)</f>
        <v>80.00</v>
      </c>
      <c r="F5" s="4" t="str">
        <f>VLOOKUP(A5,HOP!A:C,3,0)</f>
        <v>2590401</v>
      </c>
      <c r="G5" s="4">
        <f>D5-E5</f>
        <v>0</v>
      </c>
      <c r="H5" s="4" t="str">
        <f>$H$1&amp;F5</f>
        <v>，2590401</v>
      </c>
      <c r="I5" s="4" t="str">
        <f>VLOOKUP(A5,HOP!A:U,21,0)</f>
        <v>直连</v>
      </c>
    </row>
    <row r="6" s="4" customFormat="1" spans="1:9">
      <c r="A6" s="5">
        <v>18385114331</v>
      </c>
      <c r="B6" s="6">
        <v>44759</v>
      </c>
      <c r="C6" s="6">
        <v>44760</v>
      </c>
      <c r="D6" s="4">
        <v>74</v>
      </c>
      <c r="E6" s="4" t="str">
        <f>VLOOKUP(A6,HOP!A:L,12,0)</f>
        <v>74.00</v>
      </c>
      <c r="F6" s="4" t="str">
        <f>VLOOKUP(A6,HOP!A:C,3,0)</f>
        <v>2620088</v>
      </c>
      <c r="G6" s="4">
        <f>D6-E6</f>
        <v>0</v>
      </c>
      <c r="H6" s="4" t="str">
        <f>$H$1&amp;F6</f>
        <v>，2620088</v>
      </c>
      <c r="I6" s="4" t="str">
        <f>VLOOKUP(A6,HOP!A:U,21,0)</f>
        <v>直连</v>
      </c>
    </row>
    <row r="7" s="4" customFormat="1" spans="1:9">
      <c r="A7" s="5">
        <v>18403150091</v>
      </c>
      <c r="B7" s="6">
        <v>44759</v>
      </c>
      <c r="C7" s="6">
        <v>44760</v>
      </c>
      <c r="D7" s="4">
        <v>68</v>
      </c>
      <c r="E7" s="4" t="str">
        <f>VLOOKUP(A7,HOP!A:L,12,0)</f>
        <v>68.00</v>
      </c>
      <c r="F7" s="4" t="str">
        <f>VLOOKUP(A7,HOP!A:C,3,0)</f>
        <v>2621984</v>
      </c>
      <c r="G7" s="4">
        <f>D7-E7</f>
        <v>0</v>
      </c>
      <c r="H7" s="4" t="str">
        <f>$H$1&amp;F7</f>
        <v>，2621984</v>
      </c>
      <c r="I7" s="4" t="str">
        <f>VLOOKUP(A7,HOP!A:U,21,0)</f>
        <v>直连</v>
      </c>
    </row>
    <row r="9" spans="4:4">
      <c r="D9" s="4">
        <f>SUM(D2:D8)</f>
        <v>480.54</v>
      </c>
    </row>
    <row r="13" spans="1:1">
      <c r="A13" s="4" t="s">
        <v>64</v>
      </c>
    </row>
    <row r="14" spans="1:1">
      <c r="A14" s="4" t="s">
        <v>65</v>
      </c>
    </row>
    <row r="15" spans="1:1">
      <c r="A15" s="4" t="s">
        <v>66</v>
      </c>
    </row>
  </sheetData>
  <autoFilter ref="A1:X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J40" sqref="J40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</row>
    <row r="2" s="1" customFormat="1" spans="1:21">
      <c r="A2" s="3">
        <v>18403150091</v>
      </c>
      <c r="B2" s="1" t="s">
        <v>85</v>
      </c>
      <c r="C2" s="1" t="s">
        <v>86</v>
      </c>
      <c r="D2" s="1" t="s">
        <v>87</v>
      </c>
      <c r="E2" s="1" t="s">
        <v>88</v>
      </c>
      <c r="F2" s="1" t="s">
        <v>89</v>
      </c>
      <c r="G2" s="1" t="s">
        <v>90</v>
      </c>
      <c r="H2" s="1" t="s">
        <v>91</v>
      </c>
      <c r="I2" s="1" t="s">
        <v>92</v>
      </c>
      <c r="J2" s="1" t="s">
        <v>30</v>
      </c>
      <c r="K2" s="1" t="s">
        <v>93</v>
      </c>
      <c r="L2" s="1" t="s">
        <v>93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</row>
    <row r="3" s="1" customFormat="1" spans="1:21">
      <c r="A3" s="3">
        <v>18385114331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89</v>
      </c>
      <c r="G3" s="1" t="s">
        <v>90</v>
      </c>
      <c r="H3" s="1" t="s">
        <v>91</v>
      </c>
      <c r="I3" s="1" t="s">
        <v>106</v>
      </c>
      <c r="J3" s="1" t="s">
        <v>30</v>
      </c>
      <c r="K3" s="1" t="s">
        <v>107</v>
      </c>
      <c r="L3" s="1" t="s">
        <v>107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108</v>
      </c>
      <c r="S3" s="1" t="s">
        <v>99</v>
      </c>
      <c r="T3" s="1" t="s">
        <v>100</v>
      </c>
      <c r="U3" s="1" t="s">
        <v>101</v>
      </c>
    </row>
    <row r="4" s="1" customFormat="1" spans="1:21">
      <c r="A4" s="3">
        <v>18119171627</v>
      </c>
      <c r="B4" s="1" t="s">
        <v>109</v>
      </c>
      <c r="C4" s="1" t="s">
        <v>110</v>
      </c>
      <c r="D4" s="1" t="s">
        <v>111</v>
      </c>
      <c r="E4" s="1" t="s">
        <v>112</v>
      </c>
      <c r="F4" s="1" t="s">
        <v>89</v>
      </c>
      <c r="G4" s="1" t="s">
        <v>90</v>
      </c>
      <c r="H4" s="1" t="s">
        <v>91</v>
      </c>
      <c r="I4" s="1" t="s">
        <v>113</v>
      </c>
      <c r="J4" s="1" t="s">
        <v>30</v>
      </c>
      <c r="K4" s="1" t="s">
        <v>114</v>
      </c>
      <c r="L4" s="1" t="s">
        <v>114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115</v>
      </c>
      <c r="S4" s="1" t="s">
        <v>99</v>
      </c>
      <c r="T4" s="1" t="s">
        <v>100</v>
      </c>
      <c r="U4" s="1" t="s">
        <v>101</v>
      </c>
    </row>
    <row r="5" s="1" customFormat="1" spans="1:21">
      <c r="A5" s="3">
        <v>18029490516</v>
      </c>
      <c r="B5" s="1" t="s">
        <v>116</v>
      </c>
      <c r="C5" s="1" t="s">
        <v>117</v>
      </c>
      <c r="D5" s="1" t="s">
        <v>118</v>
      </c>
      <c r="E5" s="1" t="s">
        <v>119</v>
      </c>
      <c r="F5" s="1" t="s">
        <v>89</v>
      </c>
      <c r="G5" s="1" t="s">
        <v>90</v>
      </c>
      <c r="H5" s="1" t="s">
        <v>91</v>
      </c>
      <c r="I5" s="1" t="s">
        <v>120</v>
      </c>
      <c r="J5" s="1" t="s">
        <v>30</v>
      </c>
      <c r="K5" s="1" t="s">
        <v>121</v>
      </c>
      <c r="L5" s="1" t="s">
        <v>121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122</v>
      </c>
      <c r="S5" s="1" t="s">
        <v>99</v>
      </c>
      <c r="T5" s="1" t="s">
        <v>100</v>
      </c>
      <c r="U5" s="1" t="s">
        <v>101</v>
      </c>
    </row>
    <row r="6" s="1" customFormat="1" spans="1:21">
      <c r="A6" s="3">
        <v>17896650971</v>
      </c>
      <c r="B6" s="1" t="s">
        <v>123</v>
      </c>
      <c r="C6" s="1" t="s">
        <v>124</v>
      </c>
      <c r="D6" s="1" t="s">
        <v>125</v>
      </c>
      <c r="E6" s="1" t="s">
        <v>126</v>
      </c>
      <c r="F6" s="1" t="s">
        <v>127</v>
      </c>
      <c r="G6" s="1" t="s">
        <v>90</v>
      </c>
      <c r="H6" s="1" t="s">
        <v>91</v>
      </c>
      <c r="I6" s="1" t="s">
        <v>128</v>
      </c>
      <c r="J6" s="1" t="s">
        <v>30</v>
      </c>
      <c r="K6" s="1" t="s">
        <v>129</v>
      </c>
      <c r="L6" s="1" t="s">
        <v>130</v>
      </c>
      <c r="M6" s="1" t="s">
        <v>131</v>
      </c>
      <c r="N6" s="1" t="s">
        <v>132</v>
      </c>
      <c r="O6" s="1" t="s">
        <v>95</v>
      </c>
      <c r="P6" s="1" t="s">
        <v>96</v>
      </c>
      <c r="Q6" s="1" t="s">
        <v>97</v>
      </c>
      <c r="R6" s="1" t="s">
        <v>133</v>
      </c>
      <c r="S6" s="1" t="s">
        <v>99</v>
      </c>
      <c r="T6" s="1" t="s">
        <v>100</v>
      </c>
      <c r="U6" s="1" t="s">
        <v>101</v>
      </c>
    </row>
    <row r="7" s="1" customFormat="1" spans="1:21">
      <c r="A7" s="3">
        <v>17649441607</v>
      </c>
      <c r="B7" s="1" t="s">
        <v>134</v>
      </c>
      <c r="C7" s="1" t="s">
        <v>135</v>
      </c>
      <c r="D7" s="1" t="s">
        <v>136</v>
      </c>
      <c r="E7" s="1" t="s">
        <v>137</v>
      </c>
      <c r="F7" s="1" t="s">
        <v>138</v>
      </c>
      <c r="G7" s="1" t="s">
        <v>90</v>
      </c>
      <c r="H7" s="1" t="s">
        <v>91</v>
      </c>
      <c r="I7" s="1" t="s">
        <v>139</v>
      </c>
      <c r="J7" s="1" t="s">
        <v>30</v>
      </c>
      <c r="K7" s="1" t="s">
        <v>140</v>
      </c>
      <c r="L7" s="1" t="s">
        <v>140</v>
      </c>
      <c r="M7" s="1" t="s">
        <v>94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141</v>
      </c>
      <c r="S7" s="1" t="s">
        <v>99</v>
      </c>
      <c r="T7" s="1" t="s">
        <v>100</v>
      </c>
      <c r="U7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2022-07-21T02:06:39Z</dcterms:created>
  <dcterms:modified xsi:type="dcterms:W3CDTF">2022-07-21T02:25:24Z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C8386E86352F4EA7B2E6D864EFD8C4EE</vt:lpwstr>
  </property>
  <property fmtid="{D5CDD505-2E9C-101B-9397-08002B2CF9AE}" pid="3" name="KSOProductBuildVer">
    <vt:lpwstr>2052-11.1.0.11875</vt:lpwstr>
  </property>
</Properties>
</file>