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<sst xmlns="http://schemas.openxmlformats.org/spreadsheetml/2006/main" count="1615" uniqueCount="581">
  <si>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</si>
  <si>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</si>
  <si>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</si>
  <si>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</si>
  <si>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</si>
  <si>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</si>
  <si>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</si>
  <si>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</si>
  <si>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</si>
  <si>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</si>
  <si>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</si>
  <si>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</si>
  <si>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</si>
  <si>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</si>
  <si>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</si>
  <si>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</si>
  <si>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</si>
  <si>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</si>
  <si>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</si>
  <si>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</si>
  <si>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</si>
  <si>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</si>
  <si>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</si>
  <si>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</si>
  <si>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</si>
  <si>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17976684715	</t>
  </si>
  <si>
    <t>Ctrip</t>
  </si>
  <si>
    <t>正常</t>
  </si>
  <si>
    <t>[邦劳]阿罗纳海滩赫纳度假村(Henann Resort Alona Beach)(5243777)</t>
  </si>
  <si>
    <t>豪华房&lt;特价大促销&gt;&lt;三人入住&gt;&lt;早餐&gt;</t>
  </si>
  <si>
    <t>CNY</t>
  </si>
  <si>
    <t>Kang/In,Kang/In,Kang/In</t>
  </si>
  <si>
    <t>CA2019220722CNY</t>
  </si>
  <si>
    <t>未提现</t>
  </si>
  <si>
    <t>携程开票</t>
  </si>
  <si>
    <t xml:space="preserve">2560372	</t>
  </si>
  <si>
    <t xml:space="preserve">HBLMNL012-0011	</t>
  </si>
  <si>
    <t xml:space="preserve">18073385880	</t>
  </si>
  <si>
    <t>[普吉岛]普吉岛卡隆亚维斯塔格兰德-美憬阁索菲特酒店(SHA Extra Plus)(Avista Grande Phuket Karon MGallery by Sofitel(SHA Extra Plus))(13921342)</t>
  </si>
  <si>
    <t>山景豪华家庭房 (1 张特大床和 1 张大床) - 带阳台(连住3晚及以上)&lt;三人入住&gt;&lt;早餐&gt;</t>
  </si>
  <si>
    <t>An/joo hyun</t>
  </si>
  <si>
    <t xml:space="preserve">2581204	</t>
  </si>
  <si>
    <t xml:space="preserve">276945	</t>
  </si>
  <si>
    <t xml:space="preserve">18183612786	</t>
  </si>
  <si>
    <t>[马六甲]马六甲大华酒店(The Majestic Malacca)(28538119)</t>
  </si>
  <si>
    <t>豪华房&lt;双人入住&gt;&lt;双早&gt;</t>
  </si>
  <si>
    <t>kresnadi/arie,kresnadi/arie</t>
  </si>
  <si>
    <t xml:space="preserve">2600166	</t>
  </si>
  <si>
    <t xml:space="preserve">156445144	</t>
  </si>
  <si>
    <t xml:space="preserve">18236861410	</t>
  </si>
  <si>
    <t>[长滩岛]长滩岛赫南公园度假村(Henann Park Resort Boracay)(90373085)</t>
  </si>
  <si>
    <t>Ma/haoran,Ma/haoran,Ma/haoran</t>
  </si>
  <si>
    <t xml:space="preserve">2606535	</t>
  </si>
  <si>
    <t xml:space="preserve">HPK108-0002483	</t>
  </si>
  <si>
    <t xml:space="preserve">18248481029	</t>
  </si>
  <si>
    <t>[迪沙鲁]安纳塔拉迪沙鲁海岸度假别墅(Anantara Desaru Coast Resort &amp; Villas)(58221042)</t>
  </si>
  <si>
    <t>海景豪华房(至少连住2晚及以上)&lt;双人入住&gt;&lt;马来西亚客人专享&gt;&lt;双早&gt;</t>
  </si>
  <si>
    <t>Heng/Dan</t>
  </si>
  <si>
    <t xml:space="preserve">2607724	</t>
  </si>
  <si>
    <t xml:space="preserve">1694401	</t>
  </si>
  <si>
    <t xml:space="preserve">18285788333	</t>
  </si>
  <si>
    <t>[华欣]华欣班贝燕酒店(Baan Bayan - Hua Hin)(5684463)</t>
  </si>
  <si>
    <t>海景别墅房&lt;今日特价 &gt;&lt;三人入住&gt;&lt;早餐&gt;</t>
  </si>
  <si>
    <t>Leelaamornvichet/Chompoonuch,Leelaamornvichet/Chompoonuch,Leelaamornvichet/Chompoonuch,Leelaamornvichet/Chompoonuch,Leelaamornvichet/Chompoonuch,Leelaamornvichet/Chompoonuch,Leelaamornvichet/Chompoonuch,Leelaamornvichet/Chompoonuch,Leelaamornvichet/Chompoonuch,Leelaamornvichet/Chompoonuch</t>
  </si>
  <si>
    <t xml:space="preserve">	</t>
  </si>
  <si>
    <t xml:space="preserve">18291225523	</t>
  </si>
  <si>
    <t>[芭堤雅]芭堤雅阿瓦尼度假酒店 (SHA Extra Plus)(Avani Pattaya Resort (SHA Extra Plus))(5418586)</t>
  </si>
  <si>
    <t>园景阿瓦尼房&lt;特价大促销&gt;&lt;双人入住&gt;&lt;双早&gt;</t>
  </si>
  <si>
    <t>vaidya/nimit tejkumar</t>
  </si>
  <si>
    <t xml:space="preserve">2611151	</t>
  </si>
  <si>
    <t xml:space="preserve">61727891	</t>
  </si>
  <si>
    <t>取消</t>
  </si>
  <si>
    <t xml:space="preserve">18294331152	</t>
  </si>
  <si>
    <t>[曼谷]曼谷华昌传统酒店(Hua Chang Heritage Hotel Bangkok)(4494789)</t>
  </si>
  <si>
    <t>豪华房&lt;全日特价&gt;&lt;双人入住&gt;&lt;双早&gt;</t>
  </si>
  <si>
    <t>Nguyen/Huong</t>
  </si>
  <si>
    <t xml:space="preserve">2611659	</t>
  </si>
  <si>
    <t xml:space="preserve">142969	</t>
  </si>
  <si>
    <t xml:space="preserve">18308264778	</t>
  </si>
  <si>
    <t>[曼谷]曼谷素坤逸航站 21 中心酒店 (SHA Plus+)(Grande Centre Point Hotel Terminal 21 (SHA Plus+))(5908161)</t>
  </si>
  <si>
    <t>至尊豪华三人房&lt;特惠专享&gt;&lt;三人入住&gt;&lt;无早&gt;</t>
  </si>
  <si>
    <t>XU/ZENGHUI,WEI/HAORU,HUANG/YOULIN</t>
  </si>
  <si>
    <t xml:space="preserve">2612863	</t>
  </si>
  <si>
    <t xml:space="preserve">361146	</t>
  </si>
  <si>
    <t xml:space="preserve">18308452969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</si>
  <si>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</si>
  <si>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</si>
  <si>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KANG/MINSEOP</t>
  </si>
  <si>
    <t xml:space="preserve">2612887	</t>
  </si>
  <si>
    <t xml:space="preserve">194805289	</t>
  </si>
  <si>
    <t xml:space="preserve">18326703487	</t>
  </si>
  <si>
    <t>[普吉岛]普吉岛船屋度假酒店 (SHA Extra Plus)(The Boathouse Phuket (SHA Extra Plus))(4494588)</t>
  </si>
  <si>
    <t>海景豪华房(至少提前5天预订)&lt;特惠专享&gt;&lt;双人入住&gt;&lt;双早&gt;</t>
  </si>
  <si>
    <t>Saleh/Faisal,Saleh/Faisal</t>
  </si>
  <si>
    <t xml:space="preserve">2614463	</t>
  </si>
  <si>
    <t xml:space="preserve">12426	</t>
  </si>
  <si>
    <t xml:space="preserve">18342155381	</t>
  </si>
  <si>
    <t>[曼谷]诺富特暹罗广场酒店 (SHA Plus+)(Novotel Bangkok on Siam Square (SHA Plus+))(3396335)</t>
  </si>
  <si>
    <t>豪华双床房&lt;今日特价 &gt;&lt;双人入住&gt;&lt;无早&gt;</t>
  </si>
  <si>
    <t>ENN HANNA AVNI/MAY AVNI</t>
  </si>
  <si>
    <t xml:space="preserve">2615887	</t>
  </si>
  <si>
    <t xml:space="preserve">833172	</t>
  </si>
  <si>
    <t xml:space="preserve">18348169641	</t>
  </si>
  <si>
    <t>[曼谷]优本纳沙通(Urbana Sathorn, Bangkok)(5025085)</t>
  </si>
  <si>
    <t>一卧室豪华房&lt;特惠房&gt;&lt;双人入住&gt;&lt;双早&gt;</t>
  </si>
  <si>
    <t>Chakraborty/Subhro</t>
  </si>
  <si>
    <t xml:space="preserve">2616291	</t>
  </si>
  <si>
    <t xml:space="preserve">5709764944112	</t>
  </si>
  <si>
    <t xml:space="preserve">18349894719	</t>
  </si>
  <si>
    <t>[新加坡]新加坡泛太平洋酒店 (Staycation Approved)(Pan Pacific Singapore (Staycation Approved))(1611370)</t>
  </si>
  <si>
    <t>全景房&lt;全日特价&gt;&lt;双人入住&gt;&lt;双早&gt;</t>
  </si>
  <si>
    <t>WOODROW/DYNESMICHAEL</t>
  </si>
  <si>
    <t xml:space="preserve">2616594	</t>
  </si>
  <si>
    <t xml:space="preserve">112283833	</t>
  </si>
  <si>
    <t xml:space="preserve">18351406253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</si>
  <si>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</si>
  <si>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</si>
  <si>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Jhalani/Prateek,Jhalani/Prateek</t>
  </si>
  <si>
    <t xml:space="preserve">2616817	</t>
  </si>
  <si>
    <t xml:space="preserve">18356540786	</t>
  </si>
  <si>
    <t>[苏梅岛]诺拉布里温泉度假酒店 (SHA Plus+)(Nora Buri Resort &amp; Spa (SHA Plus+))(3668073)</t>
  </si>
  <si>
    <t>海边海景泳池别墅&lt;双人入住&gt;&lt;双早&gt;</t>
  </si>
  <si>
    <t>Kavadiya/Anmol,Kavadiya/Anmol</t>
  </si>
  <si>
    <t xml:space="preserve">2617102	</t>
  </si>
  <si>
    <t xml:space="preserve">61574	</t>
  </si>
  <si>
    <t xml:space="preserve">18364215909	</t>
  </si>
  <si>
    <t>山景豪华特大床房 - 带阳台&lt;双人入住&gt;&lt;双早&gt;</t>
  </si>
  <si>
    <t>REN/ZHEN,LI/GUANGBIN</t>
  </si>
  <si>
    <t xml:space="preserve">2618017	</t>
  </si>
  <si>
    <t xml:space="preserve">281426	</t>
  </si>
  <si>
    <t xml:space="preserve">18365325642	</t>
  </si>
  <si>
    <t>[乔治市]槟城希迪特酒店(又称槟城龙城酒店) (槟城对抗新冠肺炎认证)(Cititel Penang (PenangFightCovid-19 Certified))(28528257)</t>
  </si>
  <si>
    <t>豪华特大床房&lt;双人入住&gt;&lt;双早&gt;</t>
  </si>
  <si>
    <t>LIM/COEY</t>
  </si>
  <si>
    <t xml:space="preserve">2618182	</t>
  </si>
  <si>
    <t xml:space="preserve">2135914	</t>
  </si>
  <si>
    <t xml:space="preserve">18371524957	</t>
  </si>
  <si>
    <t>[吉隆坡]吉隆坡四季酒店(Four Seasons Hotel Kuala Lumpur)(17496902)</t>
  </si>
  <si>
    <t>城景特大床房&lt;双人入住&gt;&lt;双早&gt;</t>
  </si>
  <si>
    <t>Seng Ban/Khoo</t>
  </si>
  <si>
    <t xml:space="preserve">2618796	</t>
  </si>
  <si>
    <t xml:space="preserve">3151147	</t>
  </si>
  <si>
    <t>权益取消</t>
  </si>
  <si>
    <t xml:space="preserve">18379895212	</t>
  </si>
  <si>
    <t>[曼谷]曼谷铂尔曼皇权酒店 (SHA Plus+)(Pullman Bangkok King Power (SHA Plus+))(1586177)</t>
  </si>
  <si>
    <t>高级房&lt;双人入住&gt;&lt;不适用泰国客人&gt;&lt;无早&gt;</t>
  </si>
  <si>
    <t>TEO/ZHIQIANG JEFFREY,AUNG/DIN</t>
  </si>
  <si>
    <t xml:space="preserve">2619788	</t>
  </si>
  <si>
    <t xml:space="preserve">1117164	</t>
  </si>
  <si>
    <t xml:space="preserve">18380657839	</t>
  </si>
  <si>
    <t>[努沙再也]双威大盒子酒店(Sunway Hotel Big Box)(91411884)</t>
  </si>
  <si>
    <t>豪华特大床房(至少连住2晚及以上)&lt;双人入住&gt;&lt;双早&gt;</t>
  </si>
  <si>
    <t>Athimolom/Rajahram,Athimolom/Rajahram</t>
  </si>
  <si>
    <t xml:space="preserve">2619900	</t>
  </si>
  <si>
    <t xml:space="preserve">41817	</t>
  </si>
  <si>
    <t xml:space="preserve">18380932404	</t>
  </si>
  <si>
    <t>Kawale/Naresh,Kawale/Naresh</t>
  </si>
  <si>
    <t xml:space="preserve">2619954	</t>
  </si>
  <si>
    <t xml:space="preserve">41821	</t>
  </si>
  <si>
    <t xml:space="preserve">18387636324	</t>
  </si>
  <si>
    <t>[普吉岛]R马尔温泉度假酒店 (SHA Extra Plus)(R-Mar Resort and Spa (SHA Extra Plus))(5736585)</t>
  </si>
  <si>
    <t>高级间&lt;特价大促销&gt;&lt;双人入住&gt;&lt;无早&gt;</t>
  </si>
  <si>
    <t>gustafsson/lars</t>
  </si>
  <si>
    <t xml:space="preserve">2620368	</t>
  </si>
  <si>
    <t xml:space="preserve">10398	</t>
  </si>
  <si>
    <t xml:space="preserve">18394132702	</t>
  </si>
  <si>
    <t>[碧瑶]海约翰坎普庄园酒店(The Manor at Camp John Hay)(28356473)</t>
  </si>
  <si>
    <t>园景豪华房&lt;特价大促销&gt;&lt;双人入住&gt;&lt;无早&gt;</t>
  </si>
  <si>
    <t>lindog/Tyrone</t>
  </si>
  <si>
    <t xml:space="preserve">2620952	</t>
  </si>
  <si>
    <t xml:space="preserve">152985	</t>
  </si>
  <si>
    <t xml:space="preserve">18395036715	</t>
  </si>
  <si>
    <t>[邦劳]薄荷海滩俱乐部酒店(Bohol Beach Club)(5341684)</t>
  </si>
  <si>
    <t>豪华房&lt;特价大促销&gt;&lt;双人入住&gt;&lt;双早&gt;</t>
  </si>
  <si>
    <t>PARK/JAIGUN,Kang/yousun,LEE/Wonsang,kim/minseo</t>
  </si>
  <si>
    <t xml:space="preserve">2621123	</t>
  </si>
  <si>
    <t xml:space="preserve">68737	</t>
  </si>
  <si>
    <t xml:space="preserve">18398053360	</t>
  </si>
  <si>
    <t>[曼谷]曼谷素坤逸11号巷美居酒店(Mercure Bangkok Sukhumvit 11)(17527600)</t>
  </si>
  <si>
    <t>豪华特大床房带浴缸(至少连住2晚及以上)&lt;双人入住&gt;&lt;双早&gt;</t>
  </si>
  <si>
    <t>LAM/YEE MAN</t>
  </si>
  <si>
    <t xml:space="preserve">2621644	</t>
  </si>
  <si>
    <t xml:space="preserve">250613	</t>
  </si>
  <si>
    <t xml:space="preserve">18398040005	</t>
  </si>
  <si>
    <t xml:space="preserve">2621643	</t>
  </si>
  <si>
    <t xml:space="preserve">196701	</t>
  </si>
  <si>
    <t xml:space="preserve">18403840446	</t>
  </si>
  <si>
    <t>[Batu Buruk]报春花海滩酒店(Primula Beach Hotel)(89000989)</t>
  </si>
  <si>
    <t>豪华双床房&lt;双人入住&gt;&lt;特价&gt;&lt;双早&gt;</t>
  </si>
  <si>
    <t>Jiun Chiet/Ng,Jiun Chiet/Ng,Jiun Chiet/Ng,Jiun Chiet/Ng</t>
  </si>
  <si>
    <t xml:space="preserve">2622098	</t>
  </si>
  <si>
    <t xml:space="preserve">111063	</t>
  </si>
  <si>
    <t xml:space="preserve">18405471224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</si>
  <si>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</si>
  <si>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</si>
  <si>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Tan Siong Ghee/Eddy</t>
  </si>
  <si>
    <t xml:space="preserve">2622375	</t>
  </si>
  <si>
    <t xml:space="preserve">652976	</t>
  </si>
  <si>
    <t xml:space="preserve">18405748526	</t>
  </si>
  <si>
    <t>[吉隆坡]吉隆坡千禧大酒店(Grand Millennium Kuala Lumpur)(5411063)</t>
  </si>
  <si>
    <t>豪华客房(至少连住2晚及以上)&lt;双人入住&gt;&lt;无早&gt;</t>
  </si>
  <si>
    <t>Calvinna/Jocelyn</t>
  </si>
  <si>
    <t xml:space="preserve">2622418	</t>
  </si>
  <si>
    <t xml:space="preserve">25937948	</t>
  </si>
  <si>
    <t xml:space="preserve">18410920717	</t>
  </si>
  <si>
    <t>[曼谷]曼谷 JW 万豪酒店 (SHA Plus+)(JW Marriott Hotel Bangkok (SHA Plus+))(3031185)</t>
  </si>
  <si>
    <t>豪华特大床房(至少连住2晚及以上)&lt;双人入住&gt;&lt;不适用中东客人&gt;&lt;双早&gt;&lt;普通会员&gt;</t>
  </si>
  <si>
    <t>Huang/Shifu</t>
  </si>
  <si>
    <t xml:space="preserve">2622737	</t>
  </si>
  <si>
    <t xml:space="preserve">97959814	</t>
  </si>
  <si>
    <t xml:space="preserve">18411520588	</t>
  </si>
  <si>
    <t>[巴加克]卡萨斯菲律宾阿酷扎酒店(Las Casas Filipinas de Acuzar)(88783338)</t>
  </si>
  <si>
    <t>大型高级豪华房&lt;特惠&gt;&lt;五人入住&gt;&lt;早餐&gt;</t>
  </si>
  <si>
    <t>Cruel/John matthew,Cruel/John matthew,Cruel/John matthew,Cruel/John matthew,Cruel/John matthew</t>
  </si>
  <si>
    <t xml:space="preserve">2622778	</t>
  </si>
  <si>
    <t xml:space="preserve">18407417151	</t>
  </si>
  <si>
    <t>[民丹岛]卡斯艾币恩塔酒店(Cassia Bintan)(16149489)</t>
  </si>
  <si>
    <t>一卧公寓房阁楼(至少连住2晚及以上)&lt;特惠&gt;&lt;双人入住&gt;&lt;双早&gt;</t>
  </si>
  <si>
    <t>ZHANG/Yini</t>
  </si>
  <si>
    <t xml:space="preserve">2622683	</t>
  </si>
  <si>
    <t xml:space="preserve">33420792	</t>
  </si>
  <si>
    <t xml:space="preserve">18414032261	</t>
  </si>
  <si>
    <t>[曼谷]曼谷萨默塞特苏安普卢公园酒店(Somerset Park Suanplu Bangkok)(5072974)</t>
  </si>
  <si>
    <t>一卧尊贵公寓房(至少连住2晚及以上)&lt;双人入住&gt;&lt;双早&gt;</t>
  </si>
  <si>
    <t>LIM/JACK HAU</t>
  </si>
  <si>
    <t xml:space="preserve">2623238	</t>
  </si>
  <si>
    <t xml:space="preserve">6820314	</t>
  </si>
  <si>
    <t xml:space="preserve">18420574550	</t>
  </si>
  <si>
    <t>豪华双床房&lt;单人入住&gt;&lt;单早&gt;</t>
  </si>
  <si>
    <t>Goh/Bangee,Goh/Bangee</t>
  </si>
  <si>
    <t xml:space="preserve">2623728	</t>
  </si>
  <si>
    <t xml:space="preserve">42131	</t>
  </si>
  <si>
    <t xml:space="preserve">18420823141	</t>
  </si>
  <si>
    <t>JO/HYEUNJUN</t>
  </si>
  <si>
    <t xml:space="preserve">2623793	</t>
  </si>
  <si>
    <t xml:space="preserve">197393580	</t>
  </si>
  <si>
    <t xml:space="preserve">18422803975	</t>
  </si>
  <si>
    <t>一卧尊贵公寓房&lt;今日特惠&gt;&lt;双人入住&gt;&lt;双早&gt;</t>
  </si>
  <si>
    <t>zhang/xuanming,jia/chunyu</t>
  </si>
  <si>
    <t xml:space="preserve">2624077	</t>
  </si>
  <si>
    <t xml:space="preserve"> 6825741	</t>
  </si>
  <si>
    <t xml:space="preserve">18423053727	</t>
  </si>
  <si>
    <t>[曼谷]曼谷素坤逸丽笙套房酒店(Radisson Suites Bangkok Sukhumvit)(73690889)</t>
  </si>
  <si>
    <t>高级房&lt;特惠专享&gt;&lt;双人入住&gt;&lt;双早&gt;</t>
  </si>
  <si>
    <t>Singh/Manjot,Singh/Manjot</t>
  </si>
  <si>
    <t xml:space="preserve">2624123	</t>
  </si>
  <si>
    <t xml:space="preserve">1064430	</t>
  </si>
  <si>
    <t xml:space="preserve">18429600590	</t>
  </si>
  <si>
    <t>甄选豪华特大床房&lt;今日特价 &gt;&lt;双人入住&gt;&lt;适用于除泰国的亚洲客人&gt;&lt;双早&gt;</t>
  </si>
  <si>
    <t>LIU/YI,LUO/YANWANG</t>
  </si>
  <si>
    <t xml:space="preserve">2624706	</t>
  </si>
  <si>
    <t xml:space="preserve">197618443	</t>
  </si>
  <si>
    <t xml:space="preserve">18428606107	</t>
  </si>
  <si>
    <t>[曼谷]索菲特曼谷素坤逸酒店(Sofitel Bangkok Sukhumvit)(4119444)</t>
  </si>
  <si>
    <t>俱乐部米列西姆奢华特大床房&lt;双人入住&gt;&lt;不适用于泰国和韩国市场&gt;&lt;双早&gt;</t>
  </si>
  <si>
    <t>WANG/LEI</t>
  </si>
  <si>
    <t xml:space="preserve">2624467	</t>
  </si>
  <si>
    <t xml:space="preserve">915359	</t>
  </si>
  <si>
    <t xml:space="preserve">18429991199	</t>
  </si>
  <si>
    <t>[曼谷]素坤逸S33精品酒店(S33 Compact Sukhumvit Hotel)(28680817)</t>
  </si>
  <si>
    <t>S高级房&lt;特惠专享&gt;&lt;双人入住&gt;&lt;双早&gt;</t>
  </si>
  <si>
    <t>ZHANG/PENG</t>
  </si>
  <si>
    <t xml:space="preserve">2624788	</t>
  </si>
  <si>
    <t xml:space="preserve">42944365-1	</t>
  </si>
  <si>
    <t xml:space="preserve">18430131900	</t>
  </si>
  <si>
    <t>HE/TIAN</t>
  </si>
  <si>
    <t xml:space="preserve">2624815	</t>
  </si>
  <si>
    <t xml:space="preserve">197647758	</t>
  </si>
  <si>
    <t xml:space="preserve">18430845007	</t>
  </si>
  <si>
    <t>豪华房&lt;大床&gt;&lt;今日特价 &gt;&lt;双人入住&gt;&lt;适用于除泰国的亚洲客人&gt;&lt;双早&gt;</t>
  </si>
  <si>
    <t>AMARMEND /TSENDSUREN</t>
  </si>
  <si>
    <t xml:space="preserve">2624917	</t>
  </si>
  <si>
    <t xml:space="preserve">197688457	</t>
  </si>
  <si>
    <t xml:space="preserve">18431005889	</t>
  </si>
  <si>
    <t>WOO/PIK CHI</t>
  </si>
  <si>
    <t xml:space="preserve">2624939	</t>
  </si>
  <si>
    <t xml:space="preserve">197687190	</t>
  </si>
  <si>
    <t xml:space="preserve">18435667223	</t>
  </si>
  <si>
    <t>[曼谷]曼谷素坤逸十一酒店 (SHA Extra Plus)(Eleven Hotel Bangkok Sukhumvit 11 (SHA Extra Plus))(96059687)</t>
  </si>
  <si>
    <t>超值豪华特大床房&lt;双人入住&gt;&lt;双早&gt;</t>
  </si>
  <si>
    <t>khatawate/deepak</t>
  </si>
  <si>
    <t xml:space="preserve">2625135	</t>
  </si>
  <si>
    <t xml:space="preserve">22271	</t>
  </si>
  <si>
    <t xml:space="preserve">18436028938	</t>
  </si>
  <si>
    <t>LIU/SHILI</t>
  </si>
  <si>
    <t xml:space="preserve">2625179	</t>
  </si>
  <si>
    <t xml:space="preserve">8104742041626	</t>
  </si>
  <si>
    <t xml:space="preserve">17915654482	</t>
  </si>
  <si>
    <t>赔款</t>
  </si>
  <si>
    <t>[碧瑶]碧瑶小木屋(Chalet Baguio)(1877699)</t>
  </si>
  <si>
    <t>豪华双床间&lt;双人入住&gt;&lt;双早&gt;</t>
  </si>
  <si>
    <t>Sabinorio/Renz Christian</t>
  </si>
  <si>
    <t xml:space="preserve">18069282320	</t>
  </si>
  <si>
    <t>[普吉岛]普吉岛希尔顿阿卡迪亚温泉度假酒店 (SHA Extra Plus)(Hilton Phuket Arcadia Resort &amp; Spa (SHA Extra Plus))(1877699)</t>
  </si>
  <si>
    <t>园景豪华加大双床房&lt;三人入住&gt;&lt;早餐&gt;</t>
  </si>
  <si>
    <t>JIANG/BOCHAO,YAN/YONGBO,CAO/YUANJUN</t>
  </si>
  <si>
    <t xml:space="preserve">2580251	</t>
  </si>
  <si>
    <t xml:space="preserve">18081361484	</t>
  </si>
  <si>
    <t>[碧瑶]海约翰坎普庄园酒店(The Manor at Camp John Hay)(1877699)</t>
  </si>
  <si>
    <t>林景高级房&lt;今日特价 &gt;&lt;三人入住&gt;&lt;无早&gt;</t>
  </si>
  <si>
    <t>Li/Xu</t>
  </si>
  <si>
    <t xml:space="preserve">2583027	</t>
  </si>
  <si>
    <t xml:space="preserve">146272	</t>
  </si>
  <si>
    <t xml:space="preserve">18120059470	</t>
  </si>
  <si>
    <t>[碧瑶]约翰干草营地森林旅馆(The Forest Lodge at Camp John Hay)(1877699)</t>
  </si>
  <si>
    <t>家庭房&lt;促销&gt;&lt;三人入住&gt;&lt;无早&gt;</t>
  </si>
  <si>
    <t>Sockimay/Kairul Azeri</t>
  </si>
  <si>
    <t xml:space="preserve">2590623	</t>
  </si>
  <si>
    <t xml:space="preserve">18129838902	</t>
  </si>
  <si>
    <t>[沙美岛]沙美岛拉维曼别墅度假村 (SHA Plus+)(Le Vimarn Cottages &amp; Spa (SHA Plus+))(1877699)</t>
  </si>
  <si>
    <t>山丘侧豪华小屋(至少连住2晚及以上)&lt;今日特价 &gt;&lt;双人入住&gt;&lt;双早&gt;&lt;新酒店礼盒&gt;</t>
  </si>
  <si>
    <t>Panitcharoen/Neramit</t>
  </si>
  <si>
    <t xml:space="preserve">2592901	</t>
  </si>
  <si>
    <t>，</t>
  </si>
  <si>
    <t>本期扣款355元</t>
  </si>
  <si>
    <t>本期扣款844元</t>
  </si>
  <si>
    <t xml:space="preserve"> 本期扣款1170元</t>
  </si>
  <si>
    <t xml:space="preserve"> 本期扣款1014元</t>
  </si>
  <si>
    <t>本期扣款750元</t>
  </si>
  <si>
    <t>A220722101822481</t>
  </si>
  <si>
    <t>A220722102037481</t>
  </si>
  <si>
    <t>CNY / HKD 当前参考汇率: 1.158906957</t>
  </si>
  <si>
    <t>总计：71185 CNY/
82496.79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</si>
  <si>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</si>
  <si>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</si>
  <si>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</si>
  <si>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</si>
  <si>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</si>
  <si>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</si>
  <si>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</si>
  <si>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</si>
  <si>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</si>
  <si>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</si>
  <si>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</si>
  <si>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</si>
  <si>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</si>
  <si>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</si>
  <si>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</si>
  <si>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</si>
  <si>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</si>
  <si>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</si>
  <si>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2022-07-18</t>
  </si>
  <si>
    <t>2625179</t>
  </si>
  <si>
    <t>优本纳沙通</t>
  </si>
  <si>
    <t>LIU SHILI</t>
  </si>
  <si>
    <t>2022-07-19</t>
  </si>
  <si>
    <t>退房日周结</t>
  </si>
  <si>
    <t>405.00</t>
  </si>
  <si>
    <t>RMB</t>
  </si>
  <si>
    <t>0</t>
  </si>
  <si>
    <t>0.00</t>
  </si>
  <si>
    <t>携程国际直连(DD)</t>
  </si>
  <si>
    <t>01.011174</t>
  </si>
  <si>
    <t>2022-07-18 18:16:02</t>
  </si>
  <si>
    <t>否</t>
  </si>
  <si>
    <t>汇智国际旅游发展有限公司</t>
  </si>
  <si>
    <t>直采</t>
  </si>
  <si>
    <t>2625135</t>
  </si>
  <si>
    <t>曼谷素坤逸十一酒店 (SHA Extra Plus)</t>
  </si>
  <si>
    <t>khatawate deepak</t>
  </si>
  <si>
    <t>370.00</t>
  </si>
  <si>
    <t>-370</t>
  </si>
  <si>
    <t>2022-07-18 18:00:13</t>
  </si>
  <si>
    <t>2624939</t>
  </si>
  <si>
    <t>盛泰澜拉普崂中央广场酒店</t>
  </si>
  <si>
    <t>WOO PIK CHI</t>
  </si>
  <si>
    <t>297.00</t>
  </si>
  <si>
    <t>2022-07-18 13:48:05</t>
  </si>
  <si>
    <t>2624917</t>
  </si>
  <si>
    <t>AMARMEND TSENDSUREN</t>
  </si>
  <si>
    <t>594.00</t>
  </si>
  <si>
    <t>2022-07-18 13:58:30</t>
  </si>
  <si>
    <t>2624815</t>
  </si>
  <si>
    <t>HE TIAN</t>
  </si>
  <si>
    <t>359.00</t>
  </si>
  <si>
    <t>2022-07-18 11:37:20</t>
  </si>
  <si>
    <t>2624788</t>
  </si>
  <si>
    <t>素坤逸S33精品酒店</t>
  </si>
  <si>
    <t>ZHANG PENG</t>
  </si>
  <si>
    <t>154.00</t>
  </si>
  <si>
    <t>2022-07-18 11:15:24</t>
  </si>
  <si>
    <t>2624706</t>
  </si>
  <si>
    <t>LIU YI,LUO YANWANG</t>
  </si>
  <si>
    <t>698.00</t>
  </si>
  <si>
    <t>2022-07-18 09:40:26</t>
  </si>
  <si>
    <t>2022-07-17</t>
  </si>
  <si>
    <t>2624467</t>
  </si>
  <si>
    <t>索菲特曼谷素坤逸酒店</t>
  </si>
  <si>
    <t>WANG LEI</t>
  </si>
  <si>
    <t>1220.00</t>
  </si>
  <si>
    <t>2022-07-18 10:26:45</t>
  </si>
  <si>
    <t>2624123</t>
  </si>
  <si>
    <t>曼谷素坤逸丽笙酒店</t>
  </si>
  <si>
    <t>Singh Manjot,Singh Manjot</t>
  </si>
  <si>
    <t>382.00</t>
  </si>
  <si>
    <t>2022-07-17 16:38:23</t>
  </si>
  <si>
    <t>2624077</t>
  </si>
  <si>
    <t>萨默塞特苏安普卢公园酒店</t>
  </si>
  <si>
    <t>zhang xuanming,jia chunyu</t>
  </si>
  <si>
    <t>880.00</t>
  </si>
  <si>
    <t>2022-07-17 20:37:08</t>
  </si>
  <si>
    <t>2623793</t>
  </si>
  <si>
    <t>JO HYEUNJUN</t>
  </si>
  <si>
    <t>2022-07-17 09:49:18</t>
  </si>
  <si>
    <t>2623728</t>
  </si>
  <si>
    <t>双威大盒子酒店</t>
  </si>
  <si>
    <t>Goh Bangee,Goh Bangee</t>
  </si>
  <si>
    <t>672.00</t>
  </si>
  <si>
    <t>2022-07-17 10:49:51</t>
  </si>
  <si>
    <t>2022-07-16</t>
  </si>
  <si>
    <t>2623238</t>
  </si>
  <si>
    <t>LIM JACK HAU</t>
  </si>
  <si>
    <t>776.00</t>
  </si>
  <si>
    <t>2022-07-16 14:44:36</t>
  </si>
  <si>
    <t>2622778</t>
  </si>
  <si>
    <t>阿库沙拉斯卡萨斯菲律宾人酒店</t>
  </si>
  <si>
    <t>Cruel John matthew,Cruel John matthew,Cruel John matthew,Cruel John matthew,Cruel John matthew</t>
  </si>
  <si>
    <t>1860.00</t>
  </si>
  <si>
    <t>2022-07-16 15:28:34</t>
  </si>
  <si>
    <t>2622737</t>
  </si>
  <si>
    <t>曼谷JW万豪酒店</t>
  </si>
  <si>
    <t>Huang Shifu</t>
  </si>
  <si>
    <t>3108.00</t>
  </si>
  <si>
    <t>2022-07-16 09:32:51</t>
  </si>
  <si>
    <t>2022-07-15</t>
  </si>
  <si>
    <t>2622683</t>
  </si>
  <si>
    <t>民丹岛卡西亚酒店</t>
  </si>
  <si>
    <t>ZHANG Yini</t>
  </si>
  <si>
    <t>1590.00</t>
  </si>
  <si>
    <t>2022-07-16 13:53:01</t>
  </si>
  <si>
    <t>2622418</t>
  </si>
  <si>
    <t>吉隆坡千禧大酒店</t>
  </si>
  <si>
    <t>Calvinna Jocelyn</t>
  </si>
  <si>
    <t>2022-07-16 10:54:03</t>
  </si>
  <si>
    <t>2622375</t>
  </si>
  <si>
    <t>槟城温宝利酒店 (槟城对抗新冠肺炎认证)</t>
  </si>
  <si>
    <t>Tan Siong Ghee Eddy</t>
  </si>
  <si>
    <t>456.00</t>
  </si>
  <si>
    <t>2022-07-15 20:37:54</t>
  </si>
  <si>
    <t>2622098</t>
  </si>
  <si>
    <t>报春花海滩酒店</t>
  </si>
  <si>
    <t>Jiun Chiet Ng,Jiun Chiet Ng,Jiun Chiet Ng,Jiun Chiet Ng</t>
  </si>
  <si>
    <t>836.00</t>
  </si>
  <si>
    <t>2022-07-15 14:31:44</t>
  </si>
  <si>
    <t>2621644</t>
  </si>
  <si>
    <t>曼谷素坤逸11号美居酒店</t>
  </si>
  <si>
    <t>LAM YEE MAN</t>
  </si>
  <si>
    <t>1824.00</t>
  </si>
  <si>
    <t>2022-07-15 10:53:51</t>
  </si>
  <si>
    <t>2621643</t>
  </si>
  <si>
    <t>1670.00</t>
  </si>
  <si>
    <t>2022-07-15 10:58:55</t>
  </si>
  <si>
    <t>2022-07-14</t>
  </si>
  <si>
    <t>2621123</t>
  </si>
  <si>
    <t>薄荷海滩俱乐部酒店</t>
  </si>
  <si>
    <t>PARK JAIGUN,Kang yousun,LEE Wonsang,kim minseo</t>
  </si>
  <si>
    <t>1668.00</t>
  </si>
  <si>
    <t>2022-07-15 10:44:12</t>
  </si>
  <si>
    <t>2620952</t>
  </si>
  <si>
    <t>海约翰坎普庄园酒店</t>
  </si>
  <si>
    <t>lindog Tyrone</t>
  </si>
  <si>
    <t>1440.00</t>
  </si>
  <si>
    <t>2022-07-14 18:05:16</t>
  </si>
  <si>
    <t>2022-07-13</t>
  </si>
  <si>
    <t>2620368</t>
  </si>
  <si>
    <t>R马尔温泉度假酒店</t>
  </si>
  <si>
    <t>gustafsson lars</t>
  </si>
  <si>
    <t>224.00</t>
  </si>
  <si>
    <t>2022-07-14 11:05:33</t>
  </si>
  <si>
    <t>2619954</t>
  </si>
  <si>
    <t>Kawale Naresh,Kawale Naresh</t>
  </si>
  <si>
    <t>2148.00</t>
  </si>
  <si>
    <t>2022-07-13 15:53:14</t>
  </si>
  <si>
    <t>2619900</t>
  </si>
  <si>
    <t>Athimolom Rajahram,Athimolom Rajahram</t>
  </si>
  <si>
    <t>2022-07-13 15:52:15</t>
  </si>
  <si>
    <t>2619788</t>
  </si>
  <si>
    <t>曼谷铂尔曼皇权酒店</t>
  </si>
  <si>
    <t>TEO ZHIQIANG JEFFREY,AUNG DIN</t>
  </si>
  <si>
    <t>2190.00</t>
  </si>
  <si>
    <t>2022-07-13 14:04:48</t>
  </si>
  <si>
    <t>2022-07-12</t>
  </si>
  <si>
    <t>2618796</t>
  </si>
  <si>
    <t>吉隆坡四季酒店</t>
  </si>
  <si>
    <t>Seng Ban Khoo</t>
  </si>
  <si>
    <t>1242.00</t>
  </si>
  <si>
    <t>2022-07-12 18:22:05</t>
  </si>
  <si>
    <t>2022-07-11</t>
  </si>
  <si>
    <t>2618182</t>
  </si>
  <si>
    <t>槟城龙城酒店</t>
  </si>
  <si>
    <t>LIM COEY</t>
  </si>
  <si>
    <t>800.00</t>
  </si>
  <si>
    <t>2022-07-12 16:27:41</t>
  </si>
  <si>
    <t>2618017</t>
  </si>
  <si>
    <t>普吉岛卡隆亚维斯塔格兰德-美憬阁索菲特酒店(SHA Extra Plus)</t>
  </si>
  <si>
    <t>REN ZHEN,LI GUANGBIN</t>
  </si>
  <si>
    <t>992.00</t>
  </si>
  <si>
    <t>2022-07-12 11:51:05</t>
  </si>
  <si>
    <t>2022-07-10</t>
  </si>
  <si>
    <t>2617102</t>
  </si>
  <si>
    <t>诺拉布里温泉度假酒店 (SHA Plus+)</t>
  </si>
  <si>
    <t>Kavadiya Anmol,Kavadiya Anmol</t>
  </si>
  <si>
    <t>1916.00</t>
  </si>
  <si>
    <t>2022-07-11 13:10:41</t>
  </si>
  <si>
    <t>2616817</t>
  </si>
  <si>
    <t>普吉岛希尔顿阿卡迪亚温泉度假酒店 (SHA Extra Plus)</t>
  </si>
  <si>
    <t>Jhalani Prateek,Jhalani Prateek</t>
  </si>
  <si>
    <t>1602.00</t>
  </si>
  <si>
    <t>2022-07-10 17:39:49</t>
  </si>
  <si>
    <t>2616594</t>
  </si>
  <si>
    <t>新加坡泛太平洋酒店</t>
  </si>
  <si>
    <t>WOODROW DYNESMICHAEL</t>
  </si>
  <si>
    <t>13389.00</t>
  </si>
  <si>
    <t>2022-07-10 12:57:53</t>
  </si>
  <si>
    <t>2022-07-09</t>
  </si>
  <si>
    <t>2616291</t>
  </si>
  <si>
    <t>Chakraborty Subhro</t>
  </si>
  <si>
    <t>810.00</t>
  </si>
  <si>
    <t>2022-07-11 14:38:56</t>
  </si>
  <si>
    <t>2615887</t>
  </si>
  <si>
    <t>诺富特暹罗广场酒店 (SHA Plus+)</t>
  </si>
  <si>
    <t>ENN HANNA AVNI MAY AVNI</t>
  </si>
  <si>
    <t>439.00</t>
  </si>
  <si>
    <t>2022-07-09 16:11:14</t>
  </si>
  <si>
    <t>2022-07-08</t>
  </si>
  <si>
    <t>2614463</t>
  </si>
  <si>
    <t>普吉岛船屋度假酒店</t>
  </si>
  <si>
    <t>Saleh Faisal,Saleh Faisal</t>
  </si>
  <si>
    <t>3150.00</t>
  </si>
  <si>
    <t>2022-07-08 12:23:45</t>
  </si>
  <si>
    <t>2022-07-06</t>
  </si>
  <si>
    <t>2612887</t>
  </si>
  <si>
    <t>KANG MINSEOP</t>
  </si>
  <si>
    <t>1228.00</t>
  </si>
  <si>
    <t>2022-07-06 18:51:01</t>
  </si>
  <si>
    <t>2612863</t>
  </si>
  <si>
    <t>曼谷素坤逸航站 21 中心酒店 (SHA Plus+)</t>
  </si>
  <si>
    <t>XU ZENGHUI,WEI HAORU,HUANG YOULIN</t>
  </si>
  <si>
    <t>2700.00</t>
  </si>
  <si>
    <t>2022-07-06 16:25:17</t>
  </si>
  <si>
    <t>2022-07-05</t>
  </si>
  <si>
    <t>2611659</t>
  </si>
  <si>
    <t>曼谷华昌传统酒店</t>
  </si>
  <si>
    <t>Nguyen Huong</t>
  </si>
  <si>
    <t>552.00</t>
  </si>
  <si>
    <t>2022-07-05 13:41:12</t>
  </si>
  <si>
    <t>2022-07-04</t>
  </si>
  <si>
    <t>2611151</t>
  </si>
  <si>
    <t>芭堤雅阿瓦尼度假酒店</t>
  </si>
  <si>
    <t>vaidya nimit tejkumar</t>
  </si>
  <si>
    <t>2032.00</t>
  </si>
  <si>
    <t>2022-07-05 13:28:37</t>
  </si>
  <si>
    <t>2022-06-30</t>
  </si>
  <si>
    <t>2607724</t>
  </si>
  <si>
    <t>安纳塔拉迪沙鲁海岸度假别墅</t>
  </si>
  <si>
    <t>Heng Dan</t>
  </si>
  <si>
    <t>3270.00</t>
  </si>
  <si>
    <t>2022-07-01 10:54:04</t>
  </si>
  <si>
    <t>2022-05-22</t>
  </si>
  <si>
    <t>2560372</t>
  </si>
  <si>
    <t>阿罗纳海滩赫纳度假村</t>
  </si>
  <si>
    <t>Kang In,Kang In,Kang In</t>
  </si>
  <si>
    <t>3966.00</t>
  </si>
  <si>
    <t>2022-05-24 17:40:50</t>
  </si>
  <si>
    <t>2022-06-08</t>
  </si>
  <si>
    <t>2581204</t>
  </si>
  <si>
    <t>An joo hyun</t>
  </si>
  <si>
    <t>2070.00</t>
  </si>
  <si>
    <t>2022-06-09 18:14:28</t>
  </si>
  <si>
    <t>2022-06-23</t>
  </si>
  <si>
    <t>2600166</t>
  </si>
  <si>
    <t>马六甲大华酒店</t>
  </si>
  <si>
    <t>kresnadi arie,kresnadi arie</t>
  </si>
  <si>
    <t>3040.00</t>
  </si>
  <si>
    <t>2022-06-24 16:32:32</t>
  </si>
  <si>
    <t>2022-06-29</t>
  </si>
  <si>
    <t>2606535</t>
  </si>
  <si>
    <t>Henann Park Resort</t>
  </si>
  <si>
    <t>Ma haoran,Ma haoran,Ma haoran</t>
  </si>
  <si>
    <t>2337.00</t>
  </si>
  <si>
    <t>2022-06-29 17:58:46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</si>
</sst>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44757</v>
      </c>
      <c r="G2" s="6">
        <v>44761</v>
      </c>
      <c r="H2" s="4">
        <v>1</v>
      </c>
      <c r="I2" s="4">
        <v>4</v>
      </c>
      <c r="J2" s="4">
        <v>4</v>
      </c>
      <c r="K2" s="4" t="s">
        <v>30</v>
      </c>
      <c r="L2" s="4">
        <v>3966</v>
      </c>
      <c r="M2" s="4">
        <v>3966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44764</v>
      </c>
      <c r="T2" s="4" t="s">
        <v>34</v>
      </c>
      <c r="U2" s="4">
        <v>3966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44758</v>
      </c>
      <c r="G3" s="6">
        <v>44761</v>
      </c>
      <c r="H3" s="4">
        <v>1</v>
      </c>
      <c r="I3" s="4">
        <v>3</v>
      </c>
      <c r="J3" s="4">
        <v>3</v>
      </c>
      <c r="K3" s="4" t="s">
        <v>30</v>
      </c>
      <c r="L3" s="4">
        <v>2070</v>
      </c>
      <c r="M3" s="4">
        <v>2070</v>
      </c>
      <c r="N3" s="4" t="s">
        <v>40</v>
      </c>
      <c r="O3" s="4" t="s">
        <v>32</v>
      </c>
      <c r="P3" s="4" t="s">
        <v>33</v>
      </c>
      <c r="Q3" s="4">
        <v>0</v>
      </c>
      <c r="R3" s="7">
        <v>44720</v>
      </c>
      <c r="S3" s="6">
        <v>44764</v>
      </c>
      <c r="T3" s="4" t="s">
        <v>34</v>
      </c>
      <c r="U3" s="4">
        <v>2070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44759</v>
      </c>
      <c r="G4" s="6">
        <v>44761</v>
      </c>
      <c r="H4" s="4">
        <v>2</v>
      </c>
      <c r="I4" s="4">
        <v>2</v>
      </c>
      <c r="J4" s="4">
        <v>4</v>
      </c>
      <c r="K4" s="4" t="s">
        <v>30</v>
      </c>
      <c r="L4" s="4">
        <v>3040</v>
      </c>
      <c r="M4" s="4">
        <v>3040</v>
      </c>
      <c r="N4" s="4" t="s">
        <v>46</v>
      </c>
      <c r="O4" s="4" t="s">
        <v>32</v>
      </c>
      <c r="P4" s="4" t="s">
        <v>33</v>
      </c>
      <c r="Q4" s="4">
        <v>0</v>
      </c>
      <c r="R4" s="7">
        <v>44735</v>
      </c>
      <c r="S4" s="6">
        <v>44764</v>
      </c>
      <c r="T4" s="4" t="s">
        <v>34</v>
      </c>
      <c r="U4" s="4">
        <v>3040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29</v>
      </c>
      <c r="F5" s="6">
        <v>44758</v>
      </c>
      <c r="G5" s="6">
        <v>44761</v>
      </c>
      <c r="H5" s="4">
        <v>1</v>
      </c>
      <c r="I5" s="4">
        <v>3</v>
      </c>
      <c r="J5" s="4">
        <v>3</v>
      </c>
      <c r="K5" s="4" t="s">
        <v>30</v>
      </c>
      <c r="L5" s="4">
        <v>2337</v>
      </c>
      <c r="M5" s="4">
        <v>2337</v>
      </c>
      <c r="N5" s="4" t="s">
        <v>51</v>
      </c>
      <c r="O5" s="4" t="s">
        <v>32</v>
      </c>
      <c r="P5" s="4" t="s">
        <v>33</v>
      </c>
      <c r="Q5" s="4">
        <v>0</v>
      </c>
      <c r="R5" s="7">
        <v>44741</v>
      </c>
      <c r="S5" s="6">
        <v>44764</v>
      </c>
      <c r="T5" s="4" t="s">
        <v>34</v>
      </c>
      <c r="U5" s="4">
        <v>2337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44759</v>
      </c>
      <c r="G6" s="6">
        <v>44761</v>
      </c>
      <c r="H6" s="4">
        <v>1</v>
      </c>
      <c r="I6" s="4">
        <v>2</v>
      </c>
      <c r="J6" s="4">
        <v>2</v>
      </c>
      <c r="K6" s="4" t="s">
        <v>30</v>
      </c>
      <c r="L6" s="4">
        <v>3270</v>
      </c>
      <c r="M6" s="4">
        <v>3270</v>
      </c>
      <c r="N6" s="4" t="s">
        <v>57</v>
      </c>
      <c r="O6" s="4" t="s">
        <v>32</v>
      </c>
      <c r="P6" s="4" t="s">
        <v>33</v>
      </c>
      <c r="Q6" s="4">
        <v>0</v>
      </c>
      <c r="R6" s="7">
        <v>44742</v>
      </c>
      <c r="S6" s="6">
        <v>44764</v>
      </c>
      <c r="T6" s="4" t="s">
        <v>34</v>
      </c>
      <c r="U6" s="4">
        <v>3270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44759</v>
      </c>
      <c r="G7" s="6">
        <v>44761</v>
      </c>
      <c r="H7" s="4">
        <v>4</v>
      </c>
      <c r="I7" s="4">
        <v>2</v>
      </c>
      <c r="J7" s="4">
        <v>8</v>
      </c>
      <c r="K7" s="4" t="s">
        <v>30</v>
      </c>
      <c r="L7" s="4">
        <v>6992</v>
      </c>
      <c r="M7" s="4">
        <v>6992</v>
      </c>
      <c r="N7" s="4" t="s">
        <v>63</v>
      </c>
      <c r="O7" s="4" t="s">
        <v>32</v>
      </c>
      <c r="P7" s="4" t="s">
        <v>33</v>
      </c>
      <c r="Q7" s="4">
        <v>0</v>
      </c>
      <c r="R7" s="7">
        <v>44746</v>
      </c>
      <c r="S7" s="6">
        <v>44764</v>
      </c>
      <c r="T7" s="4" t="s">
        <v>34</v>
      </c>
      <c r="U7" s="4">
        <v>6992</v>
      </c>
      <c r="V7" s="4">
        <v>0</v>
      </c>
      <c r="W7" s="4">
        <v>0</v>
      </c>
      <c r="X7" s="4" t="s">
        <v>64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44757</v>
      </c>
      <c r="G8" s="6">
        <v>44761</v>
      </c>
      <c r="H8" s="4">
        <v>1</v>
      </c>
      <c r="I8" s="4">
        <v>4</v>
      </c>
      <c r="J8" s="4">
        <v>4</v>
      </c>
      <c r="K8" s="4" t="s">
        <v>30</v>
      </c>
      <c r="L8" s="4">
        <v>2032</v>
      </c>
      <c r="M8" s="4">
        <v>2032</v>
      </c>
      <c r="N8" s="4" t="s">
        <v>68</v>
      </c>
      <c r="O8" s="4" t="s">
        <v>32</v>
      </c>
      <c r="P8" s="4" t="s">
        <v>33</v>
      </c>
      <c r="Q8" s="4">
        <v>0</v>
      </c>
      <c r="R8" s="7">
        <v>44746</v>
      </c>
      <c r="S8" s="6">
        <v>44764</v>
      </c>
      <c r="T8" s="4" t="s">
        <v>34</v>
      </c>
      <c r="U8" s="4">
        <v>2032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60</v>
      </c>
      <c r="B9" s="4" t="s">
        <v>26</v>
      </c>
      <c r="C9" s="4" t="s">
        <v>71</v>
      </c>
      <c r="D9" s="4" t="s">
        <v>61</v>
      </c>
      <c r="E9" s="4" t="s">
        <v>62</v>
      </c>
      <c r="F9" s="6">
        <v>44759</v>
      </c>
      <c r="G9" s="6">
        <v>44761</v>
      </c>
      <c r="H9" s="4">
        <v>4</v>
      </c>
      <c r="I9" s="4">
        <v>2</v>
      </c>
      <c r="J9" s="4">
        <v>8</v>
      </c>
      <c r="K9" s="4" t="s">
        <v>30</v>
      </c>
      <c r="L9" s="4">
        <v>-6992</v>
      </c>
      <c r="M9" s="4">
        <v>-6992</v>
      </c>
      <c r="N9" s="4" t="s">
        <v>63</v>
      </c>
      <c r="O9" s="4" t="s">
        <v>32</v>
      </c>
      <c r="P9" s="4" t="s">
        <v>33</v>
      </c>
      <c r="Q9" s="4">
        <v>0</v>
      </c>
      <c r="R9" s="7">
        <v>44746</v>
      </c>
      <c r="S9" s="6">
        <v>44764</v>
      </c>
      <c r="T9" s="4" t="s">
        <v>34</v>
      </c>
      <c r="U9" s="4">
        <v>-6992</v>
      </c>
      <c r="V9" s="4">
        <v>0</v>
      </c>
      <c r="W9" s="4">
        <v>0</v>
      </c>
      <c r="X9" s="4" t="s">
        <v>64</v>
      </c>
      <c r="Y9" s="4" t="s">
        <v>64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44760</v>
      </c>
      <c r="G10" s="6">
        <v>44761</v>
      </c>
      <c r="H10" s="4">
        <v>1</v>
      </c>
      <c r="I10" s="4">
        <v>1</v>
      </c>
      <c r="J10" s="4">
        <v>1</v>
      </c>
      <c r="K10" s="4" t="s">
        <v>30</v>
      </c>
      <c r="L10" s="4">
        <v>552</v>
      </c>
      <c r="M10" s="4">
        <v>552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44747</v>
      </c>
      <c r="S10" s="6">
        <v>44764</v>
      </c>
      <c r="T10" s="4" t="s">
        <v>34</v>
      </c>
      <c r="U10" s="4">
        <v>552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44758</v>
      </c>
      <c r="G11" s="6">
        <v>44761</v>
      </c>
      <c r="H11" s="4">
        <v>1</v>
      </c>
      <c r="I11" s="4">
        <v>3</v>
      </c>
      <c r="J11" s="4">
        <v>3</v>
      </c>
      <c r="K11" s="4" t="s">
        <v>30</v>
      </c>
      <c r="L11" s="4">
        <v>2700</v>
      </c>
      <c r="M11" s="4">
        <v>2700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44748</v>
      </c>
      <c r="S11" s="6">
        <v>44764</v>
      </c>
      <c r="T11" s="4" t="s">
        <v>34</v>
      </c>
      <c r="U11" s="4">
        <v>2700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44757</v>
      </c>
      <c r="G12" s="6">
        <v>44761</v>
      </c>
      <c r="H12" s="4">
        <v>1</v>
      </c>
      <c r="I12" s="4">
        <v>4</v>
      </c>
      <c r="J12" s="4">
        <v>4</v>
      </c>
      <c r="K12" s="4" t="s">
        <v>30</v>
      </c>
      <c r="L12" s="4">
        <v>1228</v>
      </c>
      <c r="M12" s="4">
        <v>1228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44748</v>
      </c>
      <c r="S12" s="6">
        <v>44764</v>
      </c>
      <c r="T12" s="4" t="s">
        <v>34</v>
      </c>
      <c r="U12" s="4">
        <v>1228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44756</v>
      </c>
      <c r="G13" s="6">
        <v>44761</v>
      </c>
      <c r="H13" s="4">
        <v>1</v>
      </c>
      <c r="I13" s="4">
        <v>5</v>
      </c>
      <c r="J13" s="4">
        <v>5</v>
      </c>
      <c r="K13" s="4" t="s">
        <v>30</v>
      </c>
      <c r="L13" s="4">
        <v>3150</v>
      </c>
      <c r="M13" s="4">
        <v>3150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44750</v>
      </c>
      <c r="S13" s="6">
        <v>44764</v>
      </c>
      <c r="T13" s="4" t="s">
        <v>34</v>
      </c>
      <c r="U13" s="4">
        <v>3150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44760</v>
      </c>
      <c r="G14" s="6">
        <v>44761</v>
      </c>
      <c r="H14" s="4">
        <v>1</v>
      </c>
      <c r="I14" s="4">
        <v>1</v>
      </c>
      <c r="J14" s="4">
        <v>1</v>
      </c>
      <c r="K14" s="4" t="s">
        <v>30</v>
      </c>
      <c r="L14" s="4">
        <v>439</v>
      </c>
      <c r="M14" s="4">
        <v>439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44751</v>
      </c>
      <c r="S14" s="6">
        <v>44764</v>
      </c>
      <c r="T14" s="4" t="s">
        <v>34</v>
      </c>
      <c r="U14" s="4">
        <v>439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44759</v>
      </c>
      <c r="G15" s="6">
        <v>44761</v>
      </c>
      <c r="H15" s="4">
        <v>1</v>
      </c>
      <c r="I15" s="4">
        <v>2</v>
      </c>
      <c r="J15" s="4">
        <v>2</v>
      </c>
      <c r="K15" s="4" t="s">
        <v>30</v>
      </c>
      <c r="L15" s="4">
        <v>810</v>
      </c>
      <c r="M15" s="4">
        <v>810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44751</v>
      </c>
      <c r="S15" s="6">
        <v>44764</v>
      </c>
      <c r="T15" s="4" t="s">
        <v>34</v>
      </c>
      <c r="U15" s="4">
        <v>810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44755</v>
      </c>
      <c r="G16" s="6">
        <v>44761</v>
      </c>
      <c r="H16" s="4">
        <v>1</v>
      </c>
      <c r="I16" s="4">
        <v>6</v>
      </c>
      <c r="J16" s="4">
        <v>6</v>
      </c>
      <c r="K16" s="4" t="s">
        <v>30</v>
      </c>
      <c r="L16" s="4">
        <v>13389</v>
      </c>
      <c r="M16" s="4">
        <v>13389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44752</v>
      </c>
      <c r="S16" s="6">
        <v>44764</v>
      </c>
      <c r="T16" s="4" t="s">
        <v>34</v>
      </c>
      <c r="U16" s="4">
        <v>13389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44758</v>
      </c>
      <c r="G17" s="6">
        <v>44761</v>
      </c>
      <c r="H17" s="4">
        <v>1</v>
      </c>
      <c r="I17" s="4">
        <v>3</v>
      </c>
      <c r="J17" s="4">
        <v>3</v>
      </c>
      <c r="K17" s="4" t="s">
        <v>30</v>
      </c>
      <c r="L17" s="4">
        <v>1602</v>
      </c>
      <c r="M17" s="4">
        <v>1602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44752</v>
      </c>
      <c r="S17" s="6">
        <v>44764</v>
      </c>
      <c r="T17" s="4" t="s">
        <v>34</v>
      </c>
      <c r="U17" s="4">
        <v>1602</v>
      </c>
      <c r="V17" s="4">
        <v>0</v>
      </c>
      <c r="W17" s="4">
        <v>0</v>
      </c>
      <c r="X17" s="4" t="s">
        <v>118</v>
      </c>
      <c r="Y17" s="4" t="s">
        <v>64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44759</v>
      </c>
      <c r="G18" s="6">
        <v>44761</v>
      </c>
      <c r="H18" s="4">
        <v>1</v>
      </c>
      <c r="I18" s="4">
        <v>2</v>
      </c>
      <c r="J18" s="4">
        <v>2</v>
      </c>
      <c r="K18" s="4" t="s">
        <v>30</v>
      </c>
      <c r="L18" s="4">
        <v>1916</v>
      </c>
      <c r="M18" s="4">
        <v>1916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44752</v>
      </c>
      <c r="S18" s="6">
        <v>44764</v>
      </c>
      <c r="T18" s="4" t="s">
        <v>34</v>
      </c>
      <c r="U18" s="4">
        <v>1916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6">
      <c r="A19" s="4" t="s">
        <v>125</v>
      </c>
      <c r="B19" s="4" t="s">
        <v>26</v>
      </c>
      <c r="C19" s="4" t="s">
        <v>27</v>
      </c>
      <c r="D19" s="4" t="s">
        <v>38</v>
      </c>
      <c r="E19" s="4" t="s">
        <v>126</v>
      </c>
      <c r="F19" s="6">
        <v>44759</v>
      </c>
      <c r="G19" s="6">
        <v>44761</v>
      </c>
      <c r="H19" s="4">
        <v>1</v>
      </c>
      <c r="I19" s="4">
        <v>2</v>
      </c>
      <c r="J19" s="4">
        <v>2</v>
      </c>
      <c r="K19" s="4" t="s">
        <v>30</v>
      </c>
      <c r="L19" s="4">
        <v>992</v>
      </c>
      <c r="M19" s="4">
        <v>992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44753</v>
      </c>
      <c r="S19" s="6">
        <v>44764</v>
      </c>
      <c r="T19" s="4" t="s">
        <v>34</v>
      </c>
      <c r="U19" s="4">
        <v>992</v>
      </c>
      <c r="V19" s="4">
        <v>0</v>
      </c>
      <c r="W19" s="4">
        <v>0</v>
      </c>
      <c r="X19" s="4" t="s">
        <v>128</v>
      </c>
      <c r="Y19" s="4">
        <v>281425</v>
      </c>
      <c r="Z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44760</v>
      </c>
      <c r="G20" s="6">
        <v>44761</v>
      </c>
      <c r="H20" s="4">
        <v>2</v>
      </c>
      <c r="I20" s="4">
        <v>1</v>
      </c>
      <c r="J20" s="4">
        <v>2</v>
      </c>
      <c r="K20" s="4" t="s">
        <v>30</v>
      </c>
      <c r="L20" s="4">
        <v>800</v>
      </c>
      <c r="M20" s="4">
        <v>800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44753</v>
      </c>
      <c r="S20" s="6">
        <v>44764</v>
      </c>
      <c r="T20" s="4" t="s">
        <v>34</v>
      </c>
      <c r="U20" s="4">
        <v>800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44760</v>
      </c>
      <c r="G21" s="6">
        <v>44761</v>
      </c>
      <c r="H21" s="4">
        <v>1</v>
      </c>
      <c r="I21" s="4">
        <v>1</v>
      </c>
      <c r="J21" s="4">
        <v>1</v>
      </c>
      <c r="K21" s="4" t="s">
        <v>30</v>
      </c>
      <c r="L21" s="4">
        <v>1242</v>
      </c>
      <c r="M21" s="4">
        <v>1242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44754</v>
      </c>
      <c r="S21" s="6">
        <v>44764</v>
      </c>
      <c r="T21" s="4" t="s">
        <v>34</v>
      </c>
      <c r="U21" s="4">
        <v>1242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78</v>
      </c>
      <c r="B22" s="4" t="s">
        <v>26</v>
      </c>
      <c r="C22" s="4" t="s">
        <v>71</v>
      </c>
      <c r="D22" s="4" t="s">
        <v>79</v>
      </c>
      <c r="E22" s="4" t="s">
        <v>80</v>
      </c>
      <c r="F22" s="6">
        <v>44758</v>
      </c>
      <c r="G22" s="6">
        <v>44761</v>
      </c>
      <c r="H22" s="4">
        <v>1</v>
      </c>
      <c r="I22" s="4">
        <v>3</v>
      </c>
      <c r="J22" s="4">
        <v>3</v>
      </c>
      <c r="K22" s="4" t="s">
        <v>30</v>
      </c>
      <c r="L22" s="4">
        <v>-2700</v>
      </c>
      <c r="M22" s="4">
        <v>-2700</v>
      </c>
      <c r="N22" s="4" t="s">
        <v>81</v>
      </c>
      <c r="O22" s="4" t="s">
        <v>32</v>
      </c>
      <c r="P22" s="4" t="s">
        <v>33</v>
      </c>
      <c r="Q22" s="4">
        <v>0</v>
      </c>
      <c r="R22" s="7">
        <v>44748</v>
      </c>
      <c r="S22" s="6">
        <v>44764</v>
      </c>
      <c r="T22" s="4" t="s">
        <v>34</v>
      </c>
      <c r="U22" s="4">
        <v>-2700</v>
      </c>
      <c r="V22" s="4">
        <v>0</v>
      </c>
      <c r="W22" s="4">
        <v>0</v>
      </c>
      <c r="X22" s="4" t="s">
        <v>82</v>
      </c>
      <c r="Y22" s="4" t="s">
        <v>83</v>
      </c>
    </row>
    <row r="23" s="4" customFormat="1" spans="1:25">
      <c r="A23" s="4" t="s">
        <v>78</v>
      </c>
      <c r="B23" s="4" t="s">
        <v>26</v>
      </c>
      <c r="C23" s="4" t="s">
        <v>142</v>
      </c>
      <c r="D23" s="4" t="s">
        <v>79</v>
      </c>
      <c r="E23" s="4" t="s">
        <v>80</v>
      </c>
      <c r="F23" s="6">
        <v>44758</v>
      </c>
      <c r="G23" s="6">
        <v>44761</v>
      </c>
      <c r="H23" s="4">
        <v>1</v>
      </c>
      <c r="I23" s="4">
        <v>3</v>
      </c>
      <c r="J23" s="4">
        <v>3</v>
      </c>
      <c r="K23" s="4" t="s">
        <v>30</v>
      </c>
      <c r="L23" s="4">
        <v>2700</v>
      </c>
      <c r="M23" s="4">
        <v>2700</v>
      </c>
      <c r="N23" s="4" t="s">
        <v>81</v>
      </c>
      <c r="O23" s="4" t="s">
        <v>32</v>
      </c>
      <c r="P23" s="4" t="s">
        <v>33</v>
      </c>
      <c r="Q23" s="4">
        <v>0</v>
      </c>
      <c r="R23" s="7">
        <v>44748</v>
      </c>
      <c r="S23" s="6">
        <v>44764</v>
      </c>
      <c r="T23" s="4" t="s">
        <v>34</v>
      </c>
      <c r="U23" s="4">
        <v>2700</v>
      </c>
      <c r="V23" s="4">
        <v>0</v>
      </c>
      <c r="W23" s="4">
        <v>0</v>
      </c>
      <c r="X23" s="4" t="s">
        <v>82</v>
      </c>
      <c r="Y23" s="4" t="s">
        <v>83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44756</v>
      </c>
      <c r="G24" s="6">
        <v>44761</v>
      </c>
      <c r="H24" s="4">
        <v>1</v>
      </c>
      <c r="I24" s="4">
        <v>5</v>
      </c>
      <c r="J24" s="4">
        <v>5</v>
      </c>
      <c r="K24" s="4" t="s">
        <v>30</v>
      </c>
      <c r="L24" s="4">
        <v>2190</v>
      </c>
      <c r="M24" s="4">
        <v>2190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44755</v>
      </c>
      <c r="S24" s="6">
        <v>44764</v>
      </c>
      <c r="T24" s="4" t="s">
        <v>34</v>
      </c>
      <c r="U24" s="4">
        <v>2190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44756</v>
      </c>
      <c r="G25" s="6">
        <v>44761</v>
      </c>
      <c r="H25" s="4">
        <v>1</v>
      </c>
      <c r="I25" s="4">
        <v>5</v>
      </c>
      <c r="J25" s="4">
        <v>5</v>
      </c>
      <c r="K25" s="4" t="s">
        <v>30</v>
      </c>
      <c r="L25" s="4">
        <v>2148</v>
      </c>
      <c r="M25" s="4">
        <v>2148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44755</v>
      </c>
      <c r="S25" s="6">
        <v>44764</v>
      </c>
      <c r="T25" s="4" t="s">
        <v>34</v>
      </c>
      <c r="U25" s="4">
        <v>2148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44756</v>
      </c>
      <c r="G26" s="6">
        <v>44761</v>
      </c>
      <c r="H26" s="4">
        <v>1</v>
      </c>
      <c r="I26" s="4">
        <v>5</v>
      </c>
      <c r="J26" s="4">
        <v>5</v>
      </c>
      <c r="K26" s="4" t="s">
        <v>30</v>
      </c>
      <c r="L26" s="4">
        <v>2148</v>
      </c>
      <c r="M26" s="4">
        <v>2148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44755</v>
      </c>
      <c r="S26" s="6">
        <v>44764</v>
      </c>
      <c r="T26" s="4" t="s">
        <v>34</v>
      </c>
      <c r="U26" s="4">
        <v>2148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44759</v>
      </c>
      <c r="G27" s="6">
        <v>44761</v>
      </c>
      <c r="H27" s="4">
        <v>1</v>
      </c>
      <c r="I27" s="4">
        <v>2</v>
      </c>
      <c r="J27" s="4">
        <v>2</v>
      </c>
      <c r="K27" s="4" t="s">
        <v>30</v>
      </c>
      <c r="L27" s="4">
        <v>224</v>
      </c>
      <c r="M27" s="4">
        <v>224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44755</v>
      </c>
      <c r="S27" s="6">
        <v>44764</v>
      </c>
      <c r="T27" s="4" t="s">
        <v>34</v>
      </c>
      <c r="U27" s="4">
        <v>224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44759</v>
      </c>
      <c r="G28" s="6">
        <v>44761</v>
      </c>
      <c r="H28" s="4">
        <v>1</v>
      </c>
      <c r="I28" s="4">
        <v>2</v>
      </c>
      <c r="J28" s="4">
        <v>2</v>
      </c>
      <c r="K28" s="4" t="s">
        <v>30</v>
      </c>
      <c r="L28" s="4">
        <v>1440</v>
      </c>
      <c r="M28" s="4">
        <v>1440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44756</v>
      </c>
      <c r="S28" s="6">
        <v>44764</v>
      </c>
      <c r="T28" s="4" t="s">
        <v>34</v>
      </c>
      <c r="U28" s="4">
        <v>1440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44760</v>
      </c>
      <c r="G29" s="6">
        <v>44761</v>
      </c>
      <c r="H29" s="4">
        <v>2</v>
      </c>
      <c r="I29" s="4">
        <v>1</v>
      </c>
      <c r="J29" s="4">
        <v>2</v>
      </c>
      <c r="K29" s="4" t="s">
        <v>30</v>
      </c>
      <c r="L29" s="4">
        <v>1668</v>
      </c>
      <c r="M29" s="4">
        <v>1668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44756</v>
      </c>
      <c r="S29" s="6">
        <v>44764</v>
      </c>
      <c r="T29" s="4" t="s">
        <v>34</v>
      </c>
      <c r="U29" s="4">
        <v>1668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44757</v>
      </c>
      <c r="G30" s="6">
        <v>44761</v>
      </c>
      <c r="H30" s="4">
        <v>1</v>
      </c>
      <c r="I30" s="4">
        <v>4</v>
      </c>
      <c r="J30" s="4">
        <v>4</v>
      </c>
      <c r="K30" s="4" t="s">
        <v>30</v>
      </c>
      <c r="L30" s="4">
        <v>1824</v>
      </c>
      <c r="M30" s="4">
        <v>1824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44757</v>
      </c>
      <c r="S30" s="6">
        <v>44764</v>
      </c>
      <c r="T30" s="4" t="s">
        <v>34</v>
      </c>
      <c r="U30" s="4">
        <v>1824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178</v>
      </c>
      <c r="E31" s="4" t="s">
        <v>151</v>
      </c>
      <c r="F31" s="6">
        <v>44757</v>
      </c>
      <c r="G31" s="6">
        <v>44761</v>
      </c>
      <c r="H31" s="4">
        <v>1</v>
      </c>
      <c r="I31" s="4">
        <v>4</v>
      </c>
      <c r="J31" s="4">
        <v>4</v>
      </c>
      <c r="K31" s="4" t="s">
        <v>30</v>
      </c>
      <c r="L31" s="4">
        <v>1670</v>
      </c>
      <c r="M31" s="4">
        <v>1670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44757</v>
      </c>
      <c r="S31" s="6">
        <v>44764</v>
      </c>
      <c r="T31" s="4" t="s">
        <v>34</v>
      </c>
      <c r="U31" s="4">
        <v>1670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44760</v>
      </c>
      <c r="G32" s="6">
        <v>44761</v>
      </c>
      <c r="H32" s="4">
        <v>2</v>
      </c>
      <c r="I32" s="4">
        <v>1</v>
      </c>
      <c r="J32" s="4">
        <v>2</v>
      </c>
      <c r="K32" s="4" t="s">
        <v>30</v>
      </c>
      <c r="L32" s="4">
        <v>836</v>
      </c>
      <c r="M32" s="4">
        <v>836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44757</v>
      </c>
      <c r="S32" s="6">
        <v>44764</v>
      </c>
      <c r="T32" s="4" t="s">
        <v>34</v>
      </c>
      <c r="U32" s="4">
        <v>836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44760</v>
      </c>
      <c r="G33" s="6">
        <v>44761</v>
      </c>
      <c r="H33" s="4">
        <v>1</v>
      </c>
      <c r="I33" s="4">
        <v>1</v>
      </c>
      <c r="J33" s="4">
        <v>1</v>
      </c>
      <c r="K33" s="4" t="s">
        <v>30</v>
      </c>
      <c r="L33" s="4">
        <v>456</v>
      </c>
      <c r="M33" s="4">
        <v>456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44757</v>
      </c>
      <c r="S33" s="6">
        <v>44764</v>
      </c>
      <c r="T33" s="4" t="s">
        <v>34</v>
      </c>
      <c r="U33" s="4">
        <v>456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44758</v>
      </c>
      <c r="G34" s="6">
        <v>44761</v>
      </c>
      <c r="H34" s="4">
        <v>1</v>
      </c>
      <c r="I34" s="4">
        <v>3</v>
      </c>
      <c r="J34" s="4">
        <v>3</v>
      </c>
      <c r="K34" s="4" t="s">
        <v>30</v>
      </c>
      <c r="L34" s="4">
        <v>1590</v>
      </c>
      <c r="M34" s="4">
        <v>1590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44757</v>
      </c>
      <c r="S34" s="6">
        <v>44764</v>
      </c>
      <c r="T34" s="4" t="s">
        <v>34</v>
      </c>
      <c r="U34" s="4">
        <v>1590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44758</v>
      </c>
      <c r="G35" s="6">
        <v>44761</v>
      </c>
      <c r="H35" s="4">
        <v>1</v>
      </c>
      <c r="I35" s="4">
        <v>3</v>
      </c>
      <c r="J35" s="4">
        <v>3</v>
      </c>
      <c r="K35" s="4" t="s">
        <v>30</v>
      </c>
      <c r="L35" s="4">
        <v>3108</v>
      </c>
      <c r="M35" s="4">
        <v>3108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44758</v>
      </c>
      <c r="S35" s="6">
        <v>44764</v>
      </c>
      <c r="T35" s="4" t="s">
        <v>34</v>
      </c>
      <c r="U35" s="4">
        <v>3108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44760</v>
      </c>
      <c r="G36" s="6">
        <v>44761</v>
      </c>
      <c r="H36" s="4">
        <v>1</v>
      </c>
      <c r="I36" s="4">
        <v>1</v>
      </c>
      <c r="J36" s="4">
        <v>1</v>
      </c>
      <c r="K36" s="4" t="s">
        <v>30</v>
      </c>
      <c r="L36" s="4">
        <v>1860</v>
      </c>
      <c r="M36" s="4">
        <v>1860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44758</v>
      </c>
      <c r="S36" s="6">
        <v>44764</v>
      </c>
      <c r="T36" s="4" t="s">
        <v>34</v>
      </c>
      <c r="U36" s="4">
        <v>1860</v>
      </c>
      <c r="V36" s="4">
        <v>0</v>
      </c>
      <c r="W36" s="4">
        <v>0</v>
      </c>
      <c r="X36" s="4" t="s">
        <v>214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44759</v>
      </c>
      <c r="G37" s="6">
        <v>44761</v>
      </c>
      <c r="H37" s="4">
        <v>1</v>
      </c>
      <c r="I37" s="4">
        <v>2</v>
      </c>
      <c r="J37" s="4">
        <v>2</v>
      </c>
      <c r="K37" s="4" t="s">
        <v>30</v>
      </c>
      <c r="L37" s="4">
        <v>1590</v>
      </c>
      <c r="M37" s="4">
        <v>1590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44757</v>
      </c>
      <c r="S37" s="6">
        <v>44764</v>
      </c>
      <c r="T37" s="4" t="s">
        <v>34</v>
      </c>
      <c r="U37" s="4">
        <v>1590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44759</v>
      </c>
      <c r="G38" s="6">
        <v>44761</v>
      </c>
      <c r="H38" s="4">
        <v>1</v>
      </c>
      <c r="I38" s="4">
        <v>2</v>
      </c>
      <c r="J38" s="4">
        <v>2</v>
      </c>
      <c r="K38" s="4" t="s">
        <v>30</v>
      </c>
      <c r="L38" s="4">
        <v>776</v>
      </c>
      <c r="M38" s="4">
        <v>776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44758</v>
      </c>
      <c r="S38" s="6">
        <v>44764</v>
      </c>
      <c r="T38" s="4" t="s">
        <v>34</v>
      </c>
      <c r="U38" s="4">
        <v>776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6">
      <c r="A39" s="4" t="s">
        <v>227</v>
      </c>
      <c r="B39" s="4" t="s">
        <v>26</v>
      </c>
      <c r="C39" s="4" t="s">
        <v>27</v>
      </c>
      <c r="D39" s="4" t="s">
        <v>150</v>
      </c>
      <c r="E39" s="4" t="s">
        <v>228</v>
      </c>
      <c r="F39" s="6">
        <v>44760</v>
      </c>
      <c r="G39" s="6">
        <v>44761</v>
      </c>
      <c r="H39" s="4">
        <v>2</v>
      </c>
      <c r="I39" s="4">
        <v>1</v>
      </c>
      <c r="J39" s="4">
        <v>2</v>
      </c>
      <c r="K39" s="4" t="s">
        <v>30</v>
      </c>
      <c r="L39" s="4">
        <v>672</v>
      </c>
      <c r="M39" s="4">
        <v>672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44759</v>
      </c>
      <c r="S39" s="6">
        <v>44764</v>
      </c>
      <c r="T39" s="4" t="s">
        <v>34</v>
      </c>
      <c r="U39" s="4">
        <v>672</v>
      </c>
      <c r="V39" s="4">
        <v>0</v>
      </c>
      <c r="W39" s="4">
        <v>0</v>
      </c>
      <c r="X39" s="4" t="s">
        <v>230</v>
      </c>
      <c r="Y39" s="4">
        <v>42130</v>
      </c>
      <c r="Z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85</v>
      </c>
      <c r="E40" s="4" t="s">
        <v>86</v>
      </c>
      <c r="F40" s="6">
        <v>44759</v>
      </c>
      <c r="G40" s="6">
        <v>44761</v>
      </c>
      <c r="H40" s="4">
        <v>1</v>
      </c>
      <c r="I40" s="4">
        <v>2</v>
      </c>
      <c r="J40" s="4">
        <v>2</v>
      </c>
      <c r="K40" s="4" t="s">
        <v>30</v>
      </c>
      <c r="L40" s="4">
        <v>594</v>
      </c>
      <c r="M40" s="4">
        <v>594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44759</v>
      </c>
      <c r="S40" s="6">
        <v>44764</v>
      </c>
      <c r="T40" s="4" t="s">
        <v>34</v>
      </c>
      <c r="U40" s="4">
        <v>594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6">
      <c r="A41" s="4" t="s">
        <v>236</v>
      </c>
      <c r="B41" s="4" t="s">
        <v>26</v>
      </c>
      <c r="C41" s="4" t="s">
        <v>27</v>
      </c>
      <c r="D41" s="4" t="s">
        <v>222</v>
      </c>
      <c r="E41" s="4" t="s">
        <v>237</v>
      </c>
      <c r="F41" s="6">
        <v>44760</v>
      </c>
      <c r="G41" s="6">
        <v>44761</v>
      </c>
      <c r="H41" s="4">
        <v>2</v>
      </c>
      <c r="I41" s="4">
        <v>1</v>
      </c>
      <c r="J41" s="4">
        <v>2</v>
      </c>
      <c r="K41" s="4" t="s">
        <v>30</v>
      </c>
      <c r="L41" s="4">
        <v>880</v>
      </c>
      <c r="M41" s="4">
        <v>880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44759</v>
      </c>
      <c r="S41" s="6">
        <v>44764</v>
      </c>
      <c r="T41" s="4" t="s">
        <v>34</v>
      </c>
      <c r="U41" s="4">
        <v>880</v>
      </c>
      <c r="V41" s="4">
        <v>0</v>
      </c>
      <c r="W41" s="4">
        <v>0</v>
      </c>
      <c r="X41" s="4" t="s">
        <v>239</v>
      </c>
      <c r="Y41" s="4">
        <v>6825752</v>
      </c>
      <c r="Z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44760</v>
      </c>
      <c r="G42" s="6">
        <v>44761</v>
      </c>
      <c r="H42" s="4">
        <v>1</v>
      </c>
      <c r="I42" s="4">
        <v>1</v>
      </c>
      <c r="J42" s="4">
        <v>1</v>
      </c>
      <c r="K42" s="4" t="s">
        <v>30</v>
      </c>
      <c r="L42" s="4">
        <v>382</v>
      </c>
      <c r="M42" s="4">
        <v>382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44759</v>
      </c>
      <c r="S42" s="6">
        <v>44764</v>
      </c>
      <c r="T42" s="4" t="s">
        <v>34</v>
      </c>
      <c r="U42" s="4">
        <v>382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6">
      <c r="A43" s="4" t="s">
        <v>247</v>
      </c>
      <c r="B43" s="4" t="s">
        <v>26</v>
      </c>
      <c r="C43" s="4" t="s">
        <v>27</v>
      </c>
      <c r="D43" s="4" t="s">
        <v>85</v>
      </c>
      <c r="E43" s="4" t="s">
        <v>248</v>
      </c>
      <c r="F43" s="6">
        <v>44760</v>
      </c>
      <c r="G43" s="6">
        <v>44761</v>
      </c>
      <c r="H43" s="4">
        <v>2</v>
      </c>
      <c r="I43" s="4">
        <v>1</v>
      </c>
      <c r="J43" s="4">
        <v>2</v>
      </c>
      <c r="K43" s="4" t="s">
        <v>30</v>
      </c>
      <c r="L43" s="4">
        <v>698</v>
      </c>
      <c r="M43" s="4">
        <v>698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44760</v>
      </c>
      <c r="S43" s="6">
        <v>44764</v>
      </c>
      <c r="T43" s="4" t="s">
        <v>34</v>
      </c>
      <c r="U43" s="4">
        <v>698</v>
      </c>
      <c r="V43" s="4">
        <v>0</v>
      </c>
      <c r="W43" s="4">
        <v>0</v>
      </c>
      <c r="X43" s="4" t="s">
        <v>250</v>
      </c>
      <c r="Y43" s="4">
        <v>197618458</v>
      </c>
      <c r="Z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44760</v>
      </c>
      <c r="G44" s="6">
        <v>44761</v>
      </c>
      <c r="H44" s="4">
        <v>1</v>
      </c>
      <c r="I44" s="4">
        <v>1</v>
      </c>
      <c r="J44" s="4">
        <v>1</v>
      </c>
      <c r="K44" s="4" t="s">
        <v>30</v>
      </c>
      <c r="L44" s="4">
        <v>1220</v>
      </c>
      <c r="M44" s="4">
        <v>1220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44759</v>
      </c>
      <c r="S44" s="6">
        <v>44764</v>
      </c>
      <c r="T44" s="4" t="s">
        <v>34</v>
      </c>
      <c r="U44" s="4">
        <v>1220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44760</v>
      </c>
      <c r="G45" s="6">
        <v>44761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44760</v>
      </c>
      <c r="S45" s="6">
        <v>44764</v>
      </c>
      <c r="T45" s="4" t="s">
        <v>34</v>
      </c>
      <c r="U45" s="4">
        <v>154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85</v>
      </c>
      <c r="E46" s="4" t="s">
        <v>248</v>
      </c>
      <c r="F46" s="6">
        <v>44760</v>
      </c>
      <c r="G46" s="6">
        <v>44761</v>
      </c>
      <c r="H46" s="4">
        <v>1</v>
      </c>
      <c r="I46" s="4">
        <v>1</v>
      </c>
      <c r="J46" s="4">
        <v>1</v>
      </c>
      <c r="K46" s="4" t="s">
        <v>30</v>
      </c>
      <c r="L46" s="4">
        <v>359</v>
      </c>
      <c r="M46" s="4">
        <v>359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44760</v>
      </c>
      <c r="S46" s="6">
        <v>44764</v>
      </c>
      <c r="T46" s="4" t="s">
        <v>34</v>
      </c>
      <c r="U46" s="4">
        <v>359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85</v>
      </c>
      <c r="E47" s="4" t="s">
        <v>269</v>
      </c>
      <c r="F47" s="6">
        <v>44760</v>
      </c>
      <c r="G47" s="6">
        <v>44761</v>
      </c>
      <c r="H47" s="4">
        <v>2</v>
      </c>
      <c r="I47" s="4">
        <v>1</v>
      </c>
      <c r="J47" s="4">
        <v>2</v>
      </c>
      <c r="K47" s="4" t="s">
        <v>30</v>
      </c>
      <c r="L47" s="4">
        <v>594</v>
      </c>
      <c r="M47" s="4">
        <v>594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44760</v>
      </c>
      <c r="S47" s="6">
        <v>44764</v>
      </c>
      <c r="T47" s="4" t="s">
        <v>34</v>
      </c>
      <c r="U47" s="4">
        <v>594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85</v>
      </c>
      <c r="E48" s="4" t="s">
        <v>86</v>
      </c>
      <c r="F48" s="6">
        <v>44760</v>
      </c>
      <c r="G48" s="6">
        <v>44761</v>
      </c>
      <c r="H48" s="4">
        <v>1</v>
      </c>
      <c r="I48" s="4">
        <v>1</v>
      </c>
      <c r="J48" s="4">
        <v>1</v>
      </c>
      <c r="K48" s="4" t="s">
        <v>30</v>
      </c>
      <c r="L48" s="4">
        <v>297</v>
      </c>
      <c r="M48" s="4">
        <v>297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44760</v>
      </c>
      <c r="S48" s="6">
        <v>44764</v>
      </c>
      <c r="T48" s="4" t="s">
        <v>34</v>
      </c>
      <c r="U48" s="4">
        <v>297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44760</v>
      </c>
      <c r="G49" s="6">
        <v>44761</v>
      </c>
      <c r="H49" s="4">
        <v>1</v>
      </c>
      <c r="I49" s="4">
        <v>1</v>
      </c>
      <c r="J49" s="4">
        <v>1</v>
      </c>
      <c r="K49" s="4" t="s">
        <v>30</v>
      </c>
      <c r="L49" s="4">
        <v>370</v>
      </c>
      <c r="M49" s="4">
        <v>370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44760</v>
      </c>
      <c r="S49" s="6">
        <v>44764</v>
      </c>
      <c r="T49" s="4" t="s">
        <v>34</v>
      </c>
      <c r="U49" s="4">
        <v>370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103</v>
      </c>
      <c r="E50" s="4" t="s">
        <v>104</v>
      </c>
      <c r="F50" s="6">
        <v>44760</v>
      </c>
      <c r="G50" s="6">
        <v>44761</v>
      </c>
      <c r="H50" s="4">
        <v>1</v>
      </c>
      <c r="I50" s="4">
        <v>1</v>
      </c>
      <c r="J50" s="4">
        <v>1</v>
      </c>
      <c r="K50" s="4" t="s">
        <v>30</v>
      </c>
      <c r="L50" s="4">
        <v>405</v>
      </c>
      <c r="M50" s="4">
        <v>405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44760</v>
      </c>
      <c r="S50" s="6">
        <v>44764</v>
      </c>
      <c r="T50" s="4" t="s">
        <v>34</v>
      </c>
      <c r="U50" s="4">
        <v>405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277</v>
      </c>
      <c r="B51" s="4" t="s">
        <v>26</v>
      </c>
      <c r="C51" s="4" t="s">
        <v>71</v>
      </c>
      <c r="D51" s="4" t="s">
        <v>278</v>
      </c>
      <c r="E51" s="4" t="s">
        <v>279</v>
      </c>
      <c r="F51" s="6">
        <v>44760</v>
      </c>
      <c r="G51" s="6">
        <v>44761</v>
      </c>
      <c r="H51" s="4">
        <v>1</v>
      </c>
      <c r="I51" s="4">
        <v>1</v>
      </c>
      <c r="J51" s="4">
        <v>1</v>
      </c>
      <c r="K51" s="4" t="s">
        <v>30</v>
      </c>
      <c r="L51" s="4">
        <v>-370</v>
      </c>
      <c r="M51" s="4">
        <v>-370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44760</v>
      </c>
      <c r="S51" s="6">
        <v>44764</v>
      </c>
      <c r="T51" s="4" t="s">
        <v>34</v>
      </c>
      <c r="U51" s="4">
        <v>-370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287</v>
      </c>
      <c r="B52" s="4" t="s">
        <v>26</v>
      </c>
      <c r="C52" s="4" t="s">
        <v>288</v>
      </c>
      <c r="D52" s="4" t="s">
        <v>289</v>
      </c>
      <c r="E52" s="4" t="s">
        <v>290</v>
      </c>
      <c r="F52" s="6">
        <v>44715</v>
      </c>
      <c r="G52" s="6">
        <v>44716</v>
      </c>
      <c r="H52" s="4">
        <v>1</v>
      </c>
      <c r="I52" s="4">
        <v>1</v>
      </c>
      <c r="J52" s="4">
        <v>1</v>
      </c>
      <c r="K52" s="4" t="s">
        <v>30</v>
      </c>
      <c r="L52" s="4">
        <v>-355</v>
      </c>
      <c r="M52" s="4">
        <v>-355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44692</v>
      </c>
      <c r="S52" s="6">
        <v>44764</v>
      </c>
      <c r="T52" s="4"/>
      <c r="U52" s="4">
        <v>0</v>
      </c>
      <c r="V52" s="4">
        <v>0</v>
      </c>
      <c r="W52" s="4">
        <v>0</v>
      </c>
      <c r="X52" s="4" t="s">
        <v>64</v>
      </c>
      <c r="Y52" s="4" t="s">
        <v>64</v>
      </c>
    </row>
    <row r="53" s="4" customFormat="1" spans="1:25">
      <c r="A53" s="4" t="s">
        <v>292</v>
      </c>
      <c r="B53" s="4" t="s">
        <v>26</v>
      </c>
      <c r="C53" s="4" t="s">
        <v>288</v>
      </c>
      <c r="D53" s="4" t="s">
        <v>293</v>
      </c>
      <c r="E53" s="4" t="s">
        <v>294</v>
      </c>
      <c r="F53" s="6">
        <v>44720</v>
      </c>
      <c r="G53" s="6">
        <v>44722</v>
      </c>
      <c r="H53" s="4">
        <v>1</v>
      </c>
      <c r="I53" s="4">
        <v>2</v>
      </c>
      <c r="J53" s="4">
        <v>2</v>
      </c>
      <c r="K53" s="4" t="s">
        <v>30</v>
      </c>
      <c r="L53" s="4">
        <v>-844</v>
      </c>
      <c r="M53" s="4">
        <v>-844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44719</v>
      </c>
      <c r="S53" s="6">
        <v>44764</v>
      </c>
      <c r="T53" s="4"/>
      <c r="U53" s="4">
        <v>0</v>
      </c>
      <c r="V53" s="4">
        <v>0</v>
      </c>
      <c r="W53" s="4">
        <v>0</v>
      </c>
      <c r="X53" s="4" t="s">
        <v>296</v>
      </c>
      <c r="Y53" s="4" t="s">
        <v>64</v>
      </c>
    </row>
    <row r="54" s="4" customFormat="1" spans="1:25">
      <c r="A54" s="4" t="s">
        <v>297</v>
      </c>
      <c r="B54" s="4" t="s">
        <v>26</v>
      </c>
      <c r="C54" s="4" t="s">
        <v>288</v>
      </c>
      <c r="D54" s="4" t="s">
        <v>298</v>
      </c>
      <c r="E54" s="4" t="s">
        <v>299</v>
      </c>
      <c r="F54" s="6">
        <v>44721</v>
      </c>
      <c r="G54" s="6">
        <v>44722</v>
      </c>
      <c r="H54" s="4">
        <v>1</v>
      </c>
      <c r="I54" s="4">
        <v>1</v>
      </c>
      <c r="J54" s="4">
        <v>1</v>
      </c>
      <c r="K54" s="4" t="s">
        <v>30</v>
      </c>
      <c r="L54" s="4">
        <v>-1170</v>
      </c>
      <c r="M54" s="4">
        <v>-1170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44721</v>
      </c>
      <c r="S54" s="6">
        <v>44764</v>
      </c>
      <c r="T54" s="4"/>
      <c r="U54" s="4">
        <v>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288</v>
      </c>
      <c r="D55" s="4" t="s">
        <v>304</v>
      </c>
      <c r="E55" s="4" t="s">
        <v>305</v>
      </c>
      <c r="F55" s="6">
        <v>44727</v>
      </c>
      <c r="G55" s="6">
        <v>44728</v>
      </c>
      <c r="H55" s="4">
        <v>1</v>
      </c>
      <c r="I55" s="4">
        <v>1</v>
      </c>
      <c r="J55" s="4">
        <v>1</v>
      </c>
      <c r="K55" s="4" t="s">
        <v>30</v>
      </c>
      <c r="L55" s="4">
        <v>-1014</v>
      </c>
      <c r="M55" s="4">
        <v>-1014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44726</v>
      </c>
      <c r="S55" s="6">
        <v>44764</v>
      </c>
      <c r="T55" s="4"/>
      <c r="U55" s="4">
        <v>0</v>
      </c>
      <c r="V55" s="4">
        <v>0</v>
      </c>
      <c r="W55" s="4">
        <v>0</v>
      </c>
      <c r="X55" s="4" t="s">
        <v>307</v>
      </c>
      <c r="Y55" s="4" t="s">
        <v>64</v>
      </c>
    </row>
    <row r="56" s="4" customFormat="1" spans="1:25">
      <c r="A56" s="4" t="s">
        <v>308</v>
      </c>
      <c r="B56" s="4" t="s">
        <v>26</v>
      </c>
      <c r="C56" s="4" t="s">
        <v>288</v>
      </c>
      <c r="D56" s="4" t="s">
        <v>309</v>
      </c>
      <c r="E56" s="4" t="s">
        <v>310</v>
      </c>
      <c r="F56" s="6">
        <v>44729</v>
      </c>
      <c r="G56" s="6">
        <v>44731</v>
      </c>
      <c r="H56" s="4">
        <v>1</v>
      </c>
      <c r="I56" s="4">
        <v>2</v>
      </c>
      <c r="J56" s="4">
        <v>2</v>
      </c>
      <c r="K56" s="4" t="s">
        <v>30</v>
      </c>
      <c r="L56" s="4">
        <v>-750</v>
      </c>
      <c r="M56" s="4">
        <v>-750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44728</v>
      </c>
      <c r="S56" s="6">
        <v>44764</v>
      </c>
      <c r="T56" s="4"/>
      <c r="U56" s="4">
        <v>0</v>
      </c>
      <c r="V56" s="4">
        <v>0</v>
      </c>
      <c r="W56" s="4">
        <v>0</v>
      </c>
      <c r="X56" s="4" t="s">
        <v>312</v>
      </c>
      <c r="Y56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"/>
  <sheetViews>
    <sheetView tabSelected="1" workbookViewId="0">
      <selection activeCell="A57" sqref="A57:E6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313</v>
      </c>
    </row>
    <row r="2" s="4" customFormat="1" hidden="1" spans="1:9">
      <c r="A2" s="5">
        <v>17976684715</v>
      </c>
      <c r="B2" s="6">
        <v>44757</v>
      </c>
      <c r="C2" s="6">
        <v>44761</v>
      </c>
      <c r="D2" s="4">
        <v>3966</v>
      </c>
      <c r="E2" s="4" t="str">
        <f>VLOOKUP(A2,HOP!A:L,12,0)</f>
        <v>3966.00</v>
      </c>
      <c r="F2" s="4" t="str">
        <f>VLOOKUP(A2,HOP!A:C,3,0)</f>
        <v>2560372</v>
      </c>
      <c r="G2" s="4">
        <f>D2-E2</f>
        <v>0</v>
      </c>
      <c r="H2" s="4" t="str">
        <f>$H$1&amp;F2</f>
        <v>，2560372</v>
      </c>
      <c r="I2" s="4" t="str">
        <f>VLOOKUP(A2,HOP!A:U,21,0)</f>
        <v>直采</v>
      </c>
    </row>
    <row r="3" s="4" customFormat="1" hidden="1" spans="1:9">
      <c r="A3" s="5">
        <v>18073385880</v>
      </c>
      <c r="B3" s="6">
        <v>44758</v>
      </c>
      <c r="C3" s="6">
        <v>44761</v>
      </c>
      <c r="D3" s="4">
        <v>2070</v>
      </c>
      <c r="E3" s="4" t="str">
        <f>VLOOKUP(A3,HOP!A:L,12,0)</f>
        <v>2070.00</v>
      </c>
      <c r="F3" s="4" t="str">
        <f>VLOOKUP(A3,HOP!A:C,3,0)</f>
        <v>2581204</v>
      </c>
      <c r="G3" s="4">
        <f t="shared" ref="G3:G34" si="0">D3-E3</f>
        <v>0</v>
      </c>
      <c r="H3" s="4" t="str">
        <f t="shared" ref="H3:H34" si="1">$H$1&amp;F3</f>
        <v>，2581204</v>
      </c>
      <c r="I3" s="4" t="str">
        <f>VLOOKUP(A3,HOP!A:U,21,0)</f>
        <v>直采</v>
      </c>
    </row>
    <row r="4" s="4" customFormat="1" hidden="1" spans="1:9">
      <c r="A4" s="5">
        <v>18183612786</v>
      </c>
      <c r="B4" s="6">
        <v>44759</v>
      </c>
      <c r="C4" s="6">
        <v>44761</v>
      </c>
      <c r="D4" s="4">
        <v>3040</v>
      </c>
      <c r="E4" s="4" t="str">
        <f>VLOOKUP(A4,HOP!A:L,12,0)</f>
        <v>3040.00</v>
      </c>
      <c r="F4" s="4" t="str">
        <f>VLOOKUP(A4,HOP!A:C,3,0)</f>
        <v>2600166</v>
      </c>
      <c r="G4" s="4">
        <f t="shared" si="0"/>
        <v>0</v>
      </c>
      <c r="H4" s="4" t="str">
        <f t="shared" si="1"/>
        <v>，2600166</v>
      </c>
      <c r="I4" s="4" t="str">
        <f>VLOOKUP(A4,HOP!A:U,21,0)</f>
        <v>直采</v>
      </c>
    </row>
    <row r="5" s="4" customFormat="1" hidden="1" spans="1:9">
      <c r="A5" s="5">
        <v>18236861410</v>
      </c>
      <c r="B5" s="6">
        <v>44758</v>
      </c>
      <c r="C5" s="6">
        <v>44761</v>
      </c>
      <c r="D5" s="4">
        <v>2337</v>
      </c>
      <c r="E5" s="4" t="str">
        <f>VLOOKUP(A5,HOP!A:L,12,0)</f>
        <v>2337.00</v>
      </c>
      <c r="F5" s="4" t="str">
        <f>VLOOKUP(A5,HOP!A:C,3,0)</f>
        <v>2606535</v>
      </c>
      <c r="G5" s="4">
        <f t="shared" si="0"/>
        <v>0</v>
      </c>
      <c r="H5" s="4" t="str">
        <f t="shared" si="1"/>
        <v>，2606535</v>
      </c>
      <c r="I5" s="4" t="str">
        <f>VLOOKUP(A5,HOP!A:U,21,0)</f>
        <v>直采</v>
      </c>
    </row>
    <row r="6" s="4" customFormat="1" hidden="1" spans="1:9">
      <c r="A6" s="5">
        <v>18248481029</v>
      </c>
      <c r="B6" s="6">
        <v>44759</v>
      </c>
      <c r="C6" s="6">
        <v>44761</v>
      </c>
      <c r="D6" s="4">
        <v>3270</v>
      </c>
      <c r="E6" s="4" t="str">
        <f>VLOOKUP(A6,HOP!A:L,12,0)</f>
        <v>3270.00</v>
      </c>
      <c r="F6" s="4" t="str">
        <f>VLOOKUP(A6,HOP!A:C,3,0)</f>
        <v>2607724</v>
      </c>
      <c r="G6" s="4">
        <f t="shared" si="0"/>
        <v>0</v>
      </c>
      <c r="H6" s="4" t="str">
        <f t="shared" si="1"/>
        <v>，2607724</v>
      </c>
      <c r="I6" s="4" t="str">
        <f>VLOOKUP(A6,HOP!A:U,21,0)</f>
        <v>直采</v>
      </c>
    </row>
    <row r="7" s="4" customFormat="1" hidden="1" spans="1:9">
      <c r="A7" s="5">
        <v>18285788333</v>
      </c>
      <c r="B7" s="6">
        <v>44759</v>
      </c>
      <c r="C7" s="6">
        <v>44761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18291225523</v>
      </c>
      <c r="B8" s="6">
        <v>44757</v>
      </c>
      <c r="C8" s="6">
        <v>44761</v>
      </c>
      <c r="D8" s="4">
        <v>2032</v>
      </c>
      <c r="E8" s="4" t="str">
        <f>VLOOKUP(A8,HOP!A:L,12,0)</f>
        <v>2032.00</v>
      </c>
      <c r="F8" s="4" t="str">
        <f>VLOOKUP(A8,HOP!A:C,3,0)</f>
        <v>2611151</v>
      </c>
      <c r="G8" s="4">
        <f t="shared" si="0"/>
        <v>0</v>
      </c>
      <c r="H8" s="4" t="str">
        <f t="shared" si="1"/>
        <v>，2611151</v>
      </c>
      <c r="I8" s="4" t="str">
        <f>VLOOKUP(A8,HOP!A:U,21,0)</f>
        <v>直采</v>
      </c>
    </row>
    <row r="9" s="4" customFormat="1" hidden="1" spans="1:9">
      <c r="A9" s="5">
        <v>18294331152</v>
      </c>
      <c r="B9" s="6">
        <v>44760</v>
      </c>
      <c r="C9" s="6">
        <v>44761</v>
      </c>
      <c r="D9" s="4">
        <v>552</v>
      </c>
      <c r="E9" s="4" t="str">
        <f>VLOOKUP(A9,HOP!A:L,12,0)</f>
        <v>552.00</v>
      </c>
      <c r="F9" s="4" t="str">
        <f>VLOOKUP(A9,HOP!A:C,3,0)</f>
        <v>2611659</v>
      </c>
      <c r="G9" s="4">
        <f t="shared" si="0"/>
        <v>0</v>
      </c>
      <c r="H9" s="4" t="str">
        <f t="shared" si="1"/>
        <v>，2611659</v>
      </c>
      <c r="I9" s="4" t="str">
        <f>VLOOKUP(A9,HOP!A:U,21,0)</f>
        <v>直采</v>
      </c>
    </row>
    <row r="10" s="4" customFormat="1" hidden="1" spans="1:9">
      <c r="A10" s="5">
        <v>18308452969</v>
      </c>
      <c r="B10" s="6">
        <v>44757</v>
      </c>
      <c r="C10" s="6">
        <v>44761</v>
      </c>
      <c r="D10" s="4">
        <v>1228</v>
      </c>
      <c r="E10" s="4" t="str">
        <f>VLOOKUP(A10,HOP!A:L,12,0)</f>
        <v>1228.00</v>
      </c>
      <c r="F10" s="4" t="str">
        <f>VLOOKUP(A10,HOP!A:C,3,0)</f>
        <v>2612887</v>
      </c>
      <c r="G10" s="4">
        <f t="shared" si="0"/>
        <v>0</v>
      </c>
      <c r="H10" s="4" t="str">
        <f t="shared" si="1"/>
        <v>，2612887</v>
      </c>
      <c r="I10" s="4" t="str">
        <f>VLOOKUP(A10,HOP!A:U,21,0)</f>
        <v>直采</v>
      </c>
    </row>
    <row r="11" s="4" customFormat="1" hidden="1" spans="1:9">
      <c r="A11" s="5">
        <v>18326703487</v>
      </c>
      <c r="B11" s="6">
        <v>44756</v>
      </c>
      <c r="C11" s="6">
        <v>44761</v>
      </c>
      <c r="D11" s="4">
        <v>3150</v>
      </c>
      <c r="E11" s="4" t="str">
        <f>VLOOKUP(A11,HOP!A:L,12,0)</f>
        <v>3150.00</v>
      </c>
      <c r="F11" s="4" t="str">
        <f>VLOOKUP(A11,HOP!A:C,3,0)</f>
        <v>2614463</v>
      </c>
      <c r="G11" s="4">
        <f t="shared" si="0"/>
        <v>0</v>
      </c>
      <c r="H11" s="4" t="str">
        <f t="shared" si="1"/>
        <v>，2614463</v>
      </c>
      <c r="I11" s="4" t="str">
        <f>VLOOKUP(A11,HOP!A:U,21,0)</f>
        <v>直采</v>
      </c>
    </row>
    <row r="12" s="4" customFormat="1" hidden="1" spans="1:9">
      <c r="A12" s="5">
        <v>18342155381</v>
      </c>
      <c r="B12" s="6">
        <v>44760</v>
      </c>
      <c r="C12" s="6">
        <v>44761</v>
      </c>
      <c r="D12" s="4">
        <v>439</v>
      </c>
      <c r="E12" s="4" t="str">
        <f>VLOOKUP(A12,HOP!A:L,12,0)</f>
        <v>439.00</v>
      </c>
      <c r="F12" s="4" t="str">
        <f>VLOOKUP(A12,HOP!A:C,3,0)</f>
        <v>2615887</v>
      </c>
      <c r="G12" s="4">
        <f t="shared" si="0"/>
        <v>0</v>
      </c>
      <c r="H12" s="4" t="str">
        <f t="shared" si="1"/>
        <v>，2615887</v>
      </c>
      <c r="I12" s="4" t="str">
        <f>VLOOKUP(A12,HOP!A:U,21,0)</f>
        <v>直采</v>
      </c>
    </row>
    <row r="13" s="4" customFormat="1" hidden="1" spans="1:9">
      <c r="A13" s="5">
        <v>18348169641</v>
      </c>
      <c r="B13" s="6">
        <v>44759</v>
      </c>
      <c r="C13" s="6">
        <v>44761</v>
      </c>
      <c r="D13" s="4">
        <v>810</v>
      </c>
      <c r="E13" s="4" t="str">
        <f>VLOOKUP(A13,HOP!A:L,12,0)</f>
        <v>810.00</v>
      </c>
      <c r="F13" s="4" t="str">
        <f>VLOOKUP(A13,HOP!A:C,3,0)</f>
        <v>2616291</v>
      </c>
      <c r="G13" s="4">
        <f t="shared" si="0"/>
        <v>0</v>
      </c>
      <c r="H13" s="4" t="str">
        <f t="shared" si="1"/>
        <v>，2616291</v>
      </c>
      <c r="I13" s="4" t="str">
        <f>VLOOKUP(A13,HOP!A:U,21,0)</f>
        <v>直采</v>
      </c>
    </row>
    <row r="14" s="4" customFormat="1" hidden="1" spans="1:9">
      <c r="A14" s="5">
        <v>18349894719</v>
      </c>
      <c r="B14" s="6">
        <v>44755</v>
      </c>
      <c r="C14" s="6">
        <v>44761</v>
      </c>
      <c r="D14" s="4">
        <v>13389</v>
      </c>
      <c r="E14" s="4" t="str">
        <f>VLOOKUP(A14,HOP!A:L,12,0)</f>
        <v>13389.00</v>
      </c>
      <c r="F14" s="4" t="str">
        <f>VLOOKUP(A14,HOP!A:C,3,0)</f>
        <v>2616594</v>
      </c>
      <c r="G14" s="4">
        <f t="shared" si="0"/>
        <v>0</v>
      </c>
      <c r="H14" s="4" t="str">
        <f t="shared" si="1"/>
        <v>，2616594</v>
      </c>
      <c r="I14" s="4" t="str">
        <f>VLOOKUP(A14,HOP!A:U,21,0)</f>
        <v>直采</v>
      </c>
    </row>
    <row r="15" s="4" customFormat="1" hidden="1" spans="1:9">
      <c r="A15" s="5">
        <v>18351406253</v>
      </c>
      <c r="B15" s="6">
        <v>44758</v>
      </c>
      <c r="C15" s="6">
        <v>44761</v>
      </c>
      <c r="D15" s="4">
        <v>1602</v>
      </c>
      <c r="E15" s="4" t="str">
        <f>VLOOKUP(A15,HOP!A:L,12,0)</f>
        <v>1602.00</v>
      </c>
      <c r="F15" s="4" t="str">
        <f>VLOOKUP(A15,HOP!A:C,3,0)</f>
        <v>2616817</v>
      </c>
      <c r="G15" s="4">
        <f t="shared" si="0"/>
        <v>0</v>
      </c>
      <c r="H15" s="4" t="str">
        <f t="shared" si="1"/>
        <v>，2616817</v>
      </c>
      <c r="I15" s="4" t="str">
        <f>VLOOKUP(A15,HOP!A:U,21,0)</f>
        <v>直采</v>
      </c>
    </row>
    <row r="16" s="4" customFormat="1" hidden="1" spans="1:9">
      <c r="A16" s="5">
        <v>18356540786</v>
      </c>
      <c r="B16" s="6">
        <v>44759</v>
      </c>
      <c r="C16" s="6">
        <v>44761</v>
      </c>
      <c r="D16" s="4">
        <v>1916</v>
      </c>
      <c r="E16" s="4" t="str">
        <f>VLOOKUP(A16,HOP!A:L,12,0)</f>
        <v>1916.00</v>
      </c>
      <c r="F16" s="4" t="str">
        <f>VLOOKUP(A16,HOP!A:C,3,0)</f>
        <v>2617102</v>
      </c>
      <c r="G16" s="4">
        <f t="shared" si="0"/>
        <v>0</v>
      </c>
      <c r="H16" s="4" t="str">
        <f t="shared" si="1"/>
        <v>，2617102</v>
      </c>
      <c r="I16" s="4" t="str">
        <f>VLOOKUP(A16,HOP!A:U,21,0)</f>
        <v>直采</v>
      </c>
    </row>
    <row r="17" s="4" customFormat="1" hidden="1" spans="1:9">
      <c r="A17" s="5">
        <v>18364215909</v>
      </c>
      <c r="B17" s="6">
        <v>44759</v>
      </c>
      <c r="C17" s="6">
        <v>44761</v>
      </c>
      <c r="D17" s="4">
        <v>992</v>
      </c>
      <c r="E17" s="4" t="str">
        <f>VLOOKUP(A17,HOP!A:L,12,0)</f>
        <v>992.00</v>
      </c>
      <c r="F17" s="4" t="str">
        <f>VLOOKUP(A17,HOP!A:C,3,0)</f>
        <v>2618017</v>
      </c>
      <c r="G17" s="4">
        <f t="shared" si="0"/>
        <v>0</v>
      </c>
      <c r="H17" s="4" t="str">
        <f t="shared" si="1"/>
        <v>，2618017</v>
      </c>
      <c r="I17" s="4" t="str">
        <f>VLOOKUP(A17,HOP!A:U,21,0)</f>
        <v>直采</v>
      </c>
    </row>
    <row r="18" s="4" customFormat="1" hidden="1" spans="1:9">
      <c r="A18" s="5">
        <v>18365325642</v>
      </c>
      <c r="B18" s="6">
        <v>44760</v>
      </c>
      <c r="C18" s="6">
        <v>44761</v>
      </c>
      <c r="D18" s="4">
        <v>800</v>
      </c>
      <c r="E18" s="4" t="str">
        <f>VLOOKUP(A18,HOP!A:L,12,0)</f>
        <v>800.00</v>
      </c>
      <c r="F18" s="4" t="str">
        <f>VLOOKUP(A18,HOP!A:C,3,0)</f>
        <v>2618182</v>
      </c>
      <c r="G18" s="4">
        <f t="shared" si="0"/>
        <v>0</v>
      </c>
      <c r="H18" s="4" t="str">
        <f t="shared" si="1"/>
        <v>，2618182</v>
      </c>
      <c r="I18" s="4" t="str">
        <f>VLOOKUP(A18,HOP!A:U,21,0)</f>
        <v>直采</v>
      </c>
    </row>
    <row r="19" s="4" customFormat="1" hidden="1" spans="1:9">
      <c r="A19" s="5">
        <v>18371524957</v>
      </c>
      <c r="B19" s="6">
        <v>44760</v>
      </c>
      <c r="C19" s="6">
        <v>44761</v>
      </c>
      <c r="D19" s="4">
        <v>1242</v>
      </c>
      <c r="E19" s="4" t="str">
        <f>VLOOKUP(A19,HOP!A:L,12,0)</f>
        <v>1242.00</v>
      </c>
      <c r="F19" s="4" t="str">
        <f>VLOOKUP(A19,HOP!A:C,3,0)</f>
        <v>2618796</v>
      </c>
      <c r="G19" s="4">
        <f t="shared" si="0"/>
        <v>0</v>
      </c>
      <c r="H19" s="4" t="str">
        <f t="shared" si="1"/>
        <v>，2618796</v>
      </c>
      <c r="I19" s="4" t="str">
        <f>VLOOKUP(A19,HOP!A:U,21,0)</f>
        <v>直采</v>
      </c>
    </row>
    <row r="20" s="4" customFormat="1" hidden="1" spans="1:9">
      <c r="A20" s="5">
        <v>18308264778</v>
      </c>
      <c r="B20" s="6">
        <v>44758</v>
      </c>
      <c r="C20" s="6">
        <v>44761</v>
      </c>
      <c r="D20" s="4">
        <v>2700</v>
      </c>
      <c r="E20" s="4" t="str">
        <f>VLOOKUP(A20,HOP!A:L,12,0)</f>
        <v>2700.00</v>
      </c>
      <c r="F20" s="4" t="str">
        <f>VLOOKUP(A20,HOP!A:C,3,0)</f>
        <v>2612863</v>
      </c>
      <c r="G20" s="4">
        <f t="shared" si="0"/>
        <v>0</v>
      </c>
      <c r="H20" s="4" t="str">
        <f t="shared" si="1"/>
        <v>，2612863</v>
      </c>
      <c r="I20" s="4" t="str">
        <f>VLOOKUP(A20,HOP!A:U,21,0)</f>
        <v>直采</v>
      </c>
    </row>
    <row r="21" s="4" customFormat="1" hidden="1" spans="1:9">
      <c r="A21" s="5">
        <v>18379895212</v>
      </c>
      <c r="B21" s="6">
        <v>44756</v>
      </c>
      <c r="C21" s="6">
        <v>44761</v>
      </c>
      <c r="D21" s="4">
        <v>2190</v>
      </c>
      <c r="E21" s="4" t="str">
        <f>VLOOKUP(A21,HOP!A:L,12,0)</f>
        <v>2190.00</v>
      </c>
      <c r="F21" s="4" t="str">
        <f>VLOOKUP(A21,HOP!A:C,3,0)</f>
        <v>2619788</v>
      </c>
      <c r="G21" s="4">
        <f t="shared" si="0"/>
        <v>0</v>
      </c>
      <c r="H21" s="4" t="str">
        <f t="shared" si="1"/>
        <v>，2619788</v>
      </c>
      <c r="I21" s="4" t="str">
        <f>VLOOKUP(A21,HOP!A:U,21,0)</f>
        <v>直采</v>
      </c>
    </row>
    <row r="22" s="4" customFormat="1" hidden="1" spans="1:9">
      <c r="A22" s="5">
        <v>18380657839</v>
      </c>
      <c r="B22" s="6">
        <v>44756</v>
      </c>
      <c r="C22" s="6">
        <v>44761</v>
      </c>
      <c r="D22" s="4">
        <v>2148</v>
      </c>
      <c r="E22" s="4" t="str">
        <f>VLOOKUP(A22,HOP!A:L,12,0)</f>
        <v>2148.00</v>
      </c>
      <c r="F22" s="4" t="str">
        <f>VLOOKUP(A22,HOP!A:C,3,0)</f>
        <v>2619900</v>
      </c>
      <c r="G22" s="4">
        <f t="shared" si="0"/>
        <v>0</v>
      </c>
      <c r="H22" s="4" t="str">
        <f t="shared" si="1"/>
        <v>，2619900</v>
      </c>
      <c r="I22" s="4" t="str">
        <f>VLOOKUP(A22,HOP!A:U,21,0)</f>
        <v>直采</v>
      </c>
    </row>
    <row r="23" s="4" customFormat="1" hidden="1" spans="1:9">
      <c r="A23" s="5">
        <v>18380932404</v>
      </c>
      <c r="B23" s="6">
        <v>44756</v>
      </c>
      <c r="C23" s="6">
        <v>44761</v>
      </c>
      <c r="D23" s="4">
        <v>2148</v>
      </c>
      <c r="E23" s="4" t="str">
        <f>VLOOKUP(A23,HOP!A:L,12,0)</f>
        <v>2148.00</v>
      </c>
      <c r="F23" s="4" t="str">
        <f>VLOOKUP(A23,HOP!A:C,3,0)</f>
        <v>2619954</v>
      </c>
      <c r="G23" s="4">
        <f t="shared" si="0"/>
        <v>0</v>
      </c>
      <c r="H23" s="4" t="str">
        <f t="shared" si="1"/>
        <v>，2619954</v>
      </c>
      <c r="I23" s="4" t="str">
        <f>VLOOKUP(A23,HOP!A:U,21,0)</f>
        <v>直采</v>
      </c>
    </row>
    <row r="24" s="4" customFormat="1" hidden="1" spans="1:9">
      <c r="A24" s="5">
        <v>18387636324</v>
      </c>
      <c r="B24" s="6">
        <v>44759</v>
      </c>
      <c r="C24" s="6">
        <v>44761</v>
      </c>
      <c r="D24" s="4">
        <v>224</v>
      </c>
      <c r="E24" s="4" t="str">
        <f>VLOOKUP(A24,HOP!A:L,12,0)</f>
        <v>224.00</v>
      </c>
      <c r="F24" s="4" t="str">
        <f>VLOOKUP(A24,HOP!A:C,3,0)</f>
        <v>2620368</v>
      </c>
      <c r="G24" s="4">
        <f t="shared" si="0"/>
        <v>0</v>
      </c>
      <c r="H24" s="4" t="str">
        <f t="shared" si="1"/>
        <v>，2620368</v>
      </c>
      <c r="I24" s="4" t="str">
        <f>VLOOKUP(A24,HOP!A:U,21,0)</f>
        <v>直采</v>
      </c>
    </row>
    <row r="25" s="4" customFormat="1" hidden="1" spans="1:9">
      <c r="A25" s="5">
        <v>18394132702</v>
      </c>
      <c r="B25" s="6">
        <v>44759</v>
      </c>
      <c r="C25" s="6">
        <v>44761</v>
      </c>
      <c r="D25" s="4">
        <v>1440</v>
      </c>
      <c r="E25" s="4" t="str">
        <f>VLOOKUP(A25,HOP!A:L,12,0)</f>
        <v>1440.00</v>
      </c>
      <c r="F25" s="4" t="str">
        <f>VLOOKUP(A25,HOP!A:C,3,0)</f>
        <v>2620952</v>
      </c>
      <c r="G25" s="4">
        <f t="shared" si="0"/>
        <v>0</v>
      </c>
      <c r="H25" s="4" t="str">
        <f t="shared" si="1"/>
        <v>，2620952</v>
      </c>
      <c r="I25" s="4" t="str">
        <f>VLOOKUP(A25,HOP!A:U,21,0)</f>
        <v>直采</v>
      </c>
    </row>
    <row r="26" s="4" customFormat="1" hidden="1" spans="1:9">
      <c r="A26" s="5">
        <v>18395036715</v>
      </c>
      <c r="B26" s="6">
        <v>44760</v>
      </c>
      <c r="C26" s="6">
        <v>44761</v>
      </c>
      <c r="D26" s="4">
        <v>1668</v>
      </c>
      <c r="E26" s="4" t="str">
        <f>VLOOKUP(A26,HOP!A:L,12,0)</f>
        <v>1668.00</v>
      </c>
      <c r="F26" s="4" t="str">
        <f>VLOOKUP(A26,HOP!A:C,3,0)</f>
        <v>2621123</v>
      </c>
      <c r="G26" s="4">
        <f t="shared" si="0"/>
        <v>0</v>
      </c>
      <c r="H26" s="4" t="str">
        <f t="shared" si="1"/>
        <v>，2621123</v>
      </c>
      <c r="I26" s="4" t="str">
        <f>VLOOKUP(A26,HOP!A:U,21,0)</f>
        <v>直采</v>
      </c>
    </row>
    <row r="27" s="4" customFormat="1" hidden="1" spans="1:9">
      <c r="A27" s="5">
        <v>18398053360</v>
      </c>
      <c r="B27" s="6">
        <v>44757</v>
      </c>
      <c r="C27" s="6">
        <v>44761</v>
      </c>
      <c r="D27" s="4">
        <v>1824</v>
      </c>
      <c r="E27" s="4" t="str">
        <f>VLOOKUP(A27,HOP!A:L,12,0)</f>
        <v>1824.00</v>
      </c>
      <c r="F27" s="4" t="str">
        <f>VLOOKUP(A27,HOP!A:C,3,0)</f>
        <v>2621644</v>
      </c>
      <c r="G27" s="4">
        <f t="shared" si="0"/>
        <v>0</v>
      </c>
      <c r="H27" s="4" t="str">
        <f t="shared" si="1"/>
        <v>，2621644</v>
      </c>
      <c r="I27" s="4" t="str">
        <f>VLOOKUP(A27,HOP!A:U,21,0)</f>
        <v>直采</v>
      </c>
    </row>
    <row r="28" s="4" customFormat="1" hidden="1" spans="1:9">
      <c r="A28" s="5">
        <v>18398040005</v>
      </c>
      <c r="B28" s="6">
        <v>44757</v>
      </c>
      <c r="C28" s="6">
        <v>44761</v>
      </c>
      <c r="D28" s="4">
        <v>1670</v>
      </c>
      <c r="E28" s="4" t="str">
        <f>VLOOKUP(A28,HOP!A:L,12,0)</f>
        <v>1670.00</v>
      </c>
      <c r="F28" s="4" t="str">
        <f>VLOOKUP(A28,HOP!A:C,3,0)</f>
        <v>2621643</v>
      </c>
      <c r="G28" s="4">
        <f t="shared" si="0"/>
        <v>0</v>
      </c>
      <c r="H28" s="4" t="str">
        <f t="shared" si="1"/>
        <v>，2621643</v>
      </c>
      <c r="I28" s="4" t="str">
        <f>VLOOKUP(A28,HOP!A:U,21,0)</f>
        <v>直采</v>
      </c>
    </row>
    <row r="29" s="4" customFormat="1" hidden="1" spans="1:9">
      <c r="A29" s="5">
        <v>18403840446</v>
      </c>
      <c r="B29" s="6">
        <v>44760</v>
      </c>
      <c r="C29" s="6">
        <v>44761</v>
      </c>
      <c r="D29" s="4">
        <v>836</v>
      </c>
      <c r="E29" s="4" t="str">
        <f>VLOOKUP(A29,HOP!A:L,12,0)</f>
        <v>836.00</v>
      </c>
      <c r="F29" s="4" t="str">
        <f>VLOOKUP(A29,HOP!A:C,3,0)</f>
        <v>2622098</v>
      </c>
      <c r="G29" s="4">
        <f t="shared" si="0"/>
        <v>0</v>
      </c>
      <c r="H29" s="4" t="str">
        <f t="shared" si="1"/>
        <v>，2622098</v>
      </c>
      <c r="I29" s="4" t="str">
        <f>VLOOKUP(A29,HOP!A:U,21,0)</f>
        <v>直采</v>
      </c>
    </row>
    <row r="30" s="4" customFormat="1" hidden="1" spans="1:9">
      <c r="A30" s="5">
        <v>18405471224</v>
      </c>
      <c r="B30" s="6">
        <v>44760</v>
      </c>
      <c r="C30" s="6">
        <v>44761</v>
      </c>
      <c r="D30" s="4">
        <v>456</v>
      </c>
      <c r="E30" s="4" t="str">
        <f>VLOOKUP(A30,HOP!A:L,12,0)</f>
        <v>456.00</v>
      </c>
      <c r="F30" s="4" t="str">
        <f>VLOOKUP(A30,HOP!A:C,3,0)</f>
        <v>2622375</v>
      </c>
      <c r="G30" s="4">
        <f t="shared" si="0"/>
        <v>0</v>
      </c>
      <c r="H30" s="4" t="str">
        <f t="shared" si="1"/>
        <v>，2622375</v>
      </c>
      <c r="I30" s="4" t="str">
        <f>VLOOKUP(A30,HOP!A:U,21,0)</f>
        <v>直采</v>
      </c>
    </row>
    <row r="31" s="4" customFormat="1" hidden="1" spans="1:9">
      <c r="A31" s="5">
        <v>18405748526</v>
      </c>
      <c r="B31" s="6">
        <v>44758</v>
      </c>
      <c r="C31" s="6">
        <v>44761</v>
      </c>
      <c r="D31" s="4">
        <v>1590</v>
      </c>
      <c r="E31" s="4" t="str">
        <f>VLOOKUP(A31,HOP!A:L,12,0)</f>
        <v>1590.00</v>
      </c>
      <c r="F31" s="4" t="str">
        <f>VLOOKUP(A31,HOP!A:C,3,0)</f>
        <v>2622418</v>
      </c>
      <c r="G31" s="4">
        <f t="shared" si="0"/>
        <v>0</v>
      </c>
      <c r="H31" s="4" t="str">
        <f t="shared" si="1"/>
        <v>，2622418</v>
      </c>
      <c r="I31" s="4" t="str">
        <f>VLOOKUP(A31,HOP!A:U,21,0)</f>
        <v>直采</v>
      </c>
    </row>
    <row r="32" s="4" customFormat="1" hidden="1" spans="1:9">
      <c r="A32" s="5">
        <v>18410920717</v>
      </c>
      <c r="B32" s="6">
        <v>44758</v>
      </c>
      <c r="C32" s="6">
        <v>44761</v>
      </c>
      <c r="D32" s="4">
        <v>3108</v>
      </c>
      <c r="E32" s="4" t="str">
        <f>VLOOKUP(A32,HOP!A:L,12,0)</f>
        <v>3108.00</v>
      </c>
      <c r="F32" s="4" t="str">
        <f>VLOOKUP(A32,HOP!A:C,3,0)</f>
        <v>2622737</v>
      </c>
      <c r="G32" s="4">
        <f t="shared" si="0"/>
        <v>0</v>
      </c>
      <c r="H32" s="4" t="str">
        <f t="shared" si="1"/>
        <v>，2622737</v>
      </c>
      <c r="I32" s="4" t="str">
        <f>VLOOKUP(A32,HOP!A:U,21,0)</f>
        <v>直采</v>
      </c>
    </row>
    <row r="33" s="4" customFormat="1" hidden="1" spans="1:9">
      <c r="A33" s="5">
        <v>18411520588</v>
      </c>
      <c r="B33" s="6">
        <v>44760</v>
      </c>
      <c r="C33" s="6">
        <v>44761</v>
      </c>
      <c r="D33" s="4">
        <v>1860</v>
      </c>
      <c r="E33" s="4" t="str">
        <f>VLOOKUP(A33,HOP!A:L,12,0)</f>
        <v>1860.00</v>
      </c>
      <c r="F33" s="4" t="str">
        <f>VLOOKUP(A33,HOP!A:C,3,0)</f>
        <v>2622778</v>
      </c>
      <c r="G33" s="4">
        <f t="shared" si="0"/>
        <v>0</v>
      </c>
      <c r="H33" s="4" t="str">
        <f t="shared" si="1"/>
        <v>，2622778</v>
      </c>
      <c r="I33" s="4" t="str">
        <f>VLOOKUP(A33,HOP!A:U,21,0)</f>
        <v>直采</v>
      </c>
    </row>
    <row r="34" s="4" customFormat="1" hidden="1" spans="1:9">
      <c r="A34" s="5">
        <v>18407417151</v>
      </c>
      <c r="B34" s="6">
        <v>44759</v>
      </c>
      <c r="C34" s="6">
        <v>44761</v>
      </c>
      <c r="D34" s="4">
        <v>1590</v>
      </c>
      <c r="E34" s="4" t="str">
        <f>VLOOKUP(A34,HOP!A:L,12,0)</f>
        <v>1590.00</v>
      </c>
      <c r="F34" s="4" t="str">
        <f>VLOOKUP(A34,HOP!A:C,3,0)</f>
        <v>2622683</v>
      </c>
      <c r="G34" s="4">
        <f t="shared" si="0"/>
        <v>0</v>
      </c>
      <c r="H34" s="4" t="str">
        <f t="shared" si="1"/>
        <v>，2622683</v>
      </c>
      <c r="I34" s="4" t="str">
        <f>VLOOKUP(A34,HOP!A:U,21,0)</f>
        <v>直采</v>
      </c>
    </row>
    <row r="35" s="4" customFormat="1" hidden="1" spans="1:9">
      <c r="A35" s="5">
        <v>18414032261</v>
      </c>
      <c r="B35" s="6">
        <v>44759</v>
      </c>
      <c r="C35" s="6">
        <v>44761</v>
      </c>
      <c r="D35" s="4">
        <v>776</v>
      </c>
      <c r="E35" s="4" t="str">
        <f>VLOOKUP(A35,HOP!A:L,12,0)</f>
        <v>776.00</v>
      </c>
      <c r="F35" s="4" t="str">
        <f>VLOOKUP(A35,HOP!A:C,3,0)</f>
        <v>2623238</v>
      </c>
      <c r="G35" s="4">
        <f t="shared" ref="G35:G52" si="2">D35-E35</f>
        <v>0</v>
      </c>
      <c r="H35" s="4" t="str">
        <f t="shared" ref="H35:H52" si="3">$H$1&amp;F35</f>
        <v>，2623238</v>
      </c>
      <c r="I35" s="4" t="str">
        <f>VLOOKUP(A35,HOP!A:U,21,0)</f>
        <v>直采</v>
      </c>
    </row>
    <row r="36" s="4" customFormat="1" hidden="1" spans="1:9">
      <c r="A36" s="5">
        <v>18420574550</v>
      </c>
      <c r="B36" s="6">
        <v>44760</v>
      </c>
      <c r="C36" s="6">
        <v>44761</v>
      </c>
      <c r="D36" s="4">
        <v>672</v>
      </c>
      <c r="E36" s="4" t="str">
        <f>VLOOKUP(A36,HOP!A:L,12,0)</f>
        <v>672.00</v>
      </c>
      <c r="F36" s="4" t="str">
        <f>VLOOKUP(A36,HOP!A:C,3,0)</f>
        <v>2623728</v>
      </c>
      <c r="G36" s="4">
        <f t="shared" si="2"/>
        <v>0</v>
      </c>
      <c r="H36" s="4" t="str">
        <f t="shared" si="3"/>
        <v>，2623728</v>
      </c>
      <c r="I36" s="4" t="str">
        <f>VLOOKUP(A36,HOP!A:U,21,0)</f>
        <v>直采</v>
      </c>
    </row>
    <row r="37" s="4" customFormat="1" hidden="1" spans="1:9">
      <c r="A37" s="5">
        <v>18420823141</v>
      </c>
      <c r="B37" s="6">
        <v>44759</v>
      </c>
      <c r="C37" s="6">
        <v>44761</v>
      </c>
      <c r="D37" s="4">
        <v>594</v>
      </c>
      <c r="E37" s="4" t="str">
        <f>VLOOKUP(A37,HOP!A:L,12,0)</f>
        <v>594.00</v>
      </c>
      <c r="F37" s="4" t="str">
        <f>VLOOKUP(A37,HOP!A:C,3,0)</f>
        <v>2623793</v>
      </c>
      <c r="G37" s="4">
        <f t="shared" si="2"/>
        <v>0</v>
      </c>
      <c r="H37" s="4" t="str">
        <f t="shared" si="3"/>
        <v>，2623793</v>
      </c>
      <c r="I37" s="4" t="str">
        <f>VLOOKUP(A37,HOP!A:U,21,0)</f>
        <v>直采</v>
      </c>
    </row>
    <row r="38" s="4" customFormat="1" hidden="1" spans="1:9">
      <c r="A38" s="5">
        <v>18422803975</v>
      </c>
      <c r="B38" s="6">
        <v>44760</v>
      </c>
      <c r="C38" s="6">
        <v>44761</v>
      </c>
      <c r="D38" s="4">
        <v>880</v>
      </c>
      <c r="E38" s="4" t="str">
        <f>VLOOKUP(A38,HOP!A:L,12,0)</f>
        <v>880.00</v>
      </c>
      <c r="F38" s="4" t="str">
        <f>VLOOKUP(A38,HOP!A:C,3,0)</f>
        <v>2624077</v>
      </c>
      <c r="G38" s="4">
        <f t="shared" si="2"/>
        <v>0</v>
      </c>
      <c r="H38" s="4" t="str">
        <f t="shared" si="3"/>
        <v>，2624077</v>
      </c>
      <c r="I38" s="4" t="str">
        <f>VLOOKUP(A38,HOP!A:U,21,0)</f>
        <v>直采</v>
      </c>
    </row>
    <row r="39" s="4" customFormat="1" hidden="1" spans="1:9">
      <c r="A39" s="5">
        <v>18423053727</v>
      </c>
      <c r="B39" s="6">
        <v>44760</v>
      </c>
      <c r="C39" s="6">
        <v>44761</v>
      </c>
      <c r="D39" s="4">
        <v>382</v>
      </c>
      <c r="E39" s="4" t="str">
        <f>VLOOKUP(A39,HOP!A:L,12,0)</f>
        <v>382.00</v>
      </c>
      <c r="F39" s="4" t="str">
        <f>VLOOKUP(A39,HOP!A:C,3,0)</f>
        <v>2624123</v>
      </c>
      <c r="G39" s="4">
        <f t="shared" si="2"/>
        <v>0</v>
      </c>
      <c r="H39" s="4" t="str">
        <f t="shared" si="3"/>
        <v>，2624123</v>
      </c>
      <c r="I39" s="4" t="str">
        <f>VLOOKUP(A39,HOP!A:U,21,0)</f>
        <v>直采</v>
      </c>
    </row>
    <row r="40" s="4" customFormat="1" hidden="1" spans="1:9">
      <c r="A40" s="5">
        <v>18429600590</v>
      </c>
      <c r="B40" s="6">
        <v>44760</v>
      </c>
      <c r="C40" s="6">
        <v>44761</v>
      </c>
      <c r="D40" s="4">
        <v>698</v>
      </c>
      <c r="E40" s="4" t="str">
        <f>VLOOKUP(A40,HOP!A:L,12,0)</f>
        <v>698.00</v>
      </c>
      <c r="F40" s="4" t="str">
        <f>VLOOKUP(A40,HOP!A:C,3,0)</f>
        <v>2624706</v>
      </c>
      <c r="G40" s="4">
        <f t="shared" si="2"/>
        <v>0</v>
      </c>
      <c r="H40" s="4" t="str">
        <f t="shared" si="3"/>
        <v>，2624706</v>
      </c>
      <c r="I40" s="4" t="str">
        <f>VLOOKUP(A40,HOP!A:U,21,0)</f>
        <v>直采</v>
      </c>
    </row>
    <row r="41" s="4" customFormat="1" hidden="1" spans="1:9">
      <c r="A41" s="5">
        <v>18428606107</v>
      </c>
      <c r="B41" s="6">
        <v>44760</v>
      </c>
      <c r="C41" s="6">
        <v>44761</v>
      </c>
      <c r="D41" s="4">
        <v>1220</v>
      </c>
      <c r="E41" s="4" t="str">
        <f>VLOOKUP(A41,HOP!A:L,12,0)</f>
        <v>1220.00</v>
      </c>
      <c r="F41" s="4" t="str">
        <f>VLOOKUP(A41,HOP!A:C,3,0)</f>
        <v>2624467</v>
      </c>
      <c r="G41" s="4">
        <f t="shared" si="2"/>
        <v>0</v>
      </c>
      <c r="H41" s="4" t="str">
        <f t="shared" si="3"/>
        <v>，2624467</v>
      </c>
      <c r="I41" s="4" t="str">
        <f>VLOOKUP(A41,HOP!A:U,21,0)</f>
        <v>直采</v>
      </c>
    </row>
    <row r="42" s="4" customFormat="1" hidden="1" spans="1:9">
      <c r="A42" s="5">
        <v>18429991199</v>
      </c>
      <c r="B42" s="6">
        <v>44760</v>
      </c>
      <c r="C42" s="6">
        <v>44761</v>
      </c>
      <c r="D42" s="4">
        <v>154</v>
      </c>
      <c r="E42" s="4" t="str">
        <f>VLOOKUP(A42,HOP!A:L,12,0)</f>
        <v>154.00</v>
      </c>
      <c r="F42" s="4" t="str">
        <f>VLOOKUP(A42,HOP!A:C,3,0)</f>
        <v>2624788</v>
      </c>
      <c r="G42" s="4">
        <f t="shared" si="2"/>
        <v>0</v>
      </c>
      <c r="H42" s="4" t="str">
        <f t="shared" si="3"/>
        <v>，2624788</v>
      </c>
      <c r="I42" s="4" t="str">
        <f>VLOOKUP(A42,HOP!A:U,21,0)</f>
        <v>直采</v>
      </c>
    </row>
    <row r="43" s="4" customFormat="1" hidden="1" spans="1:9">
      <c r="A43" s="5">
        <v>18430131900</v>
      </c>
      <c r="B43" s="6">
        <v>44760</v>
      </c>
      <c r="C43" s="6">
        <v>44761</v>
      </c>
      <c r="D43" s="4">
        <v>359</v>
      </c>
      <c r="E43" s="4" t="str">
        <f>VLOOKUP(A43,HOP!A:L,12,0)</f>
        <v>359.00</v>
      </c>
      <c r="F43" s="4" t="str">
        <f>VLOOKUP(A43,HOP!A:C,3,0)</f>
        <v>2624815</v>
      </c>
      <c r="G43" s="4">
        <f t="shared" si="2"/>
        <v>0</v>
      </c>
      <c r="H43" s="4" t="str">
        <f t="shared" si="3"/>
        <v>，2624815</v>
      </c>
      <c r="I43" s="4" t="str">
        <f>VLOOKUP(A43,HOP!A:U,21,0)</f>
        <v>直采</v>
      </c>
    </row>
    <row r="44" s="4" customFormat="1" hidden="1" spans="1:9">
      <c r="A44" s="5">
        <v>18430845007</v>
      </c>
      <c r="B44" s="6">
        <v>44760</v>
      </c>
      <c r="C44" s="6">
        <v>44761</v>
      </c>
      <c r="D44" s="4">
        <v>594</v>
      </c>
      <c r="E44" s="4" t="str">
        <f>VLOOKUP(A44,HOP!A:L,12,0)</f>
        <v>594.00</v>
      </c>
      <c r="F44" s="4" t="str">
        <f>VLOOKUP(A44,HOP!A:C,3,0)</f>
        <v>2624917</v>
      </c>
      <c r="G44" s="4">
        <f t="shared" si="2"/>
        <v>0</v>
      </c>
      <c r="H44" s="4" t="str">
        <f t="shared" si="3"/>
        <v>，2624917</v>
      </c>
      <c r="I44" s="4" t="str">
        <f>VLOOKUP(A44,HOP!A:U,21,0)</f>
        <v>直采</v>
      </c>
    </row>
    <row r="45" s="4" customFormat="1" hidden="1" spans="1:9">
      <c r="A45" s="5">
        <v>18431005889</v>
      </c>
      <c r="B45" s="6">
        <v>44760</v>
      </c>
      <c r="C45" s="6">
        <v>44761</v>
      </c>
      <c r="D45" s="4">
        <v>297</v>
      </c>
      <c r="E45" s="4" t="str">
        <f>VLOOKUP(A45,HOP!A:L,12,0)</f>
        <v>297.00</v>
      </c>
      <c r="F45" s="4" t="str">
        <f>VLOOKUP(A45,HOP!A:C,3,0)</f>
        <v>2624939</v>
      </c>
      <c r="G45" s="4">
        <f t="shared" si="2"/>
        <v>0</v>
      </c>
      <c r="H45" s="4" t="str">
        <f t="shared" si="3"/>
        <v>，2624939</v>
      </c>
      <c r="I45" s="4" t="str">
        <f>VLOOKUP(A45,HOP!A:U,21,0)</f>
        <v>直采</v>
      </c>
    </row>
    <row r="46" s="4" customFormat="1" hidden="1" spans="1:9">
      <c r="A46" s="5">
        <v>18435667223</v>
      </c>
      <c r="B46" s="6">
        <v>44760</v>
      </c>
      <c r="C46" s="6">
        <v>44761</v>
      </c>
      <c r="D46" s="4">
        <v>0</v>
      </c>
      <c r="E46" s="4" t="str">
        <f>VLOOKUP(A46,HOP!A:L,12,0)</f>
        <v>0.00</v>
      </c>
      <c r="F46" s="4" t="str">
        <f>VLOOKUP(A46,HOP!A:C,3,0)</f>
        <v>2625135</v>
      </c>
      <c r="G46" s="4">
        <f t="shared" si="2"/>
        <v>0</v>
      </c>
      <c r="H46" s="4" t="str">
        <f t="shared" si="3"/>
        <v>，2625135</v>
      </c>
      <c r="I46" s="4" t="str">
        <f>VLOOKUP(A46,HOP!A:U,21,0)</f>
        <v>直采</v>
      </c>
    </row>
    <row r="47" s="4" customFormat="1" hidden="1" spans="1:9">
      <c r="A47" s="5">
        <v>18436028938</v>
      </c>
      <c r="B47" s="6">
        <v>44760</v>
      </c>
      <c r="C47" s="6">
        <v>44761</v>
      </c>
      <c r="D47" s="4">
        <v>405</v>
      </c>
      <c r="E47" s="4" t="str">
        <f>VLOOKUP(A47,HOP!A:L,12,0)</f>
        <v>405.00</v>
      </c>
      <c r="F47" s="4" t="str">
        <f>VLOOKUP(A47,HOP!A:C,3,0)</f>
        <v>2625179</v>
      </c>
      <c r="G47" s="4">
        <f t="shared" si="2"/>
        <v>0</v>
      </c>
      <c r="H47" s="4" t="str">
        <f t="shared" si="3"/>
        <v>，2625179</v>
      </c>
      <c r="I47" s="4" t="str">
        <f>VLOOKUP(A47,HOP!A:U,21,0)</f>
        <v>直采</v>
      </c>
    </row>
    <row r="48" s="4" customFormat="1" spans="1:10">
      <c r="A48" s="5">
        <v>17915654482</v>
      </c>
      <c r="B48" s="6">
        <v>44715</v>
      </c>
      <c r="C48" s="6">
        <v>44716</v>
      </c>
      <c r="D48" s="4">
        <v>-355</v>
      </c>
      <c r="E48" s="4" t="e">
        <f>VLOOKUP(A48,HOP!A:L,12,0)</f>
        <v>#N/A</v>
      </c>
      <c r="F48" s="4">
        <v>2546384</v>
      </c>
      <c r="G48" s="4" t="e">
        <f t="shared" si="2"/>
        <v>#N/A</v>
      </c>
      <c r="H48" s="4" t="str">
        <f t="shared" si="3"/>
        <v>，2546384</v>
      </c>
      <c r="I48" s="4" t="e">
        <f>VLOOKUP(A48,HOP!A:U,21,0)</f>
        <v>#N/A</v>
      </c>
      <c r="J48" s="4" t="s">
        <v>314</v>
      </c>
    </row>
    <row r="49" s="4" customFormat="1" spans="1:10">
      <c r="A49" s="5">
        <v>18069282320</v>
      </c>
      <c r="B49" s="6">
        <v>44720</v>
      </c>
      <c r="C49" s="6">
        <v>44722</v>
      </c>
      <c r="D49" s="4">
        <v>-844</v>
      </c>
      <c r="E49" s="4" t="e">
        <f>VLOOKUP(A49,HOP!A:L,12,0)</f>
        <v>#N/A</v>
      </c>
      <c r="F49" s="4">
        <v>2580251</v>
      </c>
      <c r="G49" s="4" t="e">
        <f t="shared" si="2"/>
        <v>#N/A</v>
      </c>
      <c r="H49" s="4" t="str">
        <f t="shared" si="3"/>
        <v>，2580251</v>
      </c>
      <c r="I49" s="4" t="e">
        <f>VLOOKUP(A49,HOP!A:U,21,0)</f>
        <v>#N/A</v>
      </c>
      <c r="J49" s="4" t="s">
        <v>315</v>
      </c>
    </row>
    <row r="50" s="4" customFormat="1" spans="1:10">
      <c r="A50" s="5">
        <v>18081361484</v>
      </c>
      <c r="B50" s="6">
        <v>44721</v>
      </c>
      <c r="C50" s="6">
        <v>44722</v>
      </c>
      <c r="D50" s="4">
        <v>-1170</v>
      </c>
      <c r="E50" s="4" t="e">
        <f>VLOOKUP(A50,HOP!A:L,12,0)</f>
        <v>#N/A</v>
      </c>
      <c r="F50" s="4">
        <v>2583027</v>
      </c>
      <c r="G50" s="4" t="e">
        <f t="shared" si="2"/>
        <v>#N/A</v>
      </c>
      <c r="H50" s="4" t="str">
        <f t="shared" si="3"/>
        <v>，2583027</v>
      </c>
      <c r="I50" s="4" t="e">
        <f>VLOOKUP(A50,HOP!A:U,21,0)</f>
        <v>#N/A</v>
      </c>
      <c r="J50" s="4" t="s">
        <v>316</v>
      </c>
    </row>
    <row r="51" s="4" customFormat="1" spans="1:10">
      <c r="A51" s="5">
        <v>18120059470</v>
      </c>
      <c r="B51" s="6">
        <v>44727</v>
      </c>
      <c r="C51" s="6">
        <v>44728</v>
      </c>
      <c r="D51" s="4">
        <v>-1014</v>
      </c>
      <c r="E51" s="4" t="e">
        <f>VLOOKUP(A51,HOP!A:L,12,0)</f>
        <v>#N/A</v>
      </c>
      <c r="F51" s="4">
        <v>2590623</v>
      </c>
      <c r="G51" s="4" t="e">
        <f t="shared" si="2"/>
        <v>#N/A</v>
      </c>
      <c r="H51" s="4" t="str">
        <f t="shared" si="3"/>
        <v>，2590623</v>
      </c>
      <c r="I51" s="4" t="e">
        <f>VLOOKUP(A51,HOP!A:U,21,0)</f>
        <v>#N/A</v>
      </c>
      <c r="J51" s="4" t="s">
        <v>317</v>
      </c>
    </row>
    <row r="52" s="4" customFormat="1" spans="1:10">
      <c r="A52" s="5">
        <v>18129838902</v>
      </c>
      <c r="B52" s="6">
        <v>44729</v>
      </c>
      <c r="C52" s="6">
        <v>44731</v>
      </c>
      <c r="D52" s="4">
        <v>-750</v>
      </c>
      <c r="E52" s="4" t="e">
        <f>VLOOKUP(A52,HOP!A:L,12,0)</f>
        <v>#N/A</v>
      </c>
      <c r="F52" s="4">
        <v>2592901</v>
      </c>
      <c r="G52" s="4" t="e">
        <f t="shared" si="2"/>
        <v>#N/A</v>
      </c>
      <c r="H52" s="4" t="str">
        <f t="shared" si="3"/>
        <v>，2592901</v>
      </c>
      <c r="I52" s="4" t="e">
        <f>VLOOKUP(A52,HOP!A:U,21,0)</f>
        <v>#N/A</v>
      </c>
      <c r="J52" s="4" t="s">
        <v>318</v>
      </c>
    </row>
    <row r="54" spans="4:4">
      <c r="D54" s="4">
        <f>SUM(D2:D53)</f>
        <v>71185</v>
      </c>
    </row>
    <row r="57" spans="1:5">
      <c r="A57" s="4" t="s">
        <v>319</v>
      </c>
      <c r="D57" s="4">
        <v>72199</v>
      </c>
      <c r="E57" s="4">
        <v>83671.92</v>
      </c>
    </row>
    <row r="58" spans="1:5">
      <c r="A58" s="4" t="s">
        <v>320</v>
      </c>
      <c r="D58" s="4">
        <v>-1014</v>
      </c>
      <c r="E58" s="4">
        <v>-1175.13</v>
      </c>
    </row>
    <row r="59" spans="1:5">
      <c r="A59" s="4" t="s">
        <v>321</v>
      </c>
      <c r="D59" s="4">
        <f>SUBTOTAL(9,D57:D58)</f>
        <v>71185</v>
      </c>
      <c r="E59" s="4">
        <f>SUBTOTAL(9,E57:E58)</f>
        <v>82496.79</v>
      </c>
    </row>
    <row r="60" spans="1:1">
      <c r="A60" s="4" t="s">
        <v>322</v>
      </c>
    </row>
  </sheetData>
  <autoFilter ref="A1:X52">
    <filterColumn colId="3">
      <filters>
        <filter val="810"/>
        <filter val="-750"/>
        <filter val="1590"/>
        <filter val="2190"/>
        <filter val="3150"/>
        <filter val="552"/>
        <filter val="992"/>
        <filter val="154"/>
        <filter val="594"/>
        <filter val="-1014"/>
        <filter val="-355"/>
        <filter val="456"/>
        <filter val="1916"/>
        <filter val="297"/>
        <filter val="698"/>
        <filter val="359"/>
        <filter val="1220"/>
        <filter val="1860"/>
        <filter val="224"/>
        <filter val="1824"/>
        <filter val="3966"/>
        <filter val="1228"/>
        <filter val="1668"/>
        <filter val="1670"/>
        <filter val="2070"/>
        <filter val="3270"/>
        <filter val="-1170"/>
        <filter val="672"/>
        <filter val="2032"/>
        <filter val="776"/>
        <filter val="836"/>
        <filter val="2337"/>
        <filter val="439"/>
        <filter val="800"/>
        <filter val="880"/>
        <filter val="1440"/>
        <filter val="2700"/>
        <filter val="3040"/>
        <filter val="382"/>
        <filter val="1242"/>
        <filter val="1602"/>
        <filter val="-844"/>
        <filter val="405"/>
        <filter val="2148"/>
        <filter val="3108"/>
        <filter val="133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323</v>
      </c>
      <c r="B1" s="2" t="s">
        <v>324</v>
      </c>
      <c r="C1" s="2" t="s">
        <v>325</v>
      </c>
      <c r="D1" s="2" t="s">
        <v>326</v>
      </c>
      <c r="E1" s="2" t="s">
        <v>13</v>
      </c>
      <c r="F1" s="2" t="s">
        <v>5</v>
      </c>
      <c r="G1" s="2" t="s">
        <v>6</v>
      </c>
      <c r="H1" s="2" t="s">
        <v>327</v>
      </c>
      <c r="I1" s="2" t="s">
        <v>328</v>
      </c>
      <c r="J1" s="2" t="s">
        <v>329</v>
      </c>
      <c r="K1" s="2" t="s">
        <v>330</v>
      </c>
      <c r="L1" s="2" t="s">
        <v>331</v>
      </c>
      <c r="M1" s="2" t="s">
        <v>332</v>
      </c>
      <c r="N1" s="2" t="s">
        <v>333</v>
      </c>
      <c r="O1" s="2" t="s">
        <v>334</v>
      </c>
      <c r="P1" s="2" t="s">
        <v>335</v>
      </c>
      <c r="Q1" s="2" t="s">
        <v>336</v>
      </c>
      <c r="R1" s="2" t="s">
        <v>337</v>
      </c>
      <c r="S1" s="2" t="s">
        <v>338</v>
      </c>
      <c r="T1" s="2" t="s">
        <v>339</v>
      </c>
      <c r="U1" s="2" t="s">
        <v>340</v>
      </c>
    </row>
    <row r="2" s="1" customFormat="1" spans="1:21">
      <c r="A2" s="3">
        <v>18436028938</v>
      </c>
      <c r="B2" s="1" t="s">
        <v>341</v>
      </c>
      <c r="C2" s="1" t="s">
        <v>342</v>
      </c>
      <c r="D2" s="1" t="s">
        <v>343</v>
      </c>
      <c r="E2" s="1" t="s">
        <v>344</v>
      </c>
      <c r="F2" s="1" t="s">
        <v>341</v>
      </c>
      <c r="G2" s="1" t="s">
        <v>345</v>
      </c>
      <c r="H2" s="1" t="s">
        <v>346</v>
      </c>
      <c r="I2" s="1" t="s">
        <v>347</v>
      </c>
      <c r="J2" s="1" t="s">
        <v>348</v>
      </c>
      <c r="K2" s="1" t="s">
        <v>347</v>
      </c>
      <c r="L2" s="1" t="s">
        <v>347</v>
      </c>
      <c r="M2" s="1" t="s">
        <v>349</v>
      </c>
      <c r="N2" s="1" t="s">
        <v>349</v>
      </c>
      <c r="O2" s="1" t="s">
        <v>350</v>
      </c>
      <c r="P2" s="1" t="s">
        <v>351</v>
      </c>
      <c r="Q2" s="1" t="s">
        <v>352</v>
      </c>
      <c r="R2" s="1" t="s">
        <v>353</v>
      </c>
      <c r="S2" s="1" t="s">
        <v>354</v>
      </c>
      <c r="T2" s="1" t="s">
        <v>355</v>
      </c>
      <c r="U2" s="1" t="s">
        <v>356</v>
      </c>
    </row>
    <row r="3" s="1" customFormat="1" spans="1:21">
      <c r="A3" s="3">
        <v>18435667223</v>
      </c>
      <c r="B3" s="1" t="s">
        <v>341</v>
      </c>
      <c r="C3" s="1" t="s">
        <v>357</v>
      </c>
      <c r="D3" s="1" t="s">
        <v>358</v>
      </c>
      <c r="E3" s="1" t="s">
        <v>359</v>
      </c>
      <c r="F3" s="1" t="s">
        <v>341</v>
      </c>
      <c r="G3" s="1" t="s">
        <v>345</v>
      </c>
      <c r="H3" s="1" t="s">
        <v>346</v>
      </c>
      <c r="I3" s="1" t="s">
        <v>360</v>
      </c>
      <c r="J3" s="1" t="s">
        <v>348</v>
      </c>
      <c r="K3" s="1" t="s">
        <v>360</v>
      </c>
      <c r="L3" s="1" t="s">
        <v>350</v>
      </c>
      <c r="M3" s="1" t="s">
        <v>361</v>
      </c>
      <c r="N3" s="1" t="s">
        <v>361</v>
      </c>
      <c r="O3" s="1" t="s">
        <v>350</v>
      </c>
      <c r="P3" s="1" t="s">
        <v>351</v>
      </c>
      <c r="Q3" s="1" t="s">
        <v>352</v>
      </c>
      <c r="R3" s="1" t="s">
        <v>362</v>
      </c>
      <c r="S3" s="1" t="s">
        <v>354</v>
      </c>
      <c r="T3" s="1" t="s">
        <v>355</v>
      </c>
      <c r="U3" s="1" t="s">
        <v>356</v>
      </c>
    </row>
    <row r="4" s="1" customFormat="1" spans="1:21">
      <c r="A4" s="3">
        <v>18431005889</v>
      </c>
      <c r="B4" s="1" t="s">
        <v>341</v>
      </c>
      <c r="C4" s="1" t="s">
        <v>363</v>
      </c>
      <c r="D4" s="1" t="s">
        <v>364</v>
      </c>
      <c r="E4" s="1" t="s">
        <v>365</v>
      </c>
      <c r="F4" s="1" t="s">
        <v>341</v>
      </c>
      <c r="G4" s="1" t="s">
        <v>345</v>
      </c>
      <c r="H4" s="1" t="s">
        <v>346</v>
      </c>
      <c r="I4" s="1" t="s">
        <v>366</v>
      </c>
      <c r="J4" s="1" t="s">
        <v>348</v>
      </c>
      <c r="K4" s="1" t="s">
        <v>366</v>
      </c>
      <c r="L4" s="1" t="s">
        <v>366</v>
      </c>
      <c r="M4" s="1" t="s">
        <v>349</v>
      </c>
      <c r="N4" s="1" t="s">
        <v>349</v>
      </c>
      <c r="O4" s="1" t="s">
        <v>350</v>
      </c>
      <c r="P4" s="1" t="s">
        <v>351</v>
      </c>
      <c r="Q4" s="1" t="s">
        <v>352</v>
      </c>
      <c r="R4" s="1" t="s">
        <v>367</v>
      </c>
      <c r="S4" s="1" t="s">
        <v>354</v>
      </c>
      <c r="T4" s="1" t="s">
        <v>355</v>
      </c>
      <c r="U4" s="1" t="s">
        <v>356</v>
      </c>
    </row>
    <row r="5" s="1" customFormat="1" spans="1:21">
      <c r="A5" s="3">
        <v>18430845007</v>
      </c>
      <c r="B5" s="1" t="s">
        <v>341</v>
      </c>
      <c r="C5" s="1" t="s">
        <v>368</v>
      </c>
      <c r="D5" s="1" t="s">
        <v>364</v>
      </c>
      <c r="E5" s="1" t="s">
        <v>369</v>
      </c>
      <c r="F5" s="1" t="s">
        <v>341</v>
      </c>
      <c r="G5" s="1" t="s">
        <v>345</v>
      </c>
      <c r="H5" s="1" t="s">
        <v>346</v>
      </c>
      <c r="I5" s="1" t="s">
        <v>370</v>
      </c>
      <c r="J5" s="1" t="s">
        <v>348</v>
      </c>
      <c r="K5" s="1" t="s">
        <v>370</v>
      </c>
      <c r="L5" s="1" t="s">
        <v>370</v>
      </c>
      <c r="M5" s="1" t="s">
        <v>349</v>
      </c>
      <c r="N5" s="1" t="s">
        <v>349</v>
      </c>
      <c r="O5" s="1" t="s">
        <v>350</v>
      </c>
      <c r="P5" s="1" t="s">
        <v>351</v>
      </c>
      <c r="Q5" s="1" t="s">
        <v>352</v>
      </c>
      <c r="R5" s="1" t="s">
        <v>371</v>
      </c>
      <c r="S5" s="1" t="s">
        <v>354</v>
      </c>
      <c r="T5" s="1" t="s">
        <v>355</v>
      </c>
      <c r="U5" s="1" t="s">
        <v>356</v>
      </c>
    </row>
    <row r="6" s="1" customFormat="1" spans="1:21">
      <c r="A6" s="3">
        <v>18430131900</v>
      </c>
      <c r="B6" s="1" t="s">
        <v>341</v>
      </c>
      <c r="C6" s="1" t="s">
        <v>372</v>
      </c>
      <c r="D6" s="1" t="s">
        <v>364</v>
      </c>
      <c r="E6" s="1" t="s">
        <v>373</v>
      </c>
      <c r="F6" s="1" t="s">
        <v>341</v>
      </c>
      <c r="G6" s="1" t="s">
        <v>345</v>
      </c>
      <c r="H6" s="1" t="s">
        <v>346</v>
      </c>
      <c r="I6" s="1" t="s">
        <v>374</v>
      </c>
      <c r="J6" s="1" t="s">
        <v>348</v>
      </c>
      <c r="K6" s="1" t="s">
        <v>374</v>
      </c>
      <c r="L6" s="1" t="s">
        <v>374</v>
      </c>
      <c r="M6" s="1" t="s">
        <v>349</v>
      </c>
      <c r="N6" s="1" t="s">
        <v>349</v>
      </c>
      <c r="O6" s="1" t="s">
        <v>350</v>
      </c>
      <c r="P6" s="1" t="s">
        <v>351</v>
      </c>
      <c r="Q6" s="1" t="s">
        <v>352</v>
      </c>
      <c r="R6" s="1" t="s">
        <v>375</v>
      </c>
      <c r="S6" s="1" t="s">
        <v>354</v>
      </c>
      <c r="T6" s="1" t="s">
        <v>355</v>
      </c>
      <c r="U6" s="1" t="s">
        <v>356</v>
      </c>
    </row>
    <row r="7" s="1" customFormat="1" spans="1:21">
      <c r="A7" s="3">
        <v>18429991199</v>
      </c>
      <c r="B7" s="1" t="s">
        <v>341</v>
      </c>
      <c r="C7" s="1" t="s">
        <v>376</v>
      </c>
      <c r="D7" s="1" t="s">
        <v>377</v>
      </c>
      <c r="E7" s="1" t="s">
        <v>378</v>
      </c>
      <c r="F7" s="1" t="s">
        <v>341</v>
      </c>
      <c r="G7" s="1" t="s">
        <v>345</v>
      </c>
      <c r="H7" s="1" t="s">
        <v>346</v>
      </c>
      <c r="I7" s="1" t="s">
        <v>379</v>
      </c>
      <c r="J7" s="1" t="s">
        <v>348</v>
      </c>
      <c r="K7" s="1" t="s">
        <v>379</v>
      </c>
      <c r="L7" s="1" t="s">
        <v>379</v>
      </c>
      <c r="M7" s="1" t="s">
        <v>349</v>
      </c>
      <c r="N7" s="1" t="s">
        <v>349</v>
      </c>
      <c r="O7" s="1" t="s">
        <v>350</v>
      </c>
      <c r="P7" s="1" t="s">
        <v>351</v>
      </c>
      <c r="Q7" s="1" t="s">
        <v>352</v>
      </c>
      <c r="R7" s="1" t="s">
        <v>380</v>
      </c>
      <c r="S7" s="1" t="s">
        <v>354</v>
      </c>
      <c r="T7" s="1" t="s">
        <v>355</v>
      </c>
      <c r="U7" s="1" t="s">
        <v>356</v>
      </c>
    </row>
    <row r="8" s="1" customFormat="1" spans="1:21">
      <c r="A8" s="3">
        <v>18429600590</v>
      </c>
      <c r="B8" s="1" t="s">
        <v>341</v>
      </c>
      <c r="C8" s="1" t="s">
        <v>381</v>
      </c>
      <c r="D8" s="1" t="s">
        <v>364</v>
      </c>
      <c r="E8" s="1" t="s">
        <v>382</v>
      </c>
      <c r="F8" s="1" t="s">
        <v>341</v>
      </c>
      <c r="G8" s="1" t="s">
        <v>345</v>
      </c>
      <c r="H8" s="1" t="s">
        <v>346</v>
      </c>
      <c r="I8" s="1" t="s">
        <v>383</v>
      </c>
      <c r="J8" s="1" t="s">
        <v>348</v>
      </c>
      <c r="K8" s="1" t="s">
        <v>383</v>
      </c>
      <c r="L8" s="1" t="s">
        <v>383</v>
      </c>
      <c r="M8" s="1" t="s">
        <v>349</v>
      </c>
      <c r="N8" s="1" t="s">
        <v>349</v>
      </c>
      <c r="O8" s="1" t="s">
        <v>350</v>
      </c>
      <c r="P8" s="1" t="s">
        <v>351</v>
      </c>
      <c r="Q8" s="1" t="s">
        <v>352</v>
      </c>
      <c r="R8" s="1" t="s">
        <v>384</v>
      </c>
      <c r="S8" s="1" t="s">
        <v>354</v>
      </c>
      <c r="T8" s="1" t="s">
        <v>355</v>
      </c>
      <c r="U8" s="1" t="s">
        <v>356</v>
      </c>
    </row>
    <row r="9" s="1" customFormat="1" spans="1:21">
      <c r="A9" s="3">
        <v>18428606107</v>
      </c>
      <c r="B9" s="1" t="s">
        <v>385</v>
      </c>
      <c r="C9" s="1" t="s">
        <v>386</v>
      </c>
      <c r="D9" s="1" t="s">
        <v>387</v>
      </c>
      <c r="E9" s="1" t="s">
        <v>388</v>
      </c>
      <c r="F9" s="1" t="s">
        <v>341</v>
      </c>
      <c r="G9" s="1" t="s">
        <v>345</v>
      </c>
      <c r="H9" s="1" t="s">
        <v>346</v>
      </c>
      <c r="I9" s="1" t="s">
        <v>389</v>
      </c>
      <c r="J9" s="1" t="s">
        <v>348</v>
      </c>
      <c r="K9" s="1" t="s">
        <v>389</v>
      </c>
      <c r="L9" s="1" t="s">
        <v>389</v>
      </c>
      <c r="M9" s="1" t="s">
        <v>349</v>
      </c>
      <c r="N9" s="1" t="s">
        <v>349</v>
      </c>
      <c r="O9" s="1" t="s">
        <v>350</v>
      </c>
      <c r="P9" s="1" t="s">
        <v>351</v>
      </c>
      <c r="Q9" s="1" t="s">
        <v>352</v>
      </c>
      <c r="R9" s="1" t="s">
        <v>390</v>
      </c>
      <c r="S9" s="1" t="s">
        <v>354</v>
      </c>
      <c r="T9" s="1" t="s">
        <v>355</v>
      </c>
      <c r="U9" s="1" t="s">
        <v>356</v>
      </c>
    </row>
    <row r="10" s="1" customFormat="1" spans="1:21">
      <c r="A10" s="3">
        <v>18423053727</v>
      </c>
      <c r="B10" s="1" t="s">
        <v>385</v>
      </c>
      <c r="C10" s="1" t="s">
        <v>391</v>
      </c>
      <c r="D10" s="1" t="s">
        <v>392</v>
      </c>
      <c r="E10" s="1" t="s">
        <v>393</v>
      </c>
      <c r="F10" s="1" t="s">
        <v>341</v>
      </c>
      <c r="G10" s="1" t="s">
        <v>345</v>
      </c>
      <c r="H10" s="1" t="s">
        <v>346</v>
      </c>
      <c r="I10" s="1" t="s">
        <v>394</v>
      </c>
      <c r="J10" s="1" t="s">
        <v>348</v>
      </c>
      <c r="K10" s="1" t="s">
        <v>394</v>
      </c>
      <c r="L10" s="1" t="s">
        <v>394</v>
      </c>
      <c r="M10" s="1" t="s">
        <v>349</v>
      </c>
      <c r="N10" s="1" t="s">
        <v>349</v>
      </c>
      <c r="O10" s="1" t="s">
        <v>350</v>
      </c>
      <c r="P10" s="1" t="s">
        <v>351</v>
      </c>
      <c r="Q10" s="1" t="s">
        <v>352</v>
      </c>
      <c r="R10" s="1" t="s">
        <v>395</v>
      </c>
      <c r="S10" s="1" t="s">
        <v>354</v>
      </c>
      <c r="T10" s="1" t="s">
        <v>355</v>
      </c>
      <c r="U10" s="1" t="s">
        <v>356</v>
      </c>
    </row>
    <row r="11" s="1" customFormat="1" spans="1:21">
      <c r="A11" s="3">
        <v>18422803975</v>
      </c>
      <c r="B11" s="1" t="s">
        <v>385</v>
      </c>
      <c r="C11" s="1" t="s">
        <v>396</v>
      </c>
      <c r="D11" s="1" t="s">
        <v>397</v>
      </c>
      <c r="E11" s="1" t="s">
        <v>398</v>
      </c>
      <c r="F11" s="1" t="s">
        <v>341</v>
      </c>
      <c r="G11" s="1" t="s">
        <v>345</v>
      </c>
      <c r="H11" s="1" t="s">
        <v>346</v>
      </c>
      <c r="I11" s="1" t="s">
        <v>399</v>
      </c>
      <c r="J11" s="1" t="s">
        <v>348</v>
      </c>
      <c r="K11" s="1" t="s">
        <v>399</v>
      </c>
      <c r="L11" s="1" t="s">
        <v>399</v>
      </c>
      <c r="M11" s="1" t="s">
        <v>349</v>
      </c>
      <c r="N11" s="1" t="s">
        <v>349</v>
      </c>
      <c r="O11" s="1" t="s">
        <v>350</v>
      </c>
      <c r="P11" s="1" t="s">
        <v>351</v>
      </c>
      <c r="Q11" s="1" t="s">
        <v>352</v>
      </c>
      <c r="R11" s="1" t="s">
        <v>400</v>
      </c>
      <c r="S11" s="1" t="s">
        <v>354</v>
      </c>
      <c r="T11" s="1" t="s">
        <v>355</v>
      </c>
      <c r="U11" s="1" t="s">
        <v>356</v>
      </c>
    </row>
    <row r="12" s="1" customFormat="1" spans="1:21">
      <c r="A12" s="3">
        <v>18420823141</v>
      </c>
      <c r="B12" s="1" t="s">
        <v>385</v>
      </c>
      <c r="C12" s="1" t="s">
        <v>401</v>
      </c>
      <c r="D12" s="1" t="s">
        <v>364</v>
      </c>
      <c r="E12" s="1" t="s">
        <v>402</v>
      </c>
      <c r="F12" s="1" t="s">
        <v>385</v>
      </c>
      <c r="G12" s="1" t="s">
        <v>345</v>
      </c>
      <c r="H12" s="1" t="s">
        <v>346</v>
      </c>
      <c r="I12" s="1" t="s">
        <v>370</v>
      </c>
      <c r="J12" s="1" t="s">
        <v>348</v>
      </c>
      <c r="K12" s="1" t="s">
        <v>370</v>
      </c>
      <c r="L12" s="1" t="s">
        <v>370</v>
      </c>
      <c r="M12" s="1" t="s">
        <v>349</v>
      </c>
      <c r="N12" s="1" t="s">
        <v>349</v>
      </c>
      <c r="O12" s="1" t="s">
        <v>350</v>
      </c>
      <c r="P12" s="1" t="s">
        <v>351</v>
      </c>
      <c r="Q12" s="1" t="s">
        <v>352</v>
      </c>
      <c r="R12" s="1" t="s">
        <v>403</v>
      </c>
      <c r="S12" s="1" t="s">
        <v>354</v>
      </c>
      <c r="T12" s="1" t="s">
        <v>355</v>
      </c>
      <c r="U12" s="1" t="s">
        <v>356</v>
      </c>
    </row>
    <row r="13" s="1" customFormat="1" spans="1:21">
      <c r="A13" s="3">
        <v>18420574550</v>
      </c>
      <c r="B13" s="1" t="s">
        <v>385</v>
      </c>
      <c r="C13" s="1" t="s">
        <v>404</v>
      </c>
      <c r="D13" s="1" t="s">
        <v>405</v>
      </c>
      <c r="E13" s="1" t="s">
        <v>406</v>
      </c>
      <c r="F13" s="1" t="s">
        <v>341</v>
      </c>
      <c r="G13" s="1" t="s">
        <v>345</v>
      </c>
      <c r="H13" s="1" t="s">
        <v>346</v>
      </c>
      <c r="I13" s="1" t="s">
        <v>407</v>
      </c>
      <c r="J13" s="1" t="s">
        <v>348</v>
      </c>
      <c r="K13" s="1" t="s">
        <v>407</v>
      </c>
      <c r="L13" s="1" t="s">
        <v>407</v>
      </c>
      <c r="M13" s="1" t="s">
        <v>349</v>
      </c>
      <c r="N13" s="1" t="s">
        <v>349</v>
      </c>
      <c r="O13" s="1" t="s">
        <v>350</v>
      </c>
      <c r="P13" s="1" t="s">
        <v>351</v>
      </c>
      <c r="Q13" s="1" t="s">
        <v>352</v>
      </c>
      <c r="R13" s="1" t="s">
        <v>408</v>
      </c>
      <c r="S13" s="1" t="s">
        <v>354</v>
      </c>
      <c r="T13" s="1" t="s">
        <v>355</v>
      </c>
      <c r="U13" s="1" t="s">
        <v>356</v>
      </c>
    </row>
    <row r="14" s="1" customFormat="1" spans="1:21">
      <c r="A14" s="3">
        <v>18414032261</v>
      </c>
      <c r="B14" s="1" t="s">
        <v>409</v>
      </c>
      <c r="C14" s="1" t="s">
        <v>410</v>
      </c>
      <c r="D14" s="1" t="s">
        <v>397</v>
      </c>
      <c r="E14" s="1" t="s">
        <v>411</v>
      </c>
      <c r="F14" s="1" t="s">
        <v>385</v>
      </c>
      <c r="G14" s="1" t="s">
        <v>345</v>
      </c>
      <c r="H14" s="1" t="s">
        <v>346</v>
      </c>
      <c r="I14" s="1" t="s">
        <v>412</v>
      </c>
      <c r="J14" s="1" t="s">
        <v>348</v>
      </c>
      <c r="K14" s="1" t="s">
        <v>412</v>
      </c>
      <c r="L14" s="1" t="s">
        <v>412</v>
      </c>
      <c r="M14" s="1" t="s">
        <v>349</v>
      </c>
      <c r="N14" s="1" t="s">
        <v>349</v>
      </c>
      <c r="O14" s="1" t="s">
        <v>350</v>
      </c>
      <c r="P14" s="1" t="s">
        <v>351</v>
      </c>
      <c r="Q14" s="1" t="s">
        <v>352</v>
      </c>
      <c r="R14" s="1" t="s">
        <v>413</v>
      </c>
      <c r="S14" s="1" t="s">
        <v>354</v>
      </c>
      <c r="T14" s="1" t="s">
        <v>355</v>
      </c>
      <c r="U14" s="1" t="s">
        <v>356</v>
      </c>
    </row>
    <row r="15" s="1" customFormat="1" spans="1:21">
      <c r="A15" s="3">
        <v>18411520588</v>
      </c>
      <c r="B15" s="1" t="s">
        <v>409</v>
      </c>
      <c r="C15" s="1" t="s">
        <v>414</v>
      </c>
      <c r="D15" s="1" t="s">
        <v>415</v>
      </c>
      <c r="E15" s="1" t="s">
        <v>416</v>
      </c>
      <c r="F15" s="1" t="s">
        <v>341</v>
      </c>
      <c r="G15" s="1" t="s">
        <v>345</v>
      </c>
      <c r="H15" s="1" t="s">
        <v>346</v>
      </c>
      <c r="I15" s="1" t="s">
        <v>417</v>
      </c>
      <c r="J15" s="1" t="s">
        <v>348</v>
      </c>
      <c r="K15" s="1" t="s">
        <v>417</v>
      </c>
      <c r="L15" s="1" t="s">
        <v>417</v>
      </c>
      <c r="M15" s="1" t="s">
        <v>349</v>
      </c>
      <c r="N15" s="1" t="s">
        <v>349</v>
      </c>
      <c r="O15" s="1" t="s">
        <v>350</v>
      </c>
      <c r="P15" s="1" t="s">
        <v>351</v>
      </c>
      <c r="Q15" s="1" t="s">
        <v>352</v>
      </c>
      <c r="R15" s="1" t="s">
        <v>418</v>
      </c>
      <c r="S15" s="1" t="s">
        <v>354</v>
      </c>
      <c r="T15" s="1" t="s">
        <v>355</v>
      </c>
      <c r="U15" s="1" t="s">
        <v>356</v>
      </c>
    </row>
    <row r="16" s="1" customFormat="1" spans="1:21">
      <c r="A16" s="3">
        <v>18410920717</v>
      </c>
      <c r="B16" s="1" t="s">
        <v>409</v>
      </c>
      <c r="C16" s="1" t="s">
        <v>419</v>
      </c>
      <c r="D16" s="1" t="s">
        <v>420</v>
      </c>
      <c r="E16" s="1" t="s">
        <v>421</v>
      </c>
      <c r="F16" s="1" t="s">
        <v>409</v>
      </c>
      <c r="G16" s="1" t="s">
        <v>345</v>
      </c>
      <c r="H16" s="1" t="s">
        <v>346</v>
      </c>
      <c r="I16" s="1" t="s">
        <v>422</v>
      </c>
      <c r="J16" s="1" t="s">
        <v>348</v>
      </c>
      <c r="K16" s="1" t="s">
        <v>422</v>
      </c>
      <c r="L16" s="1" t="s">
        <v>422</v>
      </c>
      <c r="M16" s="1" t="s">
        <v>349</v>
      </c>
      <c r="N16" s="1" t="s">
        <v>349</v>
      </c>
      <c r="O16" s="1" t="s">
        <v>350</v>
      </c>
      <c r="P16" s="1" t="s">
        <v>351</v>
      </c>
      <c r="Q16" s="1" t="s">
        <v>352</v>
      </c>
      <c r="R16" s="1" t="s">
        <v>423</v>
      </c>
      <c r="S16" s="1" t="s">
        <v>354</v>
      </c>
      <c r="T16" s="1" t="s">
        <v>355</v>
      </c>
      <c r="U16" s="1" t="s">
        <v>356</v>
      </c>
    </row>
    <row r="17" s="1" customFormat="1" spans="1:21">
      <c r="A17" s="3">
        <v>18407417151</v>
      </c>
      <c r="B17" s="1" t="s">
        <v>424</v>
      </c>
      <c r="C17" s="1" t="s">
        <v>425</v>
      </c>
      <c r="D17" s="1" t="s">
        <v>426</v>
      </c>
      <c r="E17" s="1" t="s">
        <v>427</v>
      </c>
      <c r="F17" s="1" t="s">
        <v>385</v>
      </c>
      <c r="G17" s="1" t="s">
        <v>345</v>
      </c>
      <c r="H17" s="1" t="s">
        <v>346</v>
      </c>
      <c r="I17" s="1" t="s">
        <v>428</v>
      </c>
      <c r="J17" s="1" t="s">
        <v>348</v>
      </c>
      <c r="K17" s="1" t="s">
        <v>428</v>
      </c>
      <c r="L17" s="1" t="s">
        <v>428</v>
      </c>
      <c r="M17" s="1" t="s">
        <v>349</v>
      </c>
      <c r="N17" s="1" t="s">
        <v>349</v>
      </c>
      <c r="O17" s="1" t="s">
        <v>350</v>
      </c>
      <c r="P17" s="1" t="s">
        <v>351</v>
      </c>
      <c r="Q17" s="1" t="s">
        <v>352</v>
      </c>
      <c r="R17" s="1" t="s">
        <v>429</v>
      </c>
      <c r="S17" s="1" t="s">
        <v>354</v>
      </c>
      <c r="T17" s="1" t="s">
        <v>355</v>
      </c>
      <c r="U17" s="1" t="s">
        <v>356</v>
      </c>
    </row>
    <row r="18" s="1" customFormat="1" spans="1:21">
      <c r="A18" s="3">
        <v>18405748526</v>
      </c>
      <c r="B18" s="1" t="s">
        <v>424</v>
      </c>
      <c r="C18" s="1" t="s">
        <v>430</v>
      </c>
      <c r="D18" s="1" t="s">
        <v>431</v>
      </c>
      <c r="E18" s="1" t="s">
        <v>432</v>
      </c>
      <c r="F18" s="1" t="s">
        <v>409</v>
      </c>
      <c r="G18" s="1" t="s">
        <v>345</v>
      </c>
      <c r="H18" s="1" t="s">
        <v>346</v>
      </c>
      <c r="I18" s="1" t="s">
        <v>428</v>
      </c>
      <c r="J18" s="1" t="s">
        <v>348</v>
      </c>
      <c r="K18" s="1" t="s">
        <v>428</v>
      </c>
      <c r="L18" s="1" t="s">
        <v>428</v>
      </c>
      <c r="M18" s="1" t="s">
        <v>349</v>
      </c>
      <c r="N18" s="1" t="s">
        <v>349</v>
      </c>
      <c r="O18" s="1" t="s">
        <v>350</v>
      </c>
      <c r="P18" s="1" t="s">
        <v>351</v>
      </c>
      <c r="Q18" s="1" t="s">
        <v>352</v>
      </c>
      <c r="R18" s="1" t="s">
        <v>433</v>
      </c>
      <c r="S18" s="1" t="s">
        <v>354</v>
      </c>
      <c r="T18" s="1" t="s">
        <v>355</v>
      </c>
      <c r="U18" s="1" t="s">
        <v>356</v>
      </c>
    </row>
    <row r="19" s="1" customFormat="1" spans="1:21">
      <c r="A19" s="3">
        <v>18405471224</v>
      </c>
      <c r="B19" s="1" t="s">
        <v>424</v>
      </c>
      <c r="C19" s="1" t="s">
        <v>434</v>
      </c>
      <c r="D19" s="1" t="s">
        <v>435</v>
      </c>
      <c r="E19" s="1" t="s">
        <v>436</v>
      </c>
      <c r="F19" s="1" t="s">
        <v>341</v>
      </c>
      <c r="G19" s="1" t="s">
        <v>345</v>
      </c>
      <c r="H19" s="1" t="s">
        <v>346</v>
      </c>
      <c r="I19" s="1" t="s">
        <v>437</v>
      </c>
      <c r="J19" s="1" t="s">
        <v>348</v>
      </c>
      <c r="K19" s="1" t="s">
        <v>437</v>
      </c>
      <c r="L19" s="1" t="s">
        <v>437</v>
      </c>
      <c r="M19" s="1" t="s">
        <v>349</v>
      </c>
      <c r="N19" s="1" t="s">
        <v>349</v>
      </c>
      <c r="O19" s="1" t="s">
        <v>350</v>
      </c>
      <c r="P19" s="1" t="s">
        <v>351</v>
      </c>
      <c r="Q19" s="1" t="s">
        <v>352</v>
      </c>
      <c r="R19" s="1" t="s">
        <v>438</v>
      </c>
      <c r="S19" s="1" t="s">
        <v>354</v>
      </c>
      <c r="T19" s="1" t="s">
        <v>355</v>
      </c>
      <c r="U19" s="1" t="s">
        <v>356</v>
      </c>
    </row>
    <row r="20" s="1" customFormat="1" spans="1:21">
      <c r="A20" s="3">
        <v>18403840446</v>
      </c>
      <c r="B20" s="1" t="s">
        <v>424</v>
      </c>
      <c r="C20" s="1" t="s">
        <v>439</v>
      </c>
      <c r="D20" s="1" t="s">
        <v>440</v>
      </c>
      <c r="E20" s="1" t="s">
        <v>441</v>
      </c>
      <c r="F20" s="1" t="s">
        <v>341</v>
      </c>
      <c r="G20" s="1" t="s">
        <v>345</v>
      </c>
      <c r="H20" s="1" t="s">
        <v>346</v>
      </c>
      <c r="I20" s="1" t="s">
        <v>442</v>
      </c>
      <c r="J20" s="1" t="s">
        <v>348</v>
      </c>
      <c r="K20" s="1" t="s">
        <v>442</v>
      </c>
      <c r="L20" s="1" t="s">
        <v>442</v>
      </c>
      <c r="M20" s="1" t="s">
        <v>349</v>
      </c>
      <c r="N20" s="1" t="s">
        <v>349</v>
      </c>
      <c r="O20" s="1" t="s">
        <v>350</v>
      </c>
      <c r="P20" s="1" t="s">
        <v>351</v>
      </c>
      <c r="Q20" s="1" t="s">
        <v>352</v>
      </c>
      <c r="R20" s="1" t="s">
        <v>443</v>
      </c>
      <c r="S20" s="1" t="s">
        <v>354</v>
      </c>
      <c r="T20" s="1" t="s">
        <v>355</v>
      </c>
      <c r="U20" s="1" t="s">
        <v>356</v>
      </c>
    </row>
    <row r="21" s="1" customFormat="1" spans="1:21">
      <c r="A21" s="3">
        <v>18398053360</v>
      </c>
      <c r="B21" s="1" t="s">
        <v>424</v>
      </c>
      <c r="C21" s="1" t="s">
        <v>444</v>
      </c>
      <c r="D21" s="1" t="s">
        <v>445</v>
      </c>
      <c r="E21" s="1" t="s">
        <v>446</v>
      </c>
      <c r="F21" s="1" t="s">
        <v>424</v>
      </c>
      <c r="G21" s="1" t="s">
        <v>345</v>
      </c>
      <c r="H21" s="1" t="s">
        <v>346</v>
      </c>
      <c r="I21" s="1" t="s">
        <v>447</v>
      </c>
      <c r="J21" s="1" t="s">
        <v>348</v>
      </c>
      <c r="K21" s="1" t="s">
        <v>447</v>
      </c>
      <c r="L21" s="1" t="s">
        <v>447</v>
      </c>
      <c r="M21" s="1" t="s">
        <v>349</v>
      </c>
      <c r="N21" s="1" t="s">
        <v>349</v>
      </c>
      <c r="O21" s="1" t="s">
        <v>350</v>
      </c>
      <c r="P21" s="1" t="s">
        <v>351</v>
      </c>
      <c r="Q21" s="1" t="s">
        <v>352</v>
      </c>
      <c r="R21" s="1" t="s">
        <v>448</v>
      </c>
      <c r="S21" s="1" t="s">
        <v>354</v>
      </c>
      <c r="T21" s="1" t="s">
        <v>355</v>
      </c>
      <c r="U21" s="1" t="s">
        <v>356</v>
      </c>
    </row>
    <row r="22" s="1" customFormat="1" spans="1:21">
      <c r="A22" s="3">
        <v>18398040005</v>
      </c>
      <c r="B22" s="1" t="s">
        <v>424</v>
      </c>
      <c r="C22" s="1" t="s">
        <v>449</v>
      </c>
      <c r="D22" s="1" t="s">
        <v>445</v>
      </c>
      <c r="E22" s="1" t="s">
        <v>446</v>
      </c>
      <c r="F22" s="1" t="s">
        <v>424</v>
      </c>
      <c r="G22" s="1" t="s">
        <v>345</v>
      </c>
      <c r="H22" s="1" t="s">
        <v>346</v>
      </c>
      <c r="I22" s="1" t="s">
        <v>450</v>
      </c>
      <c r="J22" s="1" t="s">
        <v>348</v>
      </c>
      <c r="K22" s="1" t="s">
        <v>450</v>
      </c>
      <c r="L22" s="1" t="s">
        <v>450</v>
      </c>
      <c r="M22" s="1" t="s">
        <v>349</v>
      </c>
      <c r="N22" s="1" t="s">
        <v>349</v>
      </c>
      <c r="O22" s="1" t="s">
        <v>350</v>
      </c>
      <c r="P22" s="1" t="s">
        <v>351</v>
      </c>
      <c r="Q22" s="1" t="s">
        <v>352</v>
      </c>
      <c r="R22" s="1" t="s">
        <v>451</v>
      </c>
      <c r="S22" s="1" t="s">
        <v>354</v>
      </c>
      <c r="T22" s="1" t="s">
        <v>355</v>
      </c>
      <c r="U22" s="1" t="s">
        <v>356</v>
      </c>
    </row>
    <row r="23" s="1" customFormat="1" spans="1:21">
      <c r="A23" s="3">
        <v>18395036715</v>
      </c>
      <c r="B23" s="1" t="s">
        <v>452</v>
      </c>
      <c r="C23" s="1" t="s">
        <v>453</v>
      </c>
      <c r="D23" s="1" t="s">
        <v>454</v>
      </c>
      <c r="E23" s="1" t="s">
        <v>455</v>
      </c>
      <c r="F23" s="1" t="s">
        <v>341</v>
      </c>
      <c r="G23" s="1" t="s">
        <v>345</v>
      </c>
      <c r="H23" s="1" t="s">
        <v>346</v>
      </c>
      <c r="I23" s="1" t="s">
        <v>456</v>
      </c>
      <c r="J23" s="1" t="s">
        <v>348</v>
      </c>
      <c r="K23" s="1" t="s">
        <v>456</v>
      </c>
      <c r="L23" s="1" t="s">
        <v>456</v>
      </c>
      <c r="M23" s="1" t="s">
        <v>349</v>
      </c>
      <c r="N23" s="1" t="s">
        <v>349</v>
      </c>
      <c r="O23" s="1" t="s">
        <v>350</v>
      </c>
      <c r="P23" s="1" t="s">
        <v>351</v>
      </c>
      <c r="Q23" s="1" t="s">
        <v>352</v>
      </c>
      <c r="R23" s="1" t="s">
        <v>457</v>
      </c>
      <c r="S23" s="1" t="s">
        <v>354</v>
      </c>
      <c r="T23" s="1" t="s">
        <v>355</v>
      </c>
      <c r="U23" s="1" t="s">
        <v>356</v>
      </c>
    </row>
    <row r="24" s="1" customFormat="1" spans="1:21">
      <c r="A24" s="3">
        <v>18394132702</v>
      </c>
      <c r="B24" s="1" t="s">
        <v>452</v>
      </c>
      <c r="C24" s="1" t="s">
        <v>458</v>
      </c>
      <c r="D24" s="1" t="s">
        <v>459</v>
      </c>
      <c r="E24" s="1" t="s">
        <v>460</v>
      </c>
      <c r="F24" s="1" t="s">
        <v>385</v>
      </c>
      <c r="G24" s="1" t="s">
        <v>345</v>
      </c>
      <c r="H24" s="1" t="s">
        <v>346</v>
      </c>
      <c r="I24" s="1" t="s">
        <v>461</v>
      </c>
      <c r="J24" s="1" t="s">
        <v>348</v>
      </c>
      <c r="K24" s="1" t="s">
        <v>461</v>
      </c>
      <c r="L24" s="1" t="s">
        <v>461</v>
      </c>
      <c r="M24" s="1" t="s">
        <v>349</v>
      </c>
      <c r="N24" s="1" t="s">
        <v>349</v>
      </c>
      <c r="O24" s="1" t="s">
        <v>350</v>
      </c>
      <c r="P24" s="1" t="s">
        <v>351</v>
      </c>
      <c r="Q24" s="1" t="s">
        <v>352</v>
      </c>
      <c r="R24" s="1" t="s">
        <v>462</v>
      </c>
      <c r="S24" s="1" t="s">
        <v>354</v>
      </c>
      <c r="T24" s="1" t="s">
        <v>355</v>
      </c>
      <c r="U24" s="1" t="s">
        <v>356</v>
      </c>
    </row>
    <row r="25" s="1" customFormat="1" spans="1:21">
      <c r="A25" s="3">
        <v>18387636324</v>
      </c>
      <c r="B25" s="1" t="s">
        <v>463</v>
      </c>
      <c r="C25" s="1" t="s">
        <v>464</v>
      </c>
      <c r="D25" s="1" t="s">
        <v>465</v>
      </c>
      <c r="E25" s="1" t="s">
        <v>466</v>
      </c>
      <c r="F25" s="1" t="s">
        <v>385</v>
      </c>
      <c r="G25" s="1" t="s">
        <v>345</v>
      </c>
      <c r="H25" s="1" t="s">
        <v>346</v>
      </c>
      <c r="I25" s="1" t="s">
        <v>467</v>
      </c>
      <c r="J25" s="1" t="s">
        <v>348</v>
      </c>
      <c r="K25" s="1" t="s">
        <v>467</v>
      </c>
      <c r="L25" s="1" t="s">
        <v>467</v>
      </c>
      <c r="M25" s="1" t="s">
        <v>349</v>
      </c>
      <c r="N25" s="1" t="s">
        <v>349</v>
      </c>
      <c r="O25" s="1" t="s">
        <v>350</v>
      </c>
      <c r="P25" s="1" t="s">
        <v>351</v>
      </c>
      <c r="Q25" s="1" t="s">
        <v>352</v>
      </c>
      <c r="R25" s="1" t="s">
        <v>468</v>
      </c>
      <c r="S25" s="1" t="s">
        <v>354</v>
      </c>
      <c r="T25" s="1" t="s">
        <v>355</v>
      </c>
      <c r="U25" s="1" t="s">
        <v>356</v>
      </c>
    </row>
    <row r="26" s="1" customFormat="1" spans="1:21">
      <c r="A26" s="3">
        <v>18380932404</v>
      </c>
      <c r="B26" s="1" t="s">
        <v>463</v>
      </c>
      <c r="C26" s="1" t="s">
        <v>469</v>
      </c>
      <c r="D26" s="1" t="s">
        <v>405</v>
      </c>
      <c r="E26" s="1" t="s">
        <v>470</v>
      </c>
      <c r="F26" s="1" t="s">
        <v>452</v>
      </c>
      <c r="G26" s="1" t="s">
        <v>345</v>
      </c>
      <c r="H26" s="1" t="s">
        <v>346</v>
      </c>
      <c r="I26" s="1" t="s">
        <v>471</v>
      </c>
      <c r="J26" s="1" t="s">
        <v>348</v>
      </c>
      <c r="K26" s="1" t="s">
        <v>471</v>
      </c>
      <c r="L26" s="1" t="s">
        <v>471</v>
      </c>
      <c r="M26" s="1" t="s">
        <v>349</v>
      </c>
      <c r="N26" s="1" t="s">
        <v>349</v>
      </c>
      <c r="O26" s="1" t="s">
        <v>350</v>
      </c>
      <c r="P26" s="1" t="s">
        <v>351</v>
      </c>
      <c r="Q26" s="1" t="s">
        <v>352</v>
      </c>
      <c r="R26" s="1" t="s">
        <v>472</v>
      </c>
      <c r="S26" s="1" t="s">
        <v>354</v>
      </c>
      <c r="T26" s="1" t="s">
        <v>355</v>
      </c>
      <c r="U26" s="1" t="s">
        <v>356</v>
      </c>
    </row>
    <row r="27" s="1" customFormat="1" spans="1:21">
      <c r="A27" s="3">
        <v>18380657839</v>
      </c>
      <c r="B27" s="1" t="s">
        <v>463</v>
      </c>
      <c r="C27" s="1" t="s">
        <v>473</v>
      </c>
      <c r="D27" s="1" t="s">
        <v>405</v>
      </c>
      <c r="E27" s="1" t="s">
        <v>474</v>
      </c>
      <c r="F27" s="1" t="s">
        <v>452</v>
      </c>
      <c r="G27" s="1" t="s">
        <v>345</v>
      </c>
      <c r="H27" s="1" t="s">
        <v>346</v>
      </c>
      <c r="I27" s="1" t="s">
        <v>471</v>
      </c>
      <c r="J27" s="1" t="s">
        <v>348</v>
      </c>
      <c r="K27" s="1" t="s">
        <v>471</v>
      </c>
      <c r="L27" s="1" t="s">
        <v>471</v>
      </c>
      <c r="M27" s="1" t="s">
        <v>349</v>
      </c>
      <c r="N27" s="1" t="s">
        <v>349</v>
      </c>
      <c r="O27" s="1" t="s">
        <v>350</v>
      </c>
      <c r="P27" s="1" t="s">
        <v>351</v>
      </c>
      <c r="Q27" s="1" t="s">
        <v>352</v>
      </c>
      <c r="R27" s="1" t="s">
        <v>475</v>
      </c>
      <c r="S27" s="1" t="s">
        <v>354</v>
      </c>
      <c r="T27" s="1" t="s">
        <v>355</v>
      </c>
      <c r="U27" s="1" t="s">
        <v>356</v>
      </c>
    </row>
    <row r="28" s="1" customFormat="1" spans="1:21">
      <c r="A28" s="3">
        <v>18379895212</v>
      </c>
      <c r="B28" s="1" t="s">
        <v>463</v>
      </c>
      <c r="C28" s="1" t="s">
        <v>476</v>
      </c>
      <c r="D28" s="1" t="s">
        <v>477</v>
      </c>
      <c r="E28" s="1" t="s">
        <v>478</v>
      </c>
      <c r="F28" s="1" t="s">
        <v>452</v>
      </c>
      <c r="G28" s="1" t="s">
        <v>345</v>
      </c>
      <c r="H28" s="1" t="s">
        <v>346</v>
      </c>
      <c r="I28" s="1" t="s">
        <v>479</v>
      </c>
      <c r="J28" s="1" t="s">
        <v>348</v>
      </c>
      <c r="K28" s="1" t="s">
        <v>479</v>
      </c>
      <c r="L28" s="1" t="s">
        <v>479</v>
      </c>
      <c r="M28" s="1" t="s">
        <v>349</v>
      </c>
      <c r="N28" s="1" t="s">
        <v>349</v>
      </c>
      <c r="O28" s="1" t="s">
        <v>350</v>
      </c>
      <c r="P28" s="1" t="s">
        <v>351</v>
      </c>
      <c r="Q28" s="1" t="s">
        <v>352</v>
      </c>
      <c r="R28" s="1" t="s">
        <v>480</v>
      </c>
      <c r="S28" s="1" t="s">
        <v>354</v>
      </c>
      <c r="T28" s="1" t="s">
        <v>355</v>
      </c>
      <c r="U28" s="1" t="s">
        <v>356</v>
      </c>
    </row>
    <row r="29" s="1" customFormat="1" spans="1:21">
      <c r="A29" s="3">
        <v>18371524957</v>
      </c>
      <c r="B29" s="1" t="s">
        <v>481</v>
      </c>
      <c r="C29" s="1" t="s">
        <v>482</v>
      </c>
      <c r="D29" s="1" t="s">
        <v>483</v>
      </c>
      <c r="E29" s="1" t="s">
        <v>484</v>
      </c>
      <c r="F29" s="1" t="s">
        <v>341</v>
      </c>
      <c r="G29" s="1" t="s">
        <v>345</v>
      </c>
      <c r="H29" s="1" t="s">
        <v>346</v>
      </c>
      <c r="I29" s="1" t="s">
        <v>485</v>
      </c>
      <c r="J29" s="1" t="s">
        <v>348</v>
      </c>
      <c r="K29" s="1" t="s">
        <v>485</v>
      </c>
      <c r="L29" s="1" t="s">
        <v>485</v>
      </c>
      <c r="M29" s="1" t="s">
        <v>349</v>
      </c>
      <c r="N29" s="1" t="s">
        <v>349</v>
      </c>
      <c r="O29" s="1" t="s">
        <v>350</v>
      </c>
      <c r="P29" s="1" t="s">
        <v>351</v>
      </c>
      <c r="Q29" s="1" t="s">
        <v>352</v>
      </c>
      <c r="R29" s="1" t="s">
        <v>486</v>
      </c>
      <c r="S29" s="1" t="s">
        <v>354</v>
      </c>
      <c r="T29" s="1" t="s">
        <v>355</v>
      </c>
      <c r="U29" s="1" t="s">
        <v>356</v>
      </c>
    </row>
    <row r="30" s="1" customFormat="1" spans="1:21">
      <c r="A30" s="3">
        <v>18365325642</v>
      </c>
      <c r="B30" s="1" t="s">
        <v>487</v>
      </c>
      <c r="C30" s="1" t="s">
        <v>488</v>
      </c>
      <c r="D30" s="1" t="s">
        <v>489</v>
      </c>
      <c r="E30" s="1" t="s">
        <v>490</v>
      </c>
      <c r="F30" s="1" t="s">
        <v>341</v>
      </c>
      <c r="G30" s="1" t="s">
        <v>345</v>
      </c>
      <c r="H30" s="1" t="s">
        <v>346</v>
      </c>
      <c r="I30" s="1" t="s">
        <v>491</v>
      </c>
      <c r="J30" s="1" t="s">
        <v>348</v>
      </c>
      <c r="K30" s="1" t="s">
        <v>491</v>
      </c>
      <c r="L30" s="1" t="s">
        <v>491</v>
      </c>
      <c r="M30" s="1" t="s">
        <v>349</v>
      </c>
      <c r="N30" s="1" t="s">
        <v>349</v>
      </c>
      <c r="O30" s="1" t="s">
        <v>350</v>
      </c>
      <c r="P30" s="1" t="s">
        <v>351</v>
      </c>
      <c r="Q30" s="1" t="s">
        <v>352</v>
      </c>
      <c r="R30" s="1" t="s">
        <v>492</v>
      </c>
      <c r="S30" s="1" t="s">
        <v>354</v>
      </c>
      <c r="T30" s="1" t="s">
        <v>355</v>
      </c>
      <c r="U30" s="1" t="s">
        <v>356</v>
      </c>
    </row>
    <row r="31" s="1" customFormat="1" spans="1:21">
      <c r="A31" s="3">
        <v>18364215909</v>
      </c>
      <c r="B31" s="1" t="s">
        <v>487</v>
      </c>
      <c r="C31" s="1" t="s">
        <v>493</v>
      </c>
      <c r="D31" s="1" t="s">
        <v>494</v>
      </c>
      <c r="E31" s="1" t="s">
        <v>495</v>
      </c>
      <c r="F31" s="1" t="s">
        <v>385</v>
      </c>
      <c r="G31" s="1" t="s">
        <v>345</v>
      </c>
      <c r="H31" s="1" t="s">
        <v>346</v>
      </c>
      <c r="I31" s="1" t="s">
        <v>496</v>
      </c>
      <c r="J31" s="1" t="s">
        <v>348</v>
      </c>
      <c r="K31" s="1" t="s">
        <v>496</v>
      </c>
      <c r="L31" s="1" t="s">
        <v>496</v>
      </c>
      <c r="M31" s="1" t="s">
        <v>349</v>
      </c>
      <c r="N31" s="1" t="s">
        <v>349</v>
      </c>
      <c r="O31" s="1" t="s">
        <v>350</v>
      </c>
      <c r="P31" s="1" t="s">
        <v>351</v>
      </c>
      <c r="Q31" s="1" t="s">
        <v>352</v>
      </c>
      <c r="R31" s="1" t="s">
        <v>497</v>
      </c>
      <c r="S31" s="1" t="s">
        <v>354</v>
      </c>
      <c r="T31" s="1" t="s">
        <v>355</v>
      </c>
      <c r="U31" s="1" t="s">
        <v>356</v>
      </c>
    </row>
    <row r="32" s="1" customFormat="1" spans="1:21">
      <c r="A32" s="3">
        <v>18356540786</v>
      </c>
      <c r="B32" s="1" t="s">
        <v>498</v>
      </c>
      <c r="C32" s="1" t="s">
        <v>499</v>
      </c>
      <c r="D32" s="1" t="s">
        <v>500</v>
      </c>
      <c r="E32" s="1" t="s">
        <v>501</v>
      </c>
      <c r="F32" s="1" t="s">
        <v>385</v>
      </c>
      <c r="G32" s="1" t="s">
        <v>345</v>
      </c>
      <c r="H32" s="1" t="s">
        <v>346</v>
      </c>
      <c r="I32" s="1" t="s">
        <v>502</v>
      </c>
      <c r="J32" s="1" t="s">
        <v>348</v>
      </c>
      <c r="K32" s="1" t="s">
        <v>502</v>
      </c>
      <c r="L32" s="1" t="s">
        <v>502</v>
      </c>
      <c r="M32" s="1" t="s">
        <v>349</v>
      </c>
      <c r="N32" s="1" t="s">
        <v>349</v>
      </c>
      <c r="O32" s="1" t="s">
        <v>350</v>
      </c>
      <c r="P32" s="1" t="s">
        <v>351</v>
      </c>
      <c r="Q32" s="1" t="s">
        <v>352</v>
      </c>
      <c r="R32" s="1" t="s">
        <v>503</v>
      </c>
      <c r="S32" s="1" t="s">
        <v>354</v>
      </c>
      <c r="T32" s="1" t="s">
        <v>355</v>
      </c>
      <c r="U32" s="1" t="s">
        <v>356</v>
      </c>
    </row>
    <row r="33" s="1" customFormat="1" spans="1:21">
      <c r="A33" s="3">
        <v>18351406253</v>
      </c>
      <c r="B33" s="1" t="s">
        <v>498</v>
      </c>
      <c r="C33" s="1" t="s">
        <v>504</v>
      </c>
      <c r="D33" s="1" t="s">
        <v>505</v>
      </c>
      <c r="E33" s="1" t="s">
        <v>506</v>
      </c>
      <c r="F33" s="1" t="s">
        <v>409</v>
      </c>
      <c r="G33" s="1" t="s">
        <v>345</v>
      </c>
      <c r="H33" s="1" t="s">
        <v>346</v>
      </c>
      <c r="I33" s="1" t="s">
        <v>507</v>
      </c>
      <c r="J33" s="1" t="s">
        <v>348</v>
      </c>
      <c r="K33" s="1" t="s">
        <v>507</v>
      </c>
      <c r="L33" s="1" t="s">
        <v>507</v>
      </c>
      <c r="M33" s="1" t="s">
        <v>349</v>
      </c>
      <c r="N33" s="1" t="s">
        <v>349</v>
      </c>
      <c r="O33" s="1" t="s">
        <v>350</v>
      </c>
      <c r="P33" s="1" t="s">
        <v>351</v>
      </c>
      <c r="Q33" s="1" t="s">
        <v>352</v>
      </c>
      <c r="R33" s="1" t="s">
        <v>508</v>
      </c>
      <c r="S33" s="1" t="s">
        <v>354</v>
      </c>
      <c r="T33" s="1" t="s">
        <v>355</v>
      </c>
      <c r="U33" s="1" t="s">
        <v>356</v>
      </c>
    </row>
    <row r="34" s="1" customFormat="1" spans="1:21">
      <c r="A34" s="3">
        <v>18349894719</v>
      </c>
      <c r="B34" s="1" t="s">
        <v>498</v>
      </c>
      <c r="C34" s="1" t="s">
        <v>509</v>
      </c>
      <c r="D34" s="1" t="s">
        <v>510</v>
      </c>
      <c r="E34" s="1" t="s">
        <v>511</v>
      </c>
      <c r="F34" s="1" t="s">
        <v>463</v>
      </c>
      <c r="G34" s="1" t="s">
        <v>345</v>
      </c>
      <c r="H34" s="1" t="s">
        <v>346</v>
      </c>
      <c r="I34" s="1" t="s">
        <v>512</v>
      </c>
      <c r="J34" s="1" t="s">
        <v>348</v>
      </c>
      <c r="K34" s="1" t="s">
        <v>512</v>
      </c>
      <c r="L34" s="1" t="s">
        <v>512</v>
      </c>
      <c r="M34" s="1" t="s">
        <v>349</v>
      </c>
      <c r="N34" s="1" t="s">
        <v>349</v>
      </c>
      <c r="O34" s="1" t="s">
        <v>350</v>
      </c>
      <c r="P34" s="1" t="s">
        <v>351</v>
      </c>
      <c r="Q34" s="1" t="s">
        <v>352</v>
      </c>
      <c r="R34" s="1" t="s">
        <v>513</v>
      </c>
      <c r="S34" s="1" t="s">
        <v>354</v>
      </c>
      <c r="T34" s="1" t="s">
        <v>355</v>
      </c>
      <c r="U34" s="1" t="s">
        <v>356</v>
      </c>
    </row>
    <row r="35" s="1" customFormat="1" spans="1:21">
      <c r="A35" s="3">
        <v>18348169641</v>
      </c>
      <c r="B35" s="1" t="s">
        <v>514</v>
      </c>
      <c r="C35" s="1" t="s">
        <v>515</v>
      </c>
      <c r="D35" s="1" t="s">
        <v>343</v>
      </c>
      <c r="E35" s="1" t="s">
        <v>516</v>
      </c>
      <c r="F35" s="1" t="s">
        <v>385</v>
      </c>
      <c r="G35" s="1" t="s">
        <v>345</v>
      </c>
      <c r="H35" s="1" t="s">
        <v>346</v>
      </c>
      <c r="I35" s="1" t="s">
        <v>517</v>
      </c>
      <c r="J35" s="1" t="s">
        <v>348</v>
      </c>
      <c r="K35" s="1" t="s">
        <v>517</v>
      </c>
      <c r="L35" s="1" t="s">
        <v>517</v>
      </c>
      <c r="M35" s="1" t="s">
        <v>349</v>
      </c>
      <c r="N35" s="1" t="s">
        <v>349</v>
      </c>
      <c r="O35" s="1" t="s">
        <v>350</v>
      </c>
      <c r="P35" s="1" t="s">
        <v>351</v>
      </c>
      <c r="Q35" s="1" t="s">
        <v>352</v>
      </c>
      <c r="R35" s="1" t="s">
        <v>518</v>
      </c>
      <c r="S35" s="1" t="s">
        <v>354</v>
      </c>
      <c r="T35" s="1" t="s">
        <v>355</v>
      </c>
      <c r="U35" s="1" t="s">
        <v>356</v>
      </c>
    </row>
    <row r="36" s="1" customFormat="1" spans="1:21">
      <c r="A36" s="3">
        <v>18342155381</v>
      </c>
      <c r="B36" s="1" t="s">
        <v>514</v>
      </c>
      <c r="C36" s="1" t="s">
        <v>519</v>
      </c>
      <c r="D36" s="1" t="s">
        <v>520</v>
      </c>
      <c r="E36" s="1" t="s">
        <v>521</v>
      </c>
      <c r="F36" s="1" t="s">
        <v>341</v>
      </c>
      <c r="G36" s="1" t="s">
        <v>345</v>
      </c>
      <c r="H36" s="1" t="s">
        <v>346</v>
      </c>
      <c r="I36" s="1" t="s">
        <v>522</v>
      </c>
      <c r="J36" s="1" t="s">
        <v>348</v>
      </c>
      <c r="K36" s="1" t="s">
        <v>522</v>
      </c>
      <c r="L36" s="1" t="s">
        <v>522</v>
      </c>
      <c r="M36" s="1" t="s">
        <v>349</v>
      </c>
      <c r="N36" s="1" t="s">
        <v>349</v>
      </c>
      <c r="O36" s="1" t="s">
        <v>350</v>
      </c>
      <c r="P36" s="1" t="s">
        <v>351</v>
      </c>
      <c r="Q36" s="1" t="s">
        <v>352</v>
      </c>
      <c r="R36" s="1" t="s">
        <v>523</v>
      </c>
      <c r="S36" s="1" t="s">
        <v>354</v>
      </c>
      <c r="T36" s="1" t="s">
        <v>355</v>
      </c>
      <c r="U36" s="1" t="s">
        <v>356</v>
      </c>
    </row>
    <row r="37" s="1" customFormat="1" spans="1:21">
      <c r="A37" s="3">
        <v>18326703487</v>
      </c>
      <c r="B37" s="1" t="s">
        <v>524</v>
      </c>
      <c r="C37" s="1" t="s">
        <v>525</v>
      </c>
      <c r="D37" s="1" t="s">
        <v>526</v>
      </c>
      <c r="E37" s="1" t="s">
        <v>527</v>
      </c>
      <c r="F37" s="1" t="s">
        <v>452</v>
      </c>
      <c r="G37" s="1" t="s">
        <v>345</v>
      </c>
      <c r="H37" s="1" t="s">
        <v>346</v>
      </c>
      <c r="I37" s="1" t="s">
        <v>528</v>
      </c>
      <c r="J37" s="1" t="s">
        <v>348</v>
      </c>
      <c r="K37" s="1" t="s">
        <v>528</v>
      </c>
      <c r="L37" s="1" t="s">
        <v>528</v>
      </c>
      <c r="M37" s="1" t="s">
        <v>349</v>
      </c>
      <c r="N37" s="1" t="s">
        <v>349</v>
      </c>
      <c r="O37" s="1" t="s">
        <v>350</v>
      </c>
      <c r="P37" s="1" t="s">
        <v>351</v>
      </c>
      <c r="Q37" s="1" t="s">
        <v>352</v>
      </c>
      <c r="R37" s="1" t="s">
        <v>529</v>
      </c>
      <c r="S37" s="1" t="s">
        <v>354</v>
      </c>
      <c r="T37" s="1" t="s">
        <v>355</v>
      </c>
      <c r="U37" s="1" t="s">
        <v>356</v>
      </c>
    </row>
    <row r="38" s="1" customFormat="1" spans="1:21">
      <c r="A38" s="3">
        <v>18308452969</v>
      </c>
      <c r="B38" s="1" t="s">
        <v>530</v>
      </c>
      <c r="C38" s="1" t="s">
        <v>531</v>
      </c>
      <c r="D38" s="1" t="s">
        <v>364</v>
      </c>
      <c r="E38" s="1" t="s">
        <v>532</v>
      </c>
      <c r="F38" s="1" t="s">
        <v>424</v>
      </c>
      <c r="G38" s="1" t="s">
        <v>345</v>
      </c>
      <c r="H38" s="1" t="s">
        <v>346</v>
      </c>
      <c r="I38" s="1" t="s">
        <v>533</v>
      </c>
      <c r="J38" s="1" t="s">
        <v>348</v>
      </c>
      <c r="K38" s="1" t="s">
        <v>533</v>
      </c>
      <c r="L38" s="1" t="s">
        <v>533</v>
      </c>
      <c r="M38" s="1" t="s">
        <v>349</v>
      </c>
      <c r="N38" s="1" t="s">
        <v>349</v>
      </c>
      <c r="O38" s="1" t="s">
        <v>350</v>
      </c>
      <c r="P38" s="1" t="s">
        <v>351</v>
      </c>
      <c r="Q38" s="1" t="s">
        <v>352</v>
      </c>
      <c r="R38" s="1" t="s">
        <v>534</v>
      </c>
      <c r="S38" s="1" t="s">
        <v>354</v>
      </c>
      <c r="T38" s="1" t="s">
        <v>355</v>
      </c>
      <c r="U38" s="1" t="s">
        <v>356</v>
      </c>
    </row>
    <row r="39" s="1" customFormat="1" spans="1:21">
      <c r="A39" s="3">
        <v>18308264778</v>
      </c>
      <c r="B39" s="1" t="s">
        <v>530</v>
      </c>
      <c r="C39" s="1" t="s">
        <v>535</v>
      </c>
      <c r="D39" s="1" t="s">
        <v>536</v>
      </c>
      <c r="E39" s="1" t="s">
        <v>537</v>
      </c>
      <c r="F39" s="1" t="s">
        <v>409</v>
      </c>
      <c r="G39" s="1" t="s">
        <v>345</v>
      </c>
      <c r="H39" s="1" t="s">
        <v>346</v>
      </c>
      <c r="I39" s="1" t="s">
        <v>538</v>
      </c>
      <c r="J39" s="1" t="s">
        <v>348</v>
      </c>
      <c r="K39" s="1" t="s">
        <v>538</v>
      </c>
      <c r="L39" s="1" t="s">
        <v>538</v>
      </c>
      <c r="M39" s="1" t="s">
        <v>349</v>
      </c>
      <c r="N39" s="1" t="s">
        <v>349</v>
      </c>
      <c r="O39" s="1" t="s">
        <v>350</v>
      </c>
      <c r="P39" s="1" t="s">
        <v>351</v>
      </c>
      <c r="Q39" s="1" t="s">
        <v>352</v>
      </c>
      <c r="R39" s="1" t="s">
        <v>539</v>
      </c>
      <c r="S39" s="1" t="s">
        <v>354</v>
      </c>
      <c r="T39" s="1" t="s">
        <v>355</v>
      </c>
      <c r="U39" s="1" t="s">
        <v>356</v>
      </c>
    </row>
    <row r="40" s="1" customFormat="1" spans="1:21">
      <c r="A40" s="3">
        <v>18294331152</v>
      </c>
      <c r="B40" s="1" t="s">
        <v>540</v>
      </c>
      <c r="C40" s="1" t="s">
        <v>541</v>
      </c>
      <c r="D40" s="1" t="s">
        <v>542</v>
      </c>
      <c r="E40" s="1" t="s">
        <v>543</v>
      </c>
      <c r="F40" s="1" t="s">
        <v>341</v>
      </c>
      <c r="G40" s="1" t="s">
        <v>345</v>
      </c>
      <c r="H40" s="1" t="s">
        <v>346</v>
      </c>
      <c r="I40" s="1" t="s">
        <v>544</v>
      </c>
      <c r="J40" s="1" t="s">
        <v>348</v>
      </c>
      <c r="K40" s="1" t="s">
        <v>544</v>
      </c>
      <c r="L40" s="1" t="s">
        <v>544</v>
      </c>
      <c r="M40" s="1" t="s">
        <v>349</v>
      </c>
      <c r="N40" s="1" t="s">
        <v>349</v>
      </c>
      <c r="O40" s="1" t="s">
        <v>350</v>
      </c>
      <c r="P40" s="1" t="s">
        <v>351</v>
      </c>
      <c r="Q40" s="1" t="s">
        <v>352</v>
      </c>
      <c r="R40" s="1" t="s">
        <v>545</v>
      </c>
      <c r="S40" s="1" t="s">
        <v>354</v>
      </c>
      <c r="T40" s="1" t="s">
        <v>355</v>
      </c>
      <c r="U40" s="1" t="s">
        <v>356</v>
      </c>
    </row>
    <row r="41" s="1" customFormat="1" spans="1:21">
      <c r="A41" s="3">
        <v>18291225523</v>
      </c>
      <c r="B41" s="1" t="s">
        <v>546</v>
      </c>
      <c r="C41" s="1" t="s">
        <v>547</v>
      </c>
      <c r="D41" s="1" t="s">
        <v>548</v>
      </c>
      <c r="E41" s="1" t="s">
        <v>549</v>
      </c>
      <c r="F41" s="1" t="s">
        <v>424</v>
      </c>
      <c r="G41" s="1" t="s">
        <v>345</v>
      </c>
      <c r="H41" s="1" t="s">
        <v>346</v>
      </c>
      <c r="I41" s="1" t="s">
        <v>550</v>
      </c>
      <c r="J41" s="1" t="s">
        <v>348</v>
      </c>
      <c r="K41" s="1" t="s">
        <v>550</v>
      </c>
      <c r="L41" s="1" t="s">
        <v>550</v>
      </c>
      <c r="M41" s="1" t="s">
        <v>349</v>
      </c>
      <c r="N41" s="1" t="s">
        <v>349</v>
      </c>
      <c r="O41" s="1" t="s">
        <v>350</v>
      </c>
      <c r="P41" s="1" t="s">
        <v>351</v>
      </c>
      <c r="Q41" s="1" t="s">
        <v>352</v>
      </c>
      <c r="R41" s="1" t="s">
        <v>551</v>
      </c>
      <c r="S41" s="1" t="s">
        <v>354</v>
      </c>
      <c r="T41" s="1" t="s">
        <v>355</v>
      </c>
      <c r="U41" s="1" t="s">
        <v>356</v>
      </c>
    </row>
    <row r="42" s="1" customFormat="1" spans="1:21">
      <c r="A42" s="3">
        <v>18248481029</v>
      </c>
      <c r="B42" s="1" t="s">
        <v>552</v>
      </c>
      <c r="C42" s="1" t="s">
        <v>553</v>
      </c>
      <c r="D42" s="1" t="s">
        <v>554</v>
      </c>
      <c r="E42" s="1" t="s">
        <v>555</v>
      </c>
      <c r="F42" s="1" t="s">
        <v>385</v>
      </c>
      <c r="G42" s="1" t="s">
        <v>345</v>
      </c>
      <c r="H42" s="1" t="s">
        <v>346</v>
      </c>
      <c r="I42" s="1" t="s">
        <v>556</v>
      </c>
      <c r="J42" s="1" t="s">
        <v>348</v>
      </c>
      <c r="K42" s="1" t="s">
        <v>556</v>
      </c>
      <c r="L42" s="1" t="s">
        <v>556</v>
      </c>
      <c r="M42" s="1" t="s">
        <v>349</v>
      </c>
      <c r="N42" s="1" t="s">
        <v>349</v>
      </c>
      <c r="O42" s="1" t="s">
        <v>350</v>
      </c>
      <c r="P42" s="1" t="s">
        <v>351</v>
      </c>
      <c r="Q42" s="1" t="s">
        <v>352</v>
      </c>
      <c r="R42" s="1" t="s">
        <v>557</v>
      </c>
      <c r="S42" s="1" t="s">
        <v>354</v>
      </c>
      <c r="T42" s="1" t="s">
        <v>355</v>
      </c>
      <c r="U42" s="1" t="s">
        <v>356</v>
      </c>
    </row>
    <row r="43" s="1" customFormat="1" spans="1:21">
      <c r="A43" s="3">
        <v>17976684715</v>
      </c>
      <c r="B43" s="1" t="s">
        <v>558</v>
      </c>
      <c r="C43" s="1" t="s">
        <v>559</v>
      </c>
      <c r="D43" s="1" t="s">
        <v>560</v>
      </c>
      <c r="E43" s="1" t="s">
        <v>561</v>
      </c>
      <c r="F43" s="1" t="s">
        <v>424</v>
      </c>
      <c r="G43" s="1" t="s">
        <v>345</v>
      </c>
      <c r="H43" s="1" t="s">
        <v>346</v>
      </c>
      <c r="I43" s="1" t="s">
        <v>562</v>
      </c>
      <c r="J43" s="1" t="s">
        <v>348</v>
      </c>
      <c r="K43" s="1" t="s">
        <v>562</v>
      </c>
      <c r="L43" s="1" t="s">
        <v>562</v>
      </c>
      <c r="M43" s="1" t="s">
        <v>349</v>
      </c>
      <c r="N43" s="1" t="s">
        <v>349</v>
      </c>
      <c r="O43" s="1" t="s">
        <v>350</v>
      </c>
      <c r="P43" s="1" t="s">
        <v>351</v>
      </c>
      <c r="Q43" s="1" t="s">
        <v>352</v>
      </c>
      <c r="R43" s="1" t="s">
        <v>563</v>
      </c>
      <c r="S43" s="1" t="s">
        <v>354</v>
      </c>
      <c r="T43" s="1" t="s">
        <v>355</v>
      </c>
      <c r="U43" s="1" t="s">
        <v>356</v>
      </c>
    </row>
    <row r="44" s="1" customFormat="1" spans="1:21">
      <c r="A44" s="3">
        <v>18073385880</v>
      </c>
      <c r="B44" s="1" t="s">
        <v>564</v>
      </c>
      <c r="C44" s="1" t="s">
        <v>565</v>
      </c>
      <c r="D44" s="1" t="s">
        <v>494</v>
      </c>
      <c r="E44" s="1" t="s">
        <v>566</v>
      </c>
      <c r="F44" s="1" t="s">
        <v>409</v>
      </c>
      <c r="G44" s="1" t="s">
        <v>345</v>
      </c>
      <c r="H44" s="1" t="s">
        <v>346</v>
      </c>
      <c r="I44" s="1" t="s">
        <v>567</v>
      </c>
      <c r="J44" s="1" t="s">
        <v>348</v>
      </c>
      <c r="K44" s="1" t="s">
        <v>567</v>
      </c>
      <c r="L44" s="1" t="s">
        <v>567</v>
      </c>
      <c r="M44" s="1" t="s">
        <v>349</v>
      </c>
      <c r="N44" s="1" t="s">
        <v>349</v>
      </c>
      <c r="O44" s="1" t="s">
        <v>350</v>
      </c>
      <c r="P44" s="1" t="s">
        <v>351</v>
      </c>
      <c r="Q44" s="1" t="s">
        <v>352</v>
      </c>
      <c r="R44" s="1" t="s">
        <v>568</v>
      </c>
      <c r="S44" s="1" t="s">
        <v>354</v>
      </c>
      <c r="T44" s="1" t="s">
        <v>355</v>
      </c>
      <c r="U44" s="1" t="s">
        <v>356</v>
      </c>
    </row>
    <row r="45" s="1" customFormat="1" spans="1:21">
      <c r="A45" s="3">
        <v>18183612786</v>
      </c>
      <c r="B45" s="1" t="s">
        <v>569</v>
      </c>
      <c r="C45" s="1" t="s">
        <v>570</v>
      </c>
      <c r="D45" s="1" t="s">
        <v>571</v>
      </c>
      <c r="E45" s="1" t="s">
        <v>572</v>
      </c>
      <c r="F45" s="1" t="s">
        <v>385</v>
      </c>
      <c r="G45" s="1" t="s">
        <v>345</v>
      </c>
      <c r="H45" s="1" t="s">
        <v>346</v>
      </c>
      <c r="I45" s="1" t="s">
        <v>573</v>
      </c>
      <c r="J45" s="1" t="s">
        <v>348</v>
      </c>
      <c r="K45" s="1" t="s">
        <v>573</v>
      </c>
      <c r="L45" s="1" t="s">
        <v>573</v>
      </c>
      <c r="M45" s="1" t="s">
        <v>349</v>
      </c>
      <c r="N45" s="1" t="s">
        <v>349</v>
      </c>
      <c r="O45" s="1" t="s">
        <v>350</v>
      </c>
      <c r="P45" s="1" t="s">
        <v>351</v>
      </c>
      <c r="Q45" s="1" t="s">
        <v>352</v>
      </c>
      <c r="R45" s="1" t="s">
        <v>574</v>
      </c>
      <c r="S45" s="1" t="s">
        <v>354</v>
      </c>
      <c r="T45" s="1" t="s">
        <v>355</v>
      </c>
      <c r="U45" s="1" t="s">
        <v>356</v>
      </c>
    </row>
    <row r="46" s="1" customFormat="1" spans="1:21">
      <c r="A46" s="3">
        <v>18236861410</v>
      </c>
      <c r="B46" s="1" t="s">
        <v>575</v>
      </c>
      <c r="C46" s="1" t="s">
        <v>576</v>
      </c>
      <c r="D46" s="1" t="s">
        <v>577</v>
      </c>
      <c r="E46" s="1" t="s">
        <v>578</v>
      </c>
      <c r="F46" s="1" t="s">
        <v>409</v>
      </c>
      <c r="G46" s="1" t="s">
        <v>345</v>
      </c>
      <c r="H46" s="1" t="s">
        <v>346</v>
      </c>
      <c r="I46" s="1" t="s">
        <v>579</v>
      </c>
      <c r="J46" s="1" t="s">
        <v>348</v>
      </c>
      <c r="K46" s="1" t="s">
        <v>579</v>
      </c>
      <c r="L46" s="1" t="s">
        <v>579</v>
      </c>
      <c r="M46" s="1" t="s">
        <v>349</v>
      </c>
      <c r="N46" s="1" t="s">
        <v>349</v>
      </c>
      <c r="O46" s="1" t="s">
        <v>350</v>
      </c>
      <c r="P46" s="1" t="s">
        <v>351</v>
      </c>
      <c r="Q46" s="1" t="s">
        <v>352</v>
      </c>
      <c r="R46" s="1" t="s">
        <v>580</v>
      </c>
      <c r="S46" s="1" t="s">
        <v>354</v>
      </c>
      <c r="T46" s="1" t="s">
        <v>355</v>
      </c>
      <c r="U46" s="1" t="s">
        <v>356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2022-07-22T02:08:54Z</dcterms:created>
  <dcterms:modified xsi:type="dcterms:W3CDTF">2022-07-22T02:21:41Z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10A0D40A56E8497DA8EF64DA74F9C9F2</vt:lpwstr>
  </property>
  <property fmtid="{D5CDD505-2E9C-101B-9397-08002B2CF9AE}" pid="3" name="KSOProductBuildVer">
    <vt:lpwstr>2052-11.1.0.11875</vt:lpwstr>
  </property>
</Properties>
</file>