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<sst xmlns="http://schemas.openxmlformats.org/spreadsheetml/2006/main" count="1486" uniqueCount="531">
  <si>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</si>
  <si>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</si>
  <si>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</si>
  <si>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</si>
  <si>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</si>
  <si>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</si>
  <si>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</si>
  <si>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</si>
  <si>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</si>
  <si>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</si>
  <si>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</si>
  <si>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</si>
  <si>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</si>
  <si>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</si>
  <si>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</si>
  <si>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</si>
  <si>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</si>
  <si>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</si>
  <si>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</si>
  <si>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</si>
  <si>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</si>
  <si>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</si>
  <si>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</si>
  <si>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</si>
  <si>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</si>
  <si>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17926397473	</t>
  </si>
  <si>
    <t>Ctrip</t>
  </si>
  <si>
    <t>正常</t>
  </si>
  <si>
    <t>[普吉岛]普吉岛船屋度假酒店 (SHA Extra Plus)(The Boathouse Phuket (SHA Extra Plus))(4494588)</t>
  </si>
  <si>
    <t>豪华房(至少提前8天预订)&lt;特惠专享&gt;&lt;双人入住&gt;&lt;双早&gt;</t>
  </si>
  <si>
    <t>CNY</t>
  </si>
  <si>
    <t>Holm/Britt,Holm/Britt</t>
  </si>
  <si>
    <t>CA2019220723CNY</t>
  </si>
  <si>
    <t>未提现</t>
  </si>
  <si>
    <t>携程开票</t>
  </si>
  <si>
    <t xml:space="preserve">2548625	</t>
  </si>
  <si>
    <t xml:space="preserve">12006	</t>
  </si>
  <si>
    <t xml:space="preserve">17926441271	</t>
  </si>
  <si>
    <t xml:space="preserve">2548659	</t>
  </si>
  <si>
    <t xml:space="preserve">12005	</t>
  </si>
  <si>
    <t xml:space="preserve">18231218083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</si>
  <si>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</si>
  <si>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</si>
  <si>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Huang/Zhong,Huiping/Meifeng</t>
  </si>
  <si>
    <t xml:space="preserve">2605800	</t>
  </si>
  <si>
    <t xml:space="preserve">541652	</t>
  </si>
  <si>
    <t xml:space="preserve">18231630878	</t>
  </si>
  <si>
    <t>[普吉岛]普吉岛芭东与我同眠设计酒店 (SHA Extra Plus)(Sleep with ME Hotel Design Hotel @ Patong (SHA Extra Plus))(4649105)</t>
  </si>
  <si>
    <t>高级房&lt;双人入住&gt;&lt;双早&gt;</t>
  </si>
  <si>
    <t>khan/Jahangir,khan/Jahangir</t>
  </si>
  <si>
    <t xml:space="preserve">2605884	</t>
  </si>
  <si>
    <t xml:space="preserve">376483	</t>
  </si>
  <si>
    <t xml:space="preserve">18236801647	</t>
  </si>
  <si>
    <t>[曼谷]克鲁博酒店 (SHA Plus+)(Klub Hotel  (SHA Plus+))(28554942)</t>
  </si>
  <si>
    <t>豪华房&lt;双人入住&gt;&lt;无早&gt;</t>
  </si>
  <si>
    <t>LI/ZHIQING,HAO/BOXUAN,YANG/Fan,YANG/Liu,LI/Xiaokai</t>
  </si>
  <si>
    <t xml:space="preserve">2606527	</t>
  </si>
  <si>
    <t xml:space="preserve">RR22002660	</t>
  </si>
  <si>
    <t xml:space="preserve">18292264684	</t>
  </si>
  <si>
    <t>[芭堤雅]芭堤雅阿瓦尼度假酒店 (SHA Extra Plus)(Avani Pattaya Resort (SHA Extra Plus))(5418586)</t>
  </si>
  <si>
    <t>园景阿瓦尼房&lt;特价大促销&gt;&lt;双人入住&gt;&lt;双早&gt;</t>
  </si>
  <si>
    <t>Shalom/Yaron,Shalom/Yaron</t>
  </si>
  <si>
    <t xml:space="preserve">2611284	</t>
  </si>
  <si>
    <t xml:space="preserve">61727936	</t>
  </si>
  <si>
    <t xml:space="preserve">18314426370	</t>
  </si>
  <si>
    <t>[曼谷]曼谷盛捷素坤逸通洛服务公寓(Somerset Sukhumvit Thonglor Bangkok)(5073193)</t>
  </si>
  <si>
    <t>豪华一室房(连住3晚及以上)&lt;双人入住&gt;&lt;双早&gt;</t>
  </si>
  <si>
    <t>Barnes/Adam,Barnes/Adam</t>
  </si>
  <si>
    <t xml:space="preserve">2613538	</t>
  </si>
  <si>
    <t xml:space="preserve">6762166	</t>
  </si>
  <si>
    <t xml:space="preserve">18319481190	</t>
  </si>
  <si>
    <t>行政工作室(连住3晚及以上)&lt;双人入住&gt;&lt;双早&gt;</t>
  </si>
  <si>
    <t xml:space="preserve">2613853	</t>
  </si>
  <si>
    <t xml:space="preserve">6764035	</t>
  </si>
  <si>
    <t xml:space="preserve">18329480967	</t>
  </si>
  <si>
    <t>[曼谷]曼谷文华中心点大酒店 (SHA Plus+)(Mandarin Hotel Managed by Centre Point (SHA Plus+))(1586182)</t>
  </si>
  <si>
    <t>豪华房(连住3晚及以上)&lt;特价大促销&gt;&lt;双人入住&gt;&lt;双早&gt;</t>
  </si>
  <si>
    <t>SIEW EAN/OOI,SIEW EAN/OOI</t>
  </si>
  <si>
    <t xml:space="preserve">2614934	</t>
  </si>
  <si>
    <t xml:space="preserve">285994	</t>
  </si>
  <si>
    <t xml:space="preserve">18332283843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</si>
  <si>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</si>
  <si>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</si>
  <si>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Asokan/Srikala,Asokan/Srikala,Asokan/Srikala,Asokan/Srikala</t>
  </si>
  <si>
    <t xml:space="preserve">2614956	</t>
  </si>
  <si>
    <t xml:space="preserve">22070803617	</t>
  </si>
  <si>
    <t xml:space="preserve">18342661088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</si>
  <si>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</si>
  <si>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</si>
  <si>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WANG/YIBO,Wang/Shuwen</t>
  </si>
  <si>
    <t xml:space="preserve">2615955	</t>
  </si>
  <si>
    <t xml:space="preserve">84924464	</t>
  </si>
  <si>
    <t xml:space="preserve">18355812834	</t>
  </si>
  <si>
    <t>[Rim Tai]清迈四季度假酒店(Four Seasons Resort Chiang Mai -Sha Plus)(3801158)</t>
  </si>
  <si>
    <t>一楼花园阁(至少连住2晚及以上)&lt;双人入住&gt;&lt;中宾&gt;&lt;无早&gt;</t>
  </si>
  <si>
    <t>LU/TING,LIN/YICHENG,MENG/LI,HU/HAIYING</t>
  </si>
  <si>
    <t xml:space="preserve">2616994	</t>
  </si>
  <si>
    <t xml:space="preserve"> 14933355	</t>
  </si>
  <si>
    <t xml:space="preserve">18358875011	</t>
  </si>
  <si>
    <t>[长滩岛]长滩岛赫南公园度假村(Henann Park Resort Boracay)(90373085)</t>
  </si>
  <si>
    <t>尊贵房&lt;特价大促销&gt;&lt;三人入住&gt;&lt;早餐&gt;</t>
  </si>
  <si>
    <t>HIPOLITO/LEANDRO,Hipolito/Jenny Ann</t>
  </si>
  <si>
    <t xml:space="preserve">2617552	</t>
  </si>
  <si>
    <t xml:space="preserve">HPK108-0002611	</t>
  </si>
  <si>
    <t xml:space="preserve">18365621344	</t>
  </si>
  <si>
    <t>[清迈]茶拉6号酒店 (SHA Plus +)(Chala Number 6 (SHA Plus +))(14220213)</t>
  </si>
  <si>
    <t>豪华房(连住3晚及以上)&lt;双人入住&gt;&lt;双早&gt;</t>
  </si>
  <si>
    <t>Hamilton/Donanna</t>
  </si>
  <si>
    <t xml:space="preserve">2618235	</t>
  </si>
  <si>
    <t xml:space="preserve">22997	</t>
  </si>
  <si>
    <t xml:space="preserve">18378192466	</t>
  </si>
  <si>
    <t>[曼谷]曼谷素坤逸11号巷美居酒店(Mercure Bangkok Sukhumvit 11)(17527600)</t>
  </si>
  <si>
    <t>豪华特大床房(至少连住2晚及以上)&lt;双人入住&gt;&lt;双早&gt;</t>
  </si>
  <si>
    <t>WANG/AORAN</t>
  </si>
  <si>
    <t xml:space="preserve">2619406	</t>
  </si>
  <si>
    <t xml:space="preserve">124008	</t>
  </si>
  <si>
    <t xml:space="preserve">18380188702	</t>
  </si>
  <si>
    <t>[曼谷]曼谷萨通雅诗阁酒店(Ascott Sathorn Bangkok)(5032213)</t>
  </si>
  <si>
    <t>尊贵一室房(连住3晚及以上)&lt;双人入住&gt;&lt;双早&gt;</t>
  </si>
  <si>
    <t>CHEN/SIQI</t>
  </si>
  <si>
    <t xml:space="preserve">2619824	</t>
  </si>
  <si>
    <t xml:space="preserve">6800270	</t>
  </si>
  <si>
    <t xml:space="preserve">18380560590	</t>
  </si>
  <si>
    <t>[曼谷]曼谷湄南河四季酒店 (SHA Plus+)(Four Seasons Hotel Bangkok at Chao Phraya River (SHA Plus+))(57171815)</t>
  </si>
  <si>
    <t>豪华特大床房(至少连住2晚及以上)&lt;双人入住&gt;&lt;无早&gt;</t>
  </si>
  <si>
    <t>CHEN/ZUN</t>
  </si>
  <si>
    <t xml:space="preserve">2619885	</t>
  </si>
  <si>
    <t xml:space="preserve">107901	</t>
  </si>
  <si>
    <t xml:space="preserve">18385557408	</t>
  </si>
  <si>
    <t>[曼谷]曼谷香格里拉大酒店 (SHA Extra Plus)(Shangri-La Bangkok (SHA Extra Plus))(3243791)</t>
  </si>
  <si>
    <t>香格里拉楼豪华阳台特大床房&lt;双人入住&gt;&lt;双早&gt;</t>
  </si>
  <si>
    <t>Zhang/yi</t>
  </si>
  <si>
    <t xml:space="preserve">2620111	</t>
  </si>
  <si>
    <t xml:space="preserve">11419470	</t>
  </si>
  <si>
    <t xml:space="preserve">18386426736	</t>
  </si>
  <si>
    <t>[长滩岛]长滩岛帕莱姆海滨度假村(Henann Prime Beach Resort Boracay)(6372666)</t>
  </si>
  <si>
    <t>豪华房-直通泳池&lt;特价大促销&gt;&lt;三人入住&gt;&lt;早餐&gt;</t>
  </si>
  <si>
    <t>YANG/HOONMO,YANG/HOONMO,YANG/HOONMO</t>
  </si>
  <si>
    <t xml:space="preserve">	</t>
  </si>
  <si>
    <t>取消</t>
  </si>
  <si>
    <t xml:space="preserve">18386344353	</t>
  </si>
  <si>
    <t>[普吉岛]普吉岛帕瑞莎度假村 (SHA Extra Plus)(Paresa Resort Phuket (SHA Extra Plus))(3737119)</t>
  </si>
  <si>
    <t>半悬崖泳池别墅&lt;今日特价 &gt;&lt;双人入住&gt;&lt;双早&gt;</t>
  </si>
  <si>
    <t>Kamar/Ahmed</t>
  </si>
  <si>
    <t xml:space="preserve">2620196	</t>
  </si>
  <si>
    <t xml:space="preserve">BK003211	</t>
  </si>
  <si>
    <t xml:space="preserve">18398096573	</t>
  </si>
  <si>
    <t>[吉隆坡]克幕居家酒店(Komune Living)(76156520)</t>
  </si>
  <si>
    <t>思想家一室房二号&lt;双人入住&gt;&lt;双早&gt;</t>
  </si>
  <si>
    <t>gunalan/thinesh</t>
  </si>
  <si>
    <t xml:space="preserve">2621656	</t>
  </si>
  <si>
    <t xml:space="preserve">68995680-1	</t>
  </si>
  <si>
    <t xml:space="preserve">18413252004	</t>
  </si>
  <si>
    <t>[曼谷]曼谷萨默塞特苏安普卢公园酒店(Somerset Park Suanplu Bangkok)(5072974)</t>
  </si>
  <si>
    <t>一卧尊贵公寓房(至少连住2晚及以上)&lt;双人入住&gt;&lt;双早&gt;</t>
  </si>
  <si>
    <t>YEH/HSIN</t>
  </si>
  <si>
    <t xml:space="preserve">2623143	</t>
  </si>
  <si>
    <t xml:space="preserve">6819406	</t>
  </si>
  <si>
    <t xml:space="preserve">18414265263	</t>
  </si>
  <si>
    <t>[曼谷]曼谷苏阁索酒店 (SHA Plus+)(The Sukosol Hotel Bangkok (SHA Plus+))(3627909)</t>
  </si>
  <si>
    <t>豪华双床房&lt;双人入住&gt;&lt;不适用泰国客人&gt;&lt;双早&gt;</t>
  </si>
  <si>
    <t>CHUNG/YIU MING</t>
  </si>
  <si>
    <t xml:space="preserve">2623283	</t>
  </si>
  <si>
    <t xml:space="preserve">2513258	</t>
  </si>
  <si>
    <t xml:space="preserve">18418278644	</t>
  </si>
  <si>
    <t>[曼谷]曼谷铂尔曼皇权酒店 (SHA Plus+)(Pullman Bangkok King Power (SHA Plus+))(1586177)</t>
  </si>
  <si>
    <t>豪华特大床房&lt;双人入住&gt;&lt;不适用泰国客人&gt;&lt;无早&gt;</t>
  </si>
  <si>
    <t>HU/LUYANG</t>
  </si>
  <si>
    <t xml:space="preserve">2623528	</t>
  </si>
  <si>
    <t xml:space="preserve">1118448	</t>
  </si>
  <si>
    <t xml:space="preserve">18418318053	</t>
  </si>
  <si>
    <t>CHEN/QUANZHEN</t>
  </si>
  <si>
    <t xml:space="preserve">2623530	</t>
  </si>
  <si>
    <t xml:space="preserve">1118446	</t>
  </si>
  <si>
    <t xml:space="preserve">18418348756	</t>
  </si>
  <si>
    <t>XU/PEIZHONG</t>
  </si>
  <si>
    <t xml:space="preserve">2623533	</t>
  </si>
  <si>
    <t xml:space="preserve">1118450	</t>
  </si>
  <si>
    <t xml:space="preserve">18420362637	</t>
  </si>
  <si>
    <t>[曼谷]曼谷拉查丹利中心酒店  (SHA Plus+)(Grande Centre Point Hotel Ratchadamri Bangkok  (SHA Plus+))(2497052)</t>
  </si>
  <si>
    <t>经典高级套房&lt;特惠专享&gt;&lt;双人入住&gt;&lt;无早&gt;</t>
  </si>
  <si>
    <t>MO/SI</t>
  </si>
  <si>
    <t xml:space="preserve">2623670	</t>
  </si>
  <si>
    <t xml:space="preserve">311786	</t>
  </si>
  <si>
    <t xml:space="preserve">18420625832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</si>
  <si>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</si>
  <si>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</si>
  <si>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MING LOH/NGIK,MING LOH/NGIK</t>
  </si>
  <si>
    <t xml:space="preserve">2623741	</t>
  </si>
  <si>
    <t xml:space="preserve">653184	</t>
  </si>
  <si>
    <t xml:space="preserve">18423015539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</si>
  <si>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</si>
  <si>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</si>
  <si>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LIU/Ke</t>
  </si>
  <si>
    <t xml:space="preserve">2624116	</t>
  </si>
  <si>
    <t xml:space="preserve">197487376	</t>
  </si>
  <si>
    <t xml:space="preserve">18428669511	</t>
  </si>
  <si>
    <t>[吉隆坡]吉隆坡EQ酒店(EQ Kuala Lumpur)(67313921)</t>
  </si>
  <si>
    <t>双子塔景豪华房(至少连住2晚及以上)&lt;双人入住&gt;&lt;双早&gt;</t>
  </si>
  <si>
    <t>HAN/XIAOYU,WU/XUEMEI</t>
  </si>
  <si>
    <t xml:space="preserve">2624478	</t>
  </si>
  <si>
    <t xml:space="preserve">33739299-1	</t>
  </si>
  <si>
    <t xml:space="preserve">18429723863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</si>
  <si>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</si>
  <si>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</si>
  <si>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LIN/CHENGLIANG</t>
  </si>
  <si>
    <t xml:space="preserve">2624728	</t>
  </si>
  <si>
    <t xml:space="preserve">3279554222	</t>
  </si>
  <si>
    <t xml:space="preserve">18429862105	</t>
  </si>
  <si>
    <t>[普吉岛]巴姆哥度假村 (SHA Certified)(Pamookkoo Resort (SHA Certified))(88514381)</t>
  </si>
  <si>
    <t>豪华房&lt;特惠专享&gt;&lt;双人入住&gt;&lt;不适用泰国客人&gt;&lt;双早&gt;</t>
  </si>
  <si>
    <t>LI/YONGLI</t>
  </si>
  <si>
    <t xml:space="preserve">2624766	</t>
  </si>
  <si>
    <t xml:space="preserve">confirm	</t>
  </si>
  <si>
    <t xml:space="preserve">18430902040	</t>
  </si>
  <si>
    <t>[曼谷]曼谷班达拉套房酒店(Bandara Suites Silom, Bangkok)(90808448)</t>
  </si>
  <si>
    <t>两卧室套房&lt;特惠专享&gt;&lt;四人入住&gt;&lt;早餐&gt;</t>
  </si>
  <si>
    <t>FU/SHIYANG,CHENG/XIN,FU/CHENG BO,Fu/Chenghe</t>
  </si>
  <si>
    <t xml:space="preserve">2624926	</t>
  </si>
  <si>
    <t xml:space="preserve">acknowledge	</t>
  </si>
  <si>
    <t xml:space="preserve">18431324466	</t>
  </si>
  <si>
    <t>[吉隆坡]吉隆坡邵氏广场美居酒店(Mercure Kuala Lumpur Shaw Parade)(28538026)</t>
  </si>
  <si>
    <t>豪华大床房(至少连住2晚及以上)&lt;双人入住&gt;&lt;马来西亚客人专享&gt;&lt;双早&gt;</t>
  </si>
  <si>
    <t>CHIN/LEE YOON</t>
  </si>
  <si>
    <t xml:space="preserve">2624994	</t>
  </si>
  <si>
    <t xml:space="preserve">112308	</t>
  </si>
  <si>
    <t xml:space="preserve">18436237302	</t>
  </si>
  <si>
    <t>[帕赛市]马尼拉101酒店（多用途酒店）(Hotel 101 Manila (Multiple Use Hotel))(28525147)</t>
  </si>
  <si>
    <t>欢乐房&lt;特价大促销&gt;&lt;三人入住&gt;&lt;早餐&gt;</t>
  </si>
  <si>
    <t>Odulio/Carmelita,Odulio/Carmelita,Odulio/Carmelita</t>
  </si>
  <si>
    <t xml:space="preserve">2625219	</t>
  </si>
  <si>
    <t xml:space="preserve">21033469	</t>
  </si>
  <si>
    <t xml:space="preserve">18436406755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</si>
  <si>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</si>
  <si>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</si>
  <si>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ABDUL MUTTALIB/MOHD FIZREE</t>
  </si>
  <si>
    <t xml:space="preserve">2625243	</t>
  </si>
  <si>
    <t xml:space="preserve">197791762	</t>
  </si>
  <si>
    <t xml:space="preserve">18437575316	</t>
  </si>
  <si>
    <t>豪华房&lt;大床&gt;&lt;今日特价 &gt;&lt;双人入住&gt;&lt;适用于除泰国的亚洲客人&gt;&lt;双早&gt;</t>
  </si>
  <si>
    <t>ZHAO/WENZHONG</t>
  </si>
  <si>
    <t xml:space="preserve">2625423	</t>
  </si>
  <si>
    <t xml:space="preserve">197870169	</t>
  </si>
  <si>
    <t xml:space="preserve">18438505339	</t>
  </si>
  <si>
    <t>[曼谷]素坤逸57号萨利酒店(The Salil Hotel Sukhumvit 57 - Thonglor)(10608851)</t>
  </si>
  <si>
    <t>豪华套房&lt;双人入住&gt;&lt;无早&gt;</t>
  </si>
  <si>
    <t>Yangal/Sergey,Yangal/Sergey</t>
  </si>
  <si>
    <t xml:space="preserve">18438558563	</t>
  </si>
  <si>
    <t>[曼谷]维布萨南保旅馆(Vib Best Western Sanam Pao)(41650497)</t>
  </si>
  <si>
    <t>高级特大床房&lt;特惠专享&gt;&lt;双人入住&gt;&lt;无早&gt;</t>
  </si>
  <si>
    <t>FU/JING</t>
  </si>
  <si>
    <t xml:space="preserve">2625606	</t>
  </si>
  <si>
    <t xml:space="preserve">BK012620	</t>
  </si>
  <si>
    <t xml:space="preserve">18439071952	</t>
  </si>
  <si>
    <t>[曼谷]曼谷素坤逸55号通罗中心点大酒店 (SHA Plus+)(Grande Centre Point Sukhumvit 55 Bangkok (SHA Plus+))(8173962)</t>
  </si>
  <si>
    <t>特色豪华房&lt;三人入住&gt;&lt;无早&gt;</t>
  </si>
  <si>
    <t>SUN/XINXIA,Wu/Xi</t>
  </si>
  <si>
    <t xml:space="preserve">2625769	</t>
  </si>
  <si>
    <t xml:space="preserve">227734	</t>
  </si>
  <si>
    <t xml:space="preserve">18439801919	</t>
  </si>
  <si>
    <t>JO/HYEUNJUN</t>
  </si>
  <si>
    <t xml:space="preserve">2625864	</t>
  </si>
  <si>
    <t xml:space="preserve">197905201	</t>
  </si>
  <si>
    <t xml:space="preserve">18444139652	</t>
  </si>
  <si>
    <t>一卧尊贵公寓房&lt;今日特惠&gt;&lt;双人入住&gt;&lt;双早&gt;</t>
  </si>
  <si>
    <t>zhang/xuanming,jia/chunyu</t>
  </si>
  <si>
    <t xml:space="preserve">2625963	</t>
  </si>
  <si>
    <t xml:space="preserve">6836249	</t>
  </si>
  <si>
    <t xml:space="preserve">18444939187	</t>
  </si>
  <si>
    <t>尊贵房&lt;双人入住&gt;&lt;无早&gt;</t>
  </si>
  <si>
    <t>Ongkaloy/Neatnarin,Ongkaloy/Neatnarin</t>
  </si>
  <si>
    <t xml:space="preserve">2626069	</t>
  </si>
  <si>
    <t xml:space="preserve">73527	</t>
  </si>
  <si>
    <t xml:space="preserve">18445227710	</t>
  </si>
  <si>
    <t>WOO/PIK CHI</t>
  </si>
  <si>
    <t xml:space="preserve">2626125	</t>
  </si>
  <si>
    <t xml:space="preserve">197990306	</t>
  </si>
  <si>
    <t>，</t>
  </si>
  <si>
    <t>A220723095018481</t>
  </si>
  <si>
    <t>CNY / HKD 当前参考汇率: 1.161355861</t>
  </si>
  <si>
    <t>总计： 73282 CNY/
85106.48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</si>
  <si>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</si>
  <si>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</si>
  <si>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</si>
  <si>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</si>
  <si>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</si>
  <si>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</si>
  <si>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</si>
  <si>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</si>
  <si>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</si>
  <si>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</si>
  <si>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</si>
  <si>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</si>
  <si>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</si>
  <si>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</si>
  <si>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</si>
  <si>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</si>
  <si>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</si>
  <si>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</si>
  <si>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2022-07-19</t>
  </si>
  <si>
    <t>2626125</t>
  </si>
  <si>
    <t>盛泰澜拉普崂中央广场酒店</t>
  </si>
  <si>
    <t>WOO PIK CHI</t>
  </si>
  <si>
    <t>2022-07-20</t>
  </si>
  <si>
    <t>退房日周结</t>
  </si>
  <si>
    <t>297.00</t>
  </si>
  <si>
    <t>RMB</t>
  </si>
  <si>
    <t>0</t>
  </si>
  <si>
    <t>0.00</t>
  </si>
  <si>
    <t>携程国际直连(DD)</t>
  </si>
  <si>
    <t>01.011174</t>
  </si>
  <si>
    <t>2022-07-19 16:25:04</t>
  </si>
  <si>
    <t>否</t>
  </si>
  <si>
    <t>汇智国际旅游发展有限公司</t>
  </si>
  <si>
    <t>直采</t>
  </si>
  <si>
    <t>2626069</t>
  </si>
  <si>
    <t>曼谷素坤逸57号巷萨里尔酒店通罗站</t>
  </si>
  <si>
    <t>Ongkaloy Neatnarin,Ongkaloy Neatnarin</t>
  </si>
  <si>
    <t>459.00</t>
  </si>
  <si>
    <t>2022-07-19 15:48:11</t>
  </si>
  <si>
    <t>2625963</t>
  </si>
  <si>
    <t>萨默塞特苏安普卢公园酒店</t>
  </si>
  <si>
    <t>zhang xuanming,jia chunyu</t>
  </si>
  <si>
    <t>880.00</t>
  </si>
  <si>
    <t>2022-07-19 13:43:58</t>
  </si>
  <si>
    <t>2625864</t>
  </si>
  <si>
    <t>JO HYEUNJUN</t>
  </si>
  <si>
    <t>2022-07-19 11:42:12</t>
  </si>
  <si>
    <t>2625769</t>
  </si>
  <si>
    <t>曼谷素坤逸55号通罗中心点大酒店 (SHA Plus+)</t>
  </si>
  <si>
    <t>SUN XINXIA,Wu Xi</t>
  </si>
  <si>
    <t>650.00</t>
  </si>
  <si>
    <t>2022-07-19 10:07:24</t>
  </si>
  <si>
    <t>2625606</t>
  </si>
  <si>
    <t>维布萨南保旅馆</t>
  </si>
  <si>
    <t>FU JING</t>
  </si>
  <si>
    <t>180.00</t>
  </si>
  <si>
    <t>2022-07-19 08:43:56</t>
  </si>
  <si>
    <t>2022-07-18</t>
  </si>
  <si>
    <t>2625423</t>
  </si>
  <si>
    <t>ZHAO WENZHONG</t>
  </si>
  <si>
    <t>2022-07-19 10:28:33</t>
  </si>
  <si>
    <t>2625243</t>
  </si>
  <si>
    <t>合艾盛泰乐酒店</t>
  </si>
  <si>
    <t>ABDUL MUTTALIB MOHD FIZREE</t>
  </si>
  <si>
    <t>540.00</t>
  </si>
  <si>
    <t>2022-07-18 20:34:57</t>
  </si>
  <si>
    <t>2625219</t>
  </si>
  <si>
    <t>马尼拉101酒店（多用途酒店）</t>
  </si>
  <si>
    <t>Odulio Carmelita,Odulio Carmelita,Odulio Carmelita</t>
  </si>
  <si>
    <t>505.00</t>
  </si>
  <si>
    <t>2022-07-18 19:58:54</t>
  </si>
  <si>
    <t>2624994</t>
  </si>
  <si>
    <t>吉隆坡邵氏广场美居酒店</t>
  </si>
  <si>
    <t>CHIN LEE YOON</t>
  </si>
  <si>
    <t>542.00</t>
  </si>
  <si>
    <t>2022-07-18 14:49:45</t>
  </si>
  <si>
    <t>2624926</t>
  </si>
  <si>
    <t>曼谷班达拉套房酒店</t>
  </si>
  <si>
    <t>FU SHIYANG,CHENG XIN,FU CHENG BO,Fu Chenghe</t>
  </si>
  <si>
    <t>1270.00</t>
  </si>
  <si>
    <t>2022-07-18 14:17:06</t>
  </si>
  <si>
    <t>2624766</t>
  </si>
  <si>
    <t>巴姆哥度假村 (SHA Certified)</t>
  </si>
  <si>
    <t>LI YONGLI</t>
  </si>
  <si>
    <t>450.00</t>
  </si>
  <si>
    <t>2022-07-18 11:31:01</t>
  </si>
  <si>
    <t>2624728</t>
  </si>
  <si>
    <t>普吉岛希尔顿阿卡迪亚温泉度假酒店 (SHA Extra Plus)</t>
  </si>
  <si>
    <t>LIN CHENGLIANG</t>
  </si>
  <si>
    <t>1095.00</t>
  </si>
  <si>
    <t>2022-07-18 11:25:28</t>
  </si>
  <si>
    <t>2022-07-17</t>
  </si>
  <si>
    <t>2624478</t>
  </si>
  <si>
    <t>吉隆坡EQ酒店</t>
  </si>
  <si>
    <t>HAN XIAOYU,WU XUEMEI</t>
  </si>
  <si>
    <t>2280.00</t>
  </si>
  <si>
    <t>2022-07-18 09:09:16</t>
  </si>
  <si>
    <t>2624116</t>
  </si>
  <si>
    <t>LIU Ke</t>
  </si>
  <si>
    <t>901.00</t>
  </si>
  <si>
    <t>2022-07-17 16:05:15</t>
  </si>
  <si>
    <t>2623741</t>
  </si>
  <si>
    <t>槟城温宝利酒店 (槟城对抗新冠肺炎认证)</t>
  </si>
  <si>
    <t>MING LOH NGIK,MING LOH NGIK</t>
  </si>
  <si>
    <t>1025.00</t>
  </si>
  <si>
    <t>2022-07-17 20:35:56</t>
  </si>
  <si>
    <t>2623670</t>
  </si>
  <si>
    <t>曼谷拉查丹利中心酒店  (SHA Plus+)</t>
  </si>
  <si>
    <t>MO SI</t>
  </si>
  <si>
    <t>1172.00</t>
  </si>
  <si>
    <t>2022-07-18 10:27:26</t>
  </si>
  <si>
    <t>2022-07-16</t>
  </si>
  <si>
    <t>2623533</t>
  </si>
  <si>
    <t>曼谷铂尔曼皇权酒店</t>
  </si>
  <si>
    <t>XU PEIZHONG</t>
  </si>
  <si>
    <t>1500.00</t>
  </si>
  <si>
    <t>2022-07-17 09:43:24</t>
  </si>
  <si>
    <t>2623530</t>
  </si>
  <si>
    <t>CHEN QUANZHEN</t>
  </si>
  <si>
    <t>2022-07-17 09:38:07</t>
  </si>
  <si>
    <t>2623528</t>
  </si>
  <si>
    <t>HU LUYANG</t>
  </si>
  <si>
    <t>2022-07-17 09:37:16</t>
  </si>
  <si>
    <t>2623283</t>
  </si>
  <si>
    <t>曼谷苏阁索酒店</t>
  </si>
  <si>
    <t>CHUNG YIU MING</t>
  </si>
  <si>
    <t>1233.00</t>
  </si>
  <si>
    <t>2022-07-16 15:02:16</t>
  </si>
  <si>
    <t>2623143</t>
  </si>
  <si>
    <t>YEH HSIN</t>
  </si>
  <si>
    <t>776.00</t>
  </si>
  <si>
    <t>2022-07-16 13:12:59</t>
  </si>
  <si>
    <t>2022-07-15</t>
  </si>
  <si>
    <t>2621656</t>
  </si>
  <si>
    <t>克幕居家酒店</t>
  </si>
  <si>
    <t>gunalan thinesh</t>
  </si>
  <si>
    <t>206.00</t>
  </si>
  <si>
    <t>2022-07-15 09:39:45</t>
  </si>
  <si>
    <t>2022-07-13</t>
  </si>
  <si>
    <t>2620196</t>
  </si>
  <si>
    <t>普吉岛帕瑞莎度假村</t>
  </si>
  <si>
    <t>Kamar Ahmed</t>
  </si>
  <si>
    <t>3118.00</t>
  </si>
  <si>
    <t>2022-07-14 11:31:55</t>
  </si>
  <si>
    <t>2620111</t>
  </si>
  <si>
    <t>曼谷香格里拉大酒店</t>
  </si>
  <si>
    <t>Zhang yi</t>
  </si>
  <si>
    <t>1038.00</t>
  </si>
  <si>
    <t>2022-07-15 20:56:27</t>
  </si>
  <si>
    <t>2619885</t>
  </si>
  <si>
    <t>曼谷湄南河四季酒店 (SHA Plus+)</t>
  </si>
  <si>
    <t>CHEN ZUN</t>
  </si>
  <si>
    <t>9840.00</t>
  </si>
  <si>
    <t>2022-07-14 13:30:47</t>
  </si>
  <si>
    <t>2619824</t>
  </si>
  <si>
    <t>曼谷萨通雅诗阁酒店</t>
  </si>
  <si>
    <t>CHEN SIQI</t>
  </si>
  <si>
    <t>2022-07-14</t>
  </si>
  <si>
    <t>2940.00</t>
  </si>
  <si>
    <t>2022-07-13 15:32:58</t>
  </si>
  <si>
    <t>2619406</t>
  </si>
  <si>
    <t>曼谷素坤逸11号美居酒店</t>
  </si>
  <si>
    <t>WANG AORAN</t>
  </si>
  <si>
    <t>2770.00</t>
  </si>
  <si>
    <t>2022-07-13 10:23:07</t>
  </si>
  <si>
    <t>2022-07-12</t>
  </si>
  <si>
    <t>2618437</t>
  </si>
  <si>
    <t>希思尔新山酒店</t>
  </si>
  <si>
    <t>LEE WENG YING</t>
  </si>
  <si>
    <t>289.00</t>
  </si>
  <si>
    <t>2022-07-12 13:32:28</t>
  </si>
  <si>
    <t>2618235</t>
  </si>
  <si>
    <t>茶拉6号酒店 (SHA Plus +)</t>
  </si>
  <si>
    <t>Hamilton Donanna</t>
  </si>
  <si>
    <t>4767.00</t>
  </si>
  <si>
    <t>2022-07-12 08:34:51</t>
  </si>
  <si>
    <t>2022-07-11</t>
  </si>
  <si>
    <t>2617552</t>
  </si>
  <si>
    <t>Henann Park Resort</t>
  </si>
  <si>
    <t>HIPOLITO LEANDRO,Hipolito Jenny Ann</t>
  </si>
  <si>
    <t>2310.00</t>
  </si>
  <si>
    <t>2022-07-11 14:44:38</t>
  </si>
  <si>
    <t>2022-07-10</t>
  </si>
  <si>
    <t>2616994</t>
  </si>
  <si>
    <t>清迈四季度假酒店</t>
  </si>
  <si>
    <t>LU TING,LIN YICHENG,MENG LI,HU HAIYING</t>
  </si>
  <si>
    <t>9612.00</t>
  </si>
  <si>
    <t>2022-07-11 19:15:34</t>
  </si>
  <si>
    <t>2022-07-09</t>
  </si>
  <si>
    <t>2615955</t>
  </si>
  <si>
    <t>曼谷JW万豪酒店</t>
  </si>
  <si>
    <t>WANG YIBO,Wang Shuwen</t>
  </si>
  <si>
    <t>2832.00</t>
  </si>
  <si>
    <t>2022-07-09 17:29:46</t>
  </si>
  <si>
    <t>2022-07-08</t>
  </si>
  <si>
    <t>2614956</t>
  </si>
  <si>
    <t>槟城长荣桂冠酒店</t>
  </si>
  <si>
    <t>Asokan Srikala,Asokan Srikala,Asokan Srikala,Asokan Srikala</t>
  </si>
  <si>
    <t>1408.00</t>
  </si>
  <si>
    <t>2022-07-08 17:08:21</t>
  </si>
  <si>
    <t>2614934</t>
  </si>
  <si>
    <t>曼谷文华中心点大酒店 (SHA Plus+)</t>
  </si>
  <si>
    <t>SIEW EAN OOI,SIEW EAN OOI</t>
  </si>
  <si>
    <t>1325.00</t>
  </si>
  <si>
    <t>2022-07-08 17:57:22</t>
  </si>
  <si>
    <t>2022-07-07</t>
  </si>
  <si>
    <t>2613853</t>
  </si>
  <si>
    <t>曼谷素坤逸通洛萨默塞特酒店</t>
  </si>
  <si>
    <t>Barnes Adam,Barnes Adam</t>
  </si>
  <si>
    <t>1485.00</t>
  </si>
  <si>
    <t>2022-07-07 16:38:22</t>
  </si>
  <si>
    <t>2613538</t>
  </si>
  <si>
    <t>1378.00</t>
  </si>
  <si>
    <t>2022-07-07 11:26:12</t>
  </si>
  <si>
    <t>2022-07-04</t>
  </si>
  <si>
    <t>2611284</t>
  </si>
  <si>
    <t>芭堤雅阿瓦尼度假酒店</t>
  </si>
  <si>
    <t>Shalom Yaron,Shalom Yaron</t>
  </si>
  <si>
    <t>1524.00</t>
  </si>
  <si>
    <t>2022-07-05 14:22:42</t>
  </si>
  <si>
    <t>2022-06-29</t>
  </si>
  <si>
    <t>2606527</t>
  </si>
  <si>
    <t>克鲁博酒店 (SHA Plus+)</t>
  </si>
  <si>
    <t>LI ZHIQING,HAO BOXUAN,YANG Fan,YANG Liu,LI Xiaokai</t>
  </si>
  <si>
    <t>2022-06-30 18:05:32</t>
  </si>
  <si>
    <t>2605884</t>
  </si>
  <si>
    <t>芭东伴我入眠设计酒店</t>
  </si>
  <si>
    <t>khan Jahangir,khan Jahangir</t>
  </si>
  <si>
    <t>384.00</t>
  </si>
  <si>
    <t>2022-06-29 09:47:15</t>
  </si>
  <si>
    <t>2022-06-28</t>
  </si>
  <si>
    <t>2605800</t>
  </si>
  <si>
    <t>曼谷新浩中央酒店，IHG 酒店  (SHA Extra Plus)</t>
  </si>
  <si>
    <t>Huang/Huiping,Zhong/Meifeng</t>
  </si>
  <si>
    <t>1218.00</t>
  </si>
  <si>
    <t>2022-06-29 09:24:18</t>
  </si>
  <si>
    <t>2022-05-13</t>
  </si>
  <si>
    <t>2548659</t>
  </si>
  <si>
    <t>普吉岛船屋度假酒店</t>
  </si>
  <si>
    <t>Holm Britt,Holm Britt</t>
  </si>
  <si>
    <t>2127.00</t>
  </si>
  <si>
    <t>2022-05-13 11:14:17</t>
  </si>
  <si>
    <t>2548625</t>
  </si>
  <si>
    <t>2022-05-13 11:15:24</t>
  </si>
  <si>
    <t>2022-04-26</t>
  </si>
  <si>
    <t>2525704</t>
  </si>
  <si>
    <t>长滩岛帕莱姆海滨度假村</t>
  </si>
  <si>
    <t>perez julianito hernandez</t>
  </si>
  <si>
    <t>5966.00</t>
  </si>
  <si>
    <t>2022-04-26 17:18:25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</si>
</sst>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44762</v>
      </c>
      <c r="H2" s="4">
        <v>1</v>
      </c>
      <c r="I2" s="4">
        <v>3</v>
      </c>
      <c r="J2" s="4">
        <v>3</v>
      </c>
      <c r="K2" s="4" t="s">
        <v>30</v>
      </c>
      <c r="L2" s="4">
        <v>2127</v>
      </c>
      <c r="M2" s="4">
        <v>2127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44765</v>
      </c>
      <c r="T2" s="4" t="s">
        <v>34</v>
      </c>
      <c r="U2" s="4">
        <v>2127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44759</v>
      </c>
      <c r="G3" s="6">
        <v>44762</v>
      </c>
      <c r="H3" s="4">
        <v>1</v>
      </c>
      <c r="I3" s="4">
        <v>3</v>
      </c>
      <c r="J3" s="4">
        <v>3</v>
      </c>
      <c r="K3" s="4" t="s">
        <v>30</v>
      </c>
      <c r="L3" s="4">
        <v>2127</v>
      </c>
      <c r="M3" s="4">
        <v>2127</v>
      </c>
      <c r="N3" s="4" t="s">
        <v>31</v>
      </c>
      <c r="O3" s="4" t="s">
        <v>32</v>
      </c>
      <c r="P3" s="4" t="s">
        <v>33</v>
      </c>
      <c r="Q3" s="4">
        <v>0</v>
      </c>
      <c r="R3" s="7">
        <v>44694</v>
      </c>
      <c r="S3" s="6">
        <v>44765</v>
      </c>
      <c r="T3" s="4" t="s">
        <v>34</v>
      </c>
      <c r="U3" s="4">
        <v>2127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44759</v>
      </c>
      <c r="G4" s="6">
        <v>44762</v>
      </c>
      <c r="H4" s="4">
        <v>1</v>
      </c>
      <c r="I4" s="4">
        <v>3</v>
      </c>
      <c r="J4" s="4">
        <v>3</v>
      </c>
      <c r="K4" s="4" t="s">
        <v>30</v>
      </c>
      <c r="L4" s="4">
        <v>1218</v>
      </c>
      <c r="M4" s="4">
        <v>1218</v>
      </c>
      <c r="N4" s="4" t="s">
        <v>43</v>
      </c>
      <c r="O4" s="4" t="s">
        <v>32</v>
      </c>
      <c r="P4" s="4" t="s">
        <v>33</v>
      </c>
      <c r="Q4" s="4">
        <v>0</v>
      </c>
      <c r="R4" s="7">
        <v>44740</v>
      </c>
      <c r="S4" s="6">
        <v>44765</v>
      </c>
      <c r="T4" s="4" t="s">
        <v>34</v>
      </c>
      <c r="U4" s="4">
        <v>1218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44759</v>
      </c>
      <c r="G5" s="6">
        <v>44762</v>
      </c>
      <c r="H5" s="4">
        <v>1</v>
      </c>
      <c r="I5" s="4">
        <v>3</v>
      </c>
      <c r="J5" s="4">
        <v>3</v>
      </c>
      <c r="K5" s="4" t="s">
        <v>30</v>
      </c>
      <c r="L5" s="4">
        <v>384</v>
      </c>
      <c r="M5" s="4">
        <v>384</v>
      </c>
      <c r="N5" s="4" t="s">
        <v>49</v>
      </c>
      <c r="O5" s="4" t="s">
        <v>32</v>
      </c>
      <c r="P5" s="4" t="s">
        <v>33</v>
      </c>
      <c r="Q5" s="4">
        <v>0</v>
      </c>
      <c r="R5" s="7">
        <v>44741</v>
      </c>
      <c r="S5" s="6">
        <v>44765</v>
      </c>
      <c r="T5" s="4" t="s">
        <v>34</v>
      </c>
      <c r="U5" s="4">
        <v>384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44758</v>
      </c>
      <c r="G6" s="6">
        <v>44762</v>
      </c>
      <c r="H6" s="4">
        <v>3</v>
      </c>
      <c r="I6" s="4">
        <v>4</v>
      </c>
      <c r="J6" s="4">
        <v>12</v>
      </c>
      <c r="K6" s="4" t="s">
        <v>30</v>
      </c>
      <c r="L6" s="4">
        <v>1524</v>
      </c>
      <c r="M6" s="4">
        <v>1524</v>
      </c>
      <c r="N6" s="4" t="s">
        <v>55</v>
      </c>
      <c r="O6" s="4" t="s">
        <v>32</v>
      </c>
      <c r="P6" s="4" t="s">
        <v>33</v>
      </c>
      <c r="Q6" s="4">
        <v>0</v>
      </c>
      <c r="R6" s="7">
        <v>44741</v>
      </c>
      <c r="S6" s="6">
        <v>44765</v>
      </c>
      <c r="T6" s="4" t="s">
        <v>34</v>
      </c>
      <c r="U6" s="4">
        <v>1524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44759</v>
      </c>
      <c r="G7" s="6">
        <v>44762</v>
      </c>
      <c r="H7" s="4">
        <v>1</v>
      </c>
      <c r="I7" s="4">
        <v>3</v>
      </c>
      <c r="J7" s="4">
        <v>3</v>
      </c>
      <c r="K7" s="4" t="s">
        <v>30</v>
      </c>
      <c r="L7" s="4">
        <v>1524</v>
      </c>
      <c r="M7" s="4">
        <v>1524</v>
      </c>
      <c r="N7" s="4" t="s">
        <v>61</v>
      </c>
      <c r="O7" s="4" t="s">
        <v>32</v>
      </c>
      <c r="P7" s="4" t="s">
        <v>33</v>
      </c>
      <c r="Q7" s="4">
        <v>0</v>
      </c>
      <c r="R7" s="7">
        <v>44746</v>
      </c>
      <c r="S7" s="6">
        <v>44765</v>
      </c>
      <c r="T7" s="4" t="s">
        <v>34</v>
      </c>
      <c r="U7" s="4">
        <v>1524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44759</v>
      </c>
      <c r="G8" s="6">
        <v>44762</v>
      </c>
      <c r="H8" s="4">
        <v>1</v>
      </c>
      <c r="I8" s="4">
        <v>3</v>
      </c>
      <c r="J8" s="4">
        <v>3</v>
      </c>
      <c r="K8" s="4" t="s">
        <v>30</v>
      </c>
      <c r="L8" s="4">
        <v>1378</v>
      </c>
      <c r="M8" s="4">
        <v>1378</v>
      </c>
      <c r="N8" s="4" t="s">
        <v>67</v>
      </c>
      <c r="O8" s="4" t="s">
        <v>32</v>
      </c>
      <c r="P8" s="4" t="s">
        <v>33</v>
      </c>
      <c r="Q8" s="4">
        <v>0</v>
      </c>
      <c r="R8" s="7">
        <v>44749</v>
      </c>
      <c r="S8" s="6">
        <v>44765</v>
      </c>
      <c r="T8" s="4" t="s">
        <v>34</v>
      </c>
      <c r="U8" s="4">
        <v>1378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65</v>
      </c>
      <c r="E9" s="4" t="s">
        <v>71</v>
      </c>
      <c r="F9" s="6">
        <v>44759</v>
      </c>
      <c r="G9" s="6">
        <v>44762</v>
      </c>
      <c r="H9" s="4">
        <v>1</v>
      </c>
      <c r="I9" s="4">
        <v>3</v>
      </c>
      <c r="J9" s="4">
        <v>3</v>
      </c>
      <c r="K9" s="4" t="s">
        <v>30</v>
      </c>
      <c r="L9" s="4">
        <v>1485</v>
      </c>
      <c r="M9" s="4">
        <v>1485</v>
      </c>
      <c r="N9" s="4" t="s">
        <v>67</v>
      </c>
      <c r="O9" s="4" t="s">
        <v>32</v>
      </c>
      <c r="P9" s="4" t="s">
        <v>33</v>
      </c>
      <c r="Q9" s="4">
        <v>0</v>
      </c>
      <c r="R9" s="7">
        <v>44749</v>
      </c>
      <c r="S9" s="6">
        <v>44765</v>
      </c>
      <c r="T9" s="4" t="s">
        <v>34</v>
      </c>
      <c r="U9" s="4">
        <v>1485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44757</v>
      </c>
      <c r="G10" s="6">
        <v>44762</v>
      </c>
      <c r="H10" s="4">
        <v>1</v>
      </c>
      <c r="I10" s="4">
        <v>5</v>
      </c>
      <c r="J10" s="4">
        <v>5</v>
      </c>
      <c r="K10" s="4" t="s">
        <v>30</v>
      </c>
      <c r="L10" s="4">
        <v>1325</v>
      </c>
      <c r="M10" s="4">
        <v>1325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44765</v>
      </c>
      <c r="T10" s="4" t="s">
        <v>34</v>
      </c>
      <c r="U10" s="4">
        <v>1325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6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44760</v>
      </c>
      <c r="G11" s="6">
        <v>44762</v>
      </c>
      <c r="H11" s="4">
        <v>2</v>
      </c>
      <c r="I11" s="4">
        <v>2</v>
      </c>
      <c r="J11" s="4">
        <v>4</v>
      </c>
      <c r="K11" s="4" t="s">
        <v>30</v>
      </c>
      <c r="L11" s="4">
        <v>1408</v>
      </c>
      <c r="M11" s="4">
        <v>1408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44750</v>
      </c>
      <c r="S11" s="6">
        <v>44765</v>
      </c>
      <c r="T11" s="4" t="s">
        <v>34</v>
      </c>
      <c r="U11" s="4">
        <v>1408</v>
      </c>
      <c r="V11" s="4">
        <v>0</v>
      </c>
      <c r="W11" s="4">
        <v>0</v>
      </c>
      <c r="X11" s="4" t="s">
        <v>84</v>
      </c>
      <c r="Y11" s="4">
        <v>22070803615</v>
      </c>
      <c r="Z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44759</v>
      </c>
      <c r="G12" s="6">
        <v>44762</v>
      </c>
      <c r="H12" s="4">
        <v>1</v>
      </c>
      <c r="I12" s="4">
        <v>3</v>
      </c>
      <c r="J12" s="4">
        <v>3</v>
      </c>
      <c r="K12" s="4" t="s">
        <v>30</v>
      </c>
      <c r="L12" s="4">
        <v>2832</v>
      </c>
      <c r="M12" s="4">
        <v>2832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44751</v>
      </c>
      <c r="S12" s="6">
        <v>44765</v>
      </c>
      <c r="T12" s="4" t="s">
        <v>34</v>
      </c>
      <c r="U12" s="4">
        <v>2832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6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44760</v>
      </c>
      <c r="G13" s="6">
        <v>44762</v>
      </c>
      <c r="H13" s="4">
        <v>2</v>
      </c>
      <c r="I13" s="4">
        <v>2</v>
      </c>
      <c r="J13" s="4">
        <v>4</v>
      </c>
      <c r="K13" s="4" t="s">
        <v>30</v>
      </c>
      <c r="L13" s="4">
        <v>9612</v>
      </c>
      <c r="M13" s="4">
        <v>9612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44752</v>
      </c>
      <c r="S13" s="6">
        <v>44765</v>
      </c>
      <c r="T13" s="4" t="s">
        <v>34</v>
      </c>
      <c r="U13" s="4">
        <v>9612</v>
      </c>
      <c r="V13" s="4">
        <v>0</v>
      </c>
      <c r="W13" s="4">
        <v>0</v>
      </c>
      <c r="X13" s="4" t="s">
        <v>96</v>
      </c>
      <c r="Y13" s="4">
        <v>14933354</v>
      </c>
      <c r="Z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44759</v>
      </c>
      <c r="G14" s="6">
        <v>44762</v>
      </c>
      <c r="H14" s="4">
        <v>1</v>
      </c>
      <c r="I14" s="4">
        <v>3</v>
      </c>
      <c r="J14" s="4">
        <v>3</v>
      </c>
      <c r="K14" s="4" t="s">
        <v>30</v>
      </c>
      <c r="L14" s="4">
        <v>2310</v>
      </c>
      <c r="M14" s="4">
        <v>2310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44753</v>
      </c>
      <c r="S14" s="6">
        <v>44765</v>
      </c>
      <c r="T14" s="4" t="s">
        <v>34</v>
      </c>
      <c r="U14" s="4">
        <v>2310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44755</v>
      </c>
      <c r="G15" s="6">
        <v>44762</v>
      </c>
      <c r="H15" s="4">
        <v>1</v>
      </c>
      <c r="I15" s="4">
        <v>7</v>
      </c>
      <c r="J15" s="4">
        <v>7</v>
      </c>
      <c r="K15" s="4" t="s">
        <v>30</v>
      </c>
      <c r="L15" s="4">
        <v>4767</v>
      </c>
      <c r="M15" s="4">
        <v>4767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44754</v>
      </c>
      <c r="S15" s="6">
        <v>44765</v>
      </c>
      <c r="T15" s="4" t="s">
        <v>34</v>
      </c>
      <c r="U15" s="4">
        <v>4767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44755</v>
      </c>
      <c r="G16" s="6">
        <v>44762</v>
      </c>
      <c r="H16" s="4">
        <v>1</v>
      </c>
      <c r="I16" s="4">
        <v>7</v>
      </c>
      <c r="J16" s="4">
        <v>7</v>
      </c>
      <c r="K16" s="4" t="s">
        <v>30</v>
      </c>
      <c r="L16" s="4">
        <v>2770</v>
      </c>
      <c r="M16" s="4">
        <v>2770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44755</v>
      </c>
      <c r="S16" s="6">
        <v>44765</v>
      </c>
      <c r="T16" s="4" t="s">
        <v>34</v>
      </c>
      <c r="U16" s="4">
        <v>2770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44756</v>
      </c>
      <c r="G17" s="6">
        <v>44762</v>
      </c>
      <c r="H17" s="4">
        <v>1</v>
      </c>
      <c r="I17" s="4">
        <v>6</v>
      </c>
      <c r="J17" s="4">
        <v>6</v>
      </c>
      <c r="K17" s="4" t="s">
        <v>30</v>
      </c>
      <c r="L17" s="4">
        <v>2940</v>
      </c>
      <c r="M17" s="4">
        <v>2940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44755</v>
      </c>
      <c r="S17" s="6">
        <v>44765</v>
      </c>
      <c r="T17" s="4" t="s">
        <v>34</v>
      </c>
      <c r="U17" s="4">
        <v>2940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44758</v>
      </c>
      <c r="G18" s="6">
        <v>44762</v>
      </c>
      <c r="H18" s="4">
        <v>1</v>
      </c>
      <c r="I18" s="4">
        <v>4</v>
      </c>
      <c r="J18" s="4">
        <v>4</v>
      </c>
      <c r="K18" s="4" t="s">
        <v>30</v>
      </c>
      <c r="L18" s="4">
        <v>9840</v>
      </c>
      <c r="M18" s="4">
        <v>9840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44755</v>
      </c>
      <c r="S18" s="6">
        <v>44765</v>
      </c>
      <c r="T18" s="4" t="s">
        <v>34</v>
      </c>
      <c r="U18" s="4">
        <v>9840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44761</v>
      </c>
      <c r="G19" s="6">
        <v>44762</v>
      </c>
      <c r="H19" s="4">
        <v>1</v>
      </c>
      <c r="I19" s="4">
        <v>1</v>
      </c>
      <c r="J19" s="4">
        <v>1</v>
      </c>
      <c r="K19" s="4" t="s">
        <v>30</v>
      </c>
      <c r="L19" s="4">
        <v>1038</v>
      </c>
      <c r="M19" s="4">
        <v>1038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44755</v>
      </c>
      <c r="S19" s="6">
        <v>44765</v>
      </c>
      <c r="T19" s="4" t="s">
        <v>34</v>
      </c>
      <c r="U19" s="4">
        <v>1038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44760</v>
      </c>
      <c r="G20" s="6">
        <v>44762</v>
      </c>
      <c r="H20" s="4">
        <v>1</v>
      </c>
      <c r="I20" s="4">
        <v>2</v>
      </c>
      <c r="J20" s="4">
        <v>2</v>
      </c>
      <c r="K20" s="4" t="s">
        <v>30</v>
      </c>
      <c r="L20" s="4">
        <v>2354</v>
      </c>
      <c r="M20" s="4">
        <v>2354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44755</v>
      </c>
      <c r="S20" s="6">
        <v>44765</v>
      </c>
      <c r="T20" s="4" t="s">
        <v>34</v>
      </c>
      <c r="U20" s="4">
        <v>2354</v>
      </c>
      <c r="V20" s="4">
        <v>0</v>
      </c>
      <c r="W20" s="4">
        <v>0</v>
      </c>
      <c r="X20" s="4" t="s">
        <v>138</v>
      </c>
      <c r="Y20" s="4" t="s">
        <v>138</v>
      </c>
    </row>
    <row r="21" s="4" customFormat="1" spans="1:25">
      <c r="A21" s="4" t="s">
        <v>134</v>
      </c>
      <c r="B21" s="4" t="s">
        <v>26</v>
      </c>
      <c r="C21" s="4" t="s">
        <v>139</v>
      </c>
      <c r="D21" s="4" t="s">
        <v>135</v>
      </c>
      <c r="E21" s="4" t="s">
        <v>136</v>
      </c>
      <c r="F21" s="6">
        <v>44760</v>
      </c>
      <c r="G21" s="6">
        <v>44762</v>
      </c>
      <c r="H21" s="4">
        <v>1</v>
      </c>
      <c r="I21" s="4">
        <v>2</v>
      </c>
      <c r="J21" s="4">
        <v>2</v>
      </c>
      <c r="K21" s="4" t="s">
        <v>30</v>
      </c>
      <c r="L21" s="4">
        <v>-2354</v>
      </c>
      <c r="M21" s="4">
        <v>-2354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44755</v>
      </c>
      <c r="S21" s="6">
        <v>44765</v>
      </c>
      <c r="T21" s="4" t="s">
        <v>34</v>
      </c>
      <c r="U21" s="4">
        <v>-2354</v>
      </c>
      <c r="V21" s="4">
        <v>0</v>
      </c>
      <c r="W21" s="4">
        <v>0</v>
      </c>
      <c r="X21" s="4" t="s">
        <v>138</v>
      </c>
      <c r="Y21" s="4" t="s">
        <v>138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44761</v>
      </c>
      <c r="G22" s="6">
        <v>44762</v>
      </c>
      <c r="H22" s="4">
        <v>1</v>
      </c>
      <c r="I22" s="4">
        <v>1</v>
      </c>
      <c r="J22" s="4">
        <v>1</v>
      </c>
      <c r="K22" s="4" t="s">
        <v>30</v>
      </c>
      <c r="L22" s="4">
        <v>3118</v>
      </c>
      <c r="M22" s="4">
        <v>3118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44755</v>
      </c>
      <c r="S22" s="6">
        <v>44765</v>
      </c>
      <c r="T22" s="4" t="s">
        <v>34</v>
      </c>
      <c r="U22" s="4">
        <v>3118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44761</v>
      </c>
      <c r="G23" s="6">
        <v>44762</v>
      </c>
      <c r="H23" s="4">
        <v>1</v>
      </c>
      <c r="I23" s="4">
        <v>1</v>
      </c>
      <c r="J23" s="4">
        <v>1</v>
      </c>
      <c r="K23" s="4" t="s">
        <v>30</v>
      </c>
      <c r="L23" s="4">
        <v>206</v>
      </c>
      <c r="M23" s="4">
        <v>206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44757</v>
      </c>
      <c r="S23" s="6">
        <v>44765</v>
      </c>
      <c r="T23" s="4" t="s">
        <v>34</v>
      </c>
      <c r="U23" s="4">
        <v>206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44760</v>
      </c>
      <c r="G24" s="6">
        <v>44762</v>
      </c>
      <c r="H24" s="4">
        <v>1</v>
      </c>
      <c r="I24" s="4">
        <v>2</v>
      </c>
      <c r="J24" s="4">
        <v>2</v>
      </c>
      <c r="K24" s="4" t="s">
        <v>30</v>
      </c>
      <c r="L24" s="4">
        <v>776</v>
      </c>
      <c r="M24" s="4">
        <v>776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44758</v>
      </c>
      <c r="S24" s="6">
        <v>44765</v>
      </c>
      <c r="T24" s="4" t="s">
        <v>34</v>
      </c>
      <c r="U24" s="4">
        <v>776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44759</v>
      </c>
      <c r="G25" s="6">
        <v>44762</v>
      </c>
      <c r="H25" s="4">
        <v>1</v>
      </c>
      <c r="I25" s="4">
        <v>3</v>
      </c>
      <c r="J25" s="4">
        <v>3</v>
      </c>
      <c r="K25" s="4" t="s">
        <v>30</v>
      </c>
      <c r="L25" s="4">
        <v>1233</v>
      </c>
      <c r="M25" s="4">
        <v>1233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44758</v>
      </c>
      <c r="S25" s="6">
        <v>44765</v>
      </c>
      <c r="T25" s="4" t="s">
        <v>34</v>
      </c>
      <c r="U25" s="4">
        <v>1233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44759</v>
      </c>
      <c r="G26" s="6">
        <v>44762</v>
      </c>
      <c r="H26" s="4">
        <v>1</v>
      </c>
      <c r="I26" s="4">
        <v>3</v>
      </c>
      <c r="J26" s="4">
        <v>3</v>
      </c>
      <c r="K26" s="4" t="s">
        <v>30</v>
      </c>
      <c r="L26" s="4">
        <v>1500</v>
      </c>
      <c r="M26" s="4">
        <v>1500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44758</v>
      </c>
      <c r="S26" s="6">
        <v>44765</v>
      </c>
      <c r="T26" s="4" t="s">
        <v>34</v>
      </c>
      <c r="U26" s="4">
        <v>1500</v>
      </c>
      <c r="V26" s="4">
        <v>0</v>
      </c>
      <c r="W26" s="4">
        <v>0</v>
      </c>
      <c r="X26" s="4" t="s">
        <v>168</v>
      </c>
      <c r="Y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44759</v>
      </c>
      <c r="G27" s="6">
        <v>44762</v>
      </c>
      <c r="H27" s="4">
        <v>1</v>
      </c>
      <c r="I27" s="4">
        <v>3</v>
      </c>
      <c r="J27" s="4">
        <v>3</v>
      </c>
      <c r="K27" s="4" t="s">
        <v>30</v>
      </c>
      <c r="L27" s="4">
        <v>1500</v>
      </c>
      <c r="M27" s="4">
        <v>1500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44758</v>
      </c>
      <c r="S27" s="6">
        <v>44765</v>
      </c>
      <c r="T27" s="4" t="s">
        <v>34</v>
      </c>
      <c r="U27" s="4">
        <v>1500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44759</v>
      </c>
      <c r="G28" s="6">
        <v>44762</v>
      </c>
      <c r="H28" s="4">
        <v>1</v>
      </c>
      <c r="I28" s="4">
        <v>3</v>
      </c>
      <c r="J28" s="4">
        <v>3</v>
      </c>
      <c r="K28" s="4" t="s">
        <v>30</v>
      </c>
      <c r="L28" s="4">
        <v>1500</v>
      </c>
      <c r="M28" s="4">
        <v>1500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44758</v>
      </c>
      <c r="S28" s="6">
        <v>44765</v>
      </c>
      <c r="T28" s="4" t="s">
        <v>34</v>
      </c>
      <c r="U28" s="4">
        <v>1500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44760</v>
      </c>
      <c r="G29" s="6">
        <v>44762</v>
      </c>
      <c r="H29" s="4">
        <v>1</v>
      </c>
      <c r="I29" s="4">
        <v>2</v>
      </c>
      <c r="J29" s="4">
        <v>2</v>
      </c>
      <c r="K29" s="4" t="s">
        <v>30</v>
      </c>
      <c r="L29" s="4">
        <v>1172</v>
      </c>
      <c r="M29" s="4">
        <v>1172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44759</v>
      </c>
      <c r="S29" s="6">
        <v>44765</v>
      </c>
      <c r="T29" s="4" t="s">
        <v>34</v>
      </c>
      <c r="U29" s="4">
        <v>1172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44760</v>
      </c>
      <c r="G30" s="6">
        <v>44762</v>
      </c>
      <c r="H30" s="4">
        <v>1</v>
      </c>
      <c r="I30" s="4">
        <v>2</v>
      </c>
      <c r="J30" s="4">
        <v>2</v>
      </c>
      <c r="K30" s="4" t="s">
        <v>30</v>
      </c>
      <c r="L30" s="4">
        <v>1025</v>
      </c>
      <c r="M30" s="4">
        <v>1025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44759</v>
      </c>
      <c r="S30" s="6">
        <v>44765</v>
      </c>
      <c r="T30" s="4" t="s">
        <v>34</v>
      </c>
      <c r="U30" s="4">
        <v>1025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44759</v>
      </c>
      <c r="G31" s="6">
        <v>44762</v>
      </c>
      <c r="H31" s="4">
        <v>1</v>
      </c>
      <c r="I31" s="4">
        <v>3</v>
      </c>
      <c r="J31" s="4">
        <v>3</v>
      </c>
      <c r="K31" s="4" t="s">
        <v>30</v>
      </c>
      <c r="L31" s="4">
        <v>901</v>
      </c>
      <c r="M31" s="4">
        <v>901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44759</v>
      </c>
      <c r="S31" s="6">
        <v>44765</v>
      </c>
      <c r="T31" s="4" t="s">
        <v>34</v>
      </c>
      <c r="U31" s="4">
        <v>901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44760</v>
      </c>
      <c r="G32" s="6">
        <v>44762</v>
      </c>
      <c r="H32" s="4">
        <v>1</v>
      </c>
      <c r="I32" s="4">
        <v>2</v>
      </c>
      <c r="J32" s="4">
        <v>2</v>
      </c>
      <c r="K32" s="4" t="s">
        <v>30</v>
      </c>
      <c r="L32" s="4">
        <v>2280</v>
      </c>
      <c r="M32" s="4">
        <v>2280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44759</v>
      </c>
      <c r="S32" s="6">
        <v>44765</v>
      </c>
      <c r="T32" s="4" t="s">
        <v>34</v>
      </c>
      <c r="U32" s="4">
        <v>2280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44760</v>
      </c>
      <c r="G33" s="6">
        <v>44762</v>
      </c>
      <c r="H33" s="4">
        <v>1</v>
      </c>
      <c r="I33" s="4">
        <v>2</v>
      </c>
      <c r="J33" s="4">
        <v>2</v>
      </c>
      <c r="K33" s="4" t="s">
        <v>30</v>
      </c>
      <c r="L33" s="4">
        <v>1095</v>
      </c>
      <c r="M33" s="4">
        <v>1095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44760</v>
      </c>
      <c r="S33" s="6">
        <v>44765</v>
      </c>
      <c r="T33" s="4" t="s">
        <v>34</v>
      </c>
      <c r="U33" s="4">
        <v>1095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44760</v>
      </c>
      <c r="G34" s="6">
        <v>44762</v>
      </c>
      <c r="H34" s="4">
        <v>1</v>
      </c>
      <c r="I34" s="4">
        <v>2</v>
      </c>
      <c r="J34" s="4">
        <v>2</v>
      </c>
      <c r="K34" s="4" t="s">
        <v>30</v>
      </c>
      <c r="L34" s="4">
        <v>450</v>
      </c>
      <c r="M34" s="4">
        <v>450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44760</v>
      </c>
      <c r="S34" s="6">
        <v>44765</v>
      </c>
      <c r="T34" s="4" t="s">
        <v>34</v>
      </c>
      <c r="U34" s="4">
        <v>450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44760</v>
      </c>
      <c r="G35" s="6">
        <v>44762</v>
      </c>
      <c r="H35" s="4">
        <v>1</v>
      </c>
      <c r="I35" s="4">
        <v>2</v>
      </c>
      <c r="J35" s="4">
        <v>2</v>
      </c>
      <c r="K35" s="4" t="s">
        <v>30</v>
      </c>
      <c r="L35" s="4">
        <v>1270</v>
      </c>
      <c r="M35" s="4">
        <v>1270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44760</v>
      </c>
      <c r="S35" s="6">
        <v>44765</v>
      </c>
      <c r="T35" s="4" t="s">
        <v>34</v>
      </c>
      <c r="U35" s="4">
        <v>1270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221</v>
      </c>
      <c r="E36" s="4" t="s">
        <v>222</v>
      </c>
      <c r="F36" s="6">
        <v>44760</v>
      </c>
      <c r="G36" s="6">
        <v>44762</v>
      </c>
      <c r="H36" s="4">
        <v>1</v>
      </c>
      <c r="I36" s="4">
        <v>2</v>
      </c>
      <c r="J36" s="4">
        <v>2</v>
      </c>
      <c r="K36" s="4" t="s">
        <v>30</v>
      </c>
      <c r="L36" s="4">
        <v>542</v>
      </c>
      <c r="M36" s="4">
        <v>542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44760</v>
      </c>
      <c r="S36" s="6">
        <v>44765</v>
      </c>
      <c r="T36" s="4" t="s">
        <v>34</v>
      </c>
      <c r="U36" s="4">
        <v>542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44761</v>
      </c>
      <c r="G37" s="6">
        <v>44762</v>
      </c>
      <c r="H37" s="4">
        <v>1</v>
      </c>
      <c r="I37" s="4">
        <v>1</v>
      </c>
      <c r="J37" s="4">
        <v>1</v>
      </c>
      <c r="K37" s="4" t="s">
        <v>30</v>
      </c>
      <c r="L37" s="4">
        <v>505</v>
      </c>
      <c r="M37" s="4">
        <v>505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44760</v>
      </c>
      <c r="S37" s="6">
        <v>44765</v>
      </c>
      <c r="T37" s="4" t="s">
        <v>34</v>
      </c>
      <c r="U37" s="4">
        <v>505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44761</v>
      </c>
      <c r="G38" s="6">
        <v>44762</v>
      </c>
      <c r="H38" s="4">
        <v>2</v>
      </c>
      <c r="I38" s="4">
        <v>1</v>
      </c>
      <c r="J38" s="4">
        <v>2</v>
      </c>
      <c r="K38" s="4" t="s">
        <v>30</v>
      </c>
      <c r="L38" s="4">
        <v>540</v>
      </c>
      <c r="M38" s="4">
        <v>540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44760</v>
      </c>
      <c r="S38" s="6">
        <v>44765</v>
      </c>
      <c r="T38" s="4" t="s">
        <v>34</v>
      </c>
      <c r="U38" s="4">
        <v>540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191</v>
      </c>
      <c r="E39" s="4" t="s">
        <v>239</v>
      </c>
      <c r="F39" s="6">
        <v>44761</v>
      </c>
      <c r="G39" s="6">
        <v>44762</v>
      </c>
      <c r="H39" s="4">
        <v>1</v>
      </c>
      <c r="I39" s="4">
        <v>1</v>
      </c>
      <c r="J39" s="4">
        <v>1</v>
      </c>
      <c r="K39" s="4" t="s">
        <v>30</v>
      </c>
      <c r="L39" s="4">
        <v>297</v>
      </c>
      <c r="M39" s="4">
        <v>297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44760</v>
      </c>
      <c r="S39" s="6">
        <v>44765</v>
      </c>
      <c r="T39" s="4" t="s">
        <v>34</v>
      </c>
      <c r="U39" s="4">
        <v>297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44761</v>
      </c>
      <c r="G40" s="6">
        <v>44762</v>
      </c>
      <c r="H40" s="4">
        <v>2</v>
      </c>
      <c r="I40" s="4">
        <v>1</v>
      </c>
      <c r="J40" s="4">
        <v>2</v>
      </c>
      <c r="K40" s="4" t="s">
        <v>30</v>
      </c>
      <c r="L40" s="4">
        <v>914</v>
      </c>
      <c r="M40" s="4">
        <v>914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44761</v>
      </c>
      <c r="S40" s="6">
        <v>44765</v>
      </c>
      <c r="T40" s="4" t="s">
        <v>34</v>
      </c>
      <c r="U40" s="4">
        <v>914</v>
      </c>
      <c r="V40" s="4">
        <v>0</v>
      </c>
      <c r="W40" s="4">
        <v>0</v>
      </c>
      <c r="X40" s="4" t="s">
        <v>138</v>
      </c>
      <c r="Y40" s="4" t="s">
        <v>138</v>
      </c>
    </row>
    <row r="41" s="4" customFormat="1" spans="1:25">
      <c r="A41" s="4" t="s">
        <v>243</v>
      </c>
      <c r="B41" s="4" t="s">
        <v>26</v>
      </c>
      <c r="C41" s="4" t="s">
        <v>139</v>
      </c>
      <c r="D41" s="4" t="s">
        <v>244</v>
      </c>
      <c r="E41" s="4" t="s">
        <v>245</v>
      </c>
      <c r="F41" s="6">
        <v>44761</v>
      </c>
      <c r="G41" s="6">
        <v>44762</v>
      </c>
      <c r="H41" s="4">
        <v>2</v>
      </c>
      <c r="I41" s="4">
        <v>1</v>
      </c>
      <c r="J41" s="4">
        <v>2</v>
      </c>
      <c r="K41" s="4" t="s">
        <v>30</v>
      </c>
      <c r="L41" s="4">
        <v>-914</v>
      </c>
      <c r="M41" s="4">
        <v>-914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44761</v>
      </c>
      <c r="S41" s="6">
        <v>44765</v>
      </c>
      <c r="T41" s="4" t="s">
        <v>34</v>
      </c>
      <c r="U41" s="4">
        <v>-914</v>
      </c>
      <c r="V41" s="4">
        <v>0</v>
      </c>
      <c r="W41" s="4">
        <v>0</v>
      </c>
      <c r="X41" s="4" t="s">
        <v>138</v>
      </c>
      <c r="Y41" s="4" t="s">
        <v>138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44761</v>
      </c>
      <c r="G42" s="6">
        <v>44762</v>
      </c>
      <c r="H42" s="4">
        <v>1</v>
      </c>
      <c r="I42" s="4">
        <v>1</v>
      </c>
      <c r="J42" s="4">
        <v>1</v>
      </c>
      <c r="K42" s="4" t="s">
        <v>30</v>
      </c>
      <c r="L42" s="4">
        <v>180</v>
      </c>
      <c r="M42" s="4">
        <v>180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44761</v>
      </c>
      <c r="S42" s="6">
        <v>44765</v>
      </c>
      <c r="T42" s="4" t="s">
        <v>34</v>
      </c>
      <c r="U42" s="4">
        <v>180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44761</v>
      </c>
      <c r="G43" s="6">
        <v>44762</v>
      </c>
      <c r="H43" s="4">
        <v>1</v>
      </c>
      <c r="I43" s="4">
        <v>1</v>
      </c>
      <c r="J43" s="4">
        <v>1</v>
      </c>
      <c r="K43" s="4" t="s">
        <v>30</v>
      </c>
      <c r="L43" s="4">
        <v>650</v>
      </c>
      <c r="M43" s="4">
        <v>650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44761</v>
      </c>
      <c r="S43" s="6">
        <v>44765</v>
      </c>
      <c r="T43" s="4" t="s">
        <v>34</v>
      </c>
      <c r="U43" s="4">
        <v>650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191</v>
      </c>
      <c r="E44" s="4" t="s">
        <v>192</v>
      </c>
      <c r="F44" s="6">
        <v>44761</v>
      </c>
      <c r="G44" s="6">
        <v>44762</v>
      </c>
      <c r="H44" s="4">
        <v>1</v>
      </c>
      <c r="I44" s="4">
        <v>1</v>
      </c>
      <c r="J44" s="4">
        <v>1</v>
      </c>
      <c r="K44" s="4" t="s">
        <v>30</v>
      </c>
      <c r="L44" s="4">
        <v>297</v>
      </c>
      <c r="M44" s="4">
        <v>297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44761</v>
      </c>
      <c r="S44" s="6">
        <v>44765</v>
      </c>
      <c r="T44" s="4" t="s">
        <v>34</v>
      </c>
      <c r="U44" s="4">
        <v>297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6">
      <c r="A45" s="4" t="s">
        <v>263</v>
      </c>
      <c r="B45" s="4" t="s">
        <v>26</v>
      </c>
      <c r="C45" s="4" t="s">
        <v>27</v>
      </c>
      <c r="D45" s="4" t="s">
        <v>153</v>
      </c>
      <c r="E45" s="4" t="s">
        <v>264</v>
      </c>
      <c r="F45" s="6">
        <v>44761</v>
      </c>
      <c r="G45" s="6">
        <v>44762</v>
      </c>
      <c r="H45" s="4">
        <v>2</v>
      </c>
      <c r="I45" s="4">
        <v>1</v>
      </c>
      <c r="J45" s="4">
        <v>2</v>
      </c>
      <c r="K45" s="4" t="s">
        <v>30</v>
      </c>
      <c r="L45" s="4">
        <v>880</v>
      </c>
      <c r="M45" s="4">
        <v>880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44761</v>
      </c>
      <c r="S45" s="6">
        <v>44765</v>
      </c>
      <c r="T45" s="4" t="s">
        <v>34</v>
      </c>
      <c r="U45" s="4">
        <v>880</v>
      </c>
      <c r="V45" s="4">
        <v>0</v>
      </c>
      <c r="W45" s="4">
        <v>0</v>
      </c>
      <c r="X45" s="4" t="s">
        <v>266</v>
      </c>
      <c r="Y45" s="4">
        <v>6836248</v>
      </c>
      <c r="Z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244</v>
      </c>
      <c r="E46" s="4" t="s">
        <v>269</v>
      </c>
      <c r="F46" s="6">
        <v>44761</v>
      </c>
      <c r="G46" s="6">
        <v>44762</v>
      </c>
      <c r="H46" s="4">
        <v>1</v>
      </c>
      <c r="I46" s="4">
        <v>1</v>
      </c>
      <c r="J46" s="4">
        <v>1</v>
      </c>
      <c r="K46" s="4" t="s">
        <v>30</v>
      </c>
      <c r="L46" s="4">
        <v>459</v>
      </c>
      <c r="M46" s="4">
        <v>459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44761</v>
      </c>
      <c r="S46" s="6">
        <v>44765</v>
      </c>
      <c r="T46" s="4" t="s">
        <v>34</v>
      </c>
      <c r="U46" s="4">
        <v>459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191</v>
      </c>
      <c r="E47" s="4" t="s">
        <v>192</v>
      </c>
      <c r="F47" s="6">
        <v>44761</v>
      </c>
      <c r="G47" s="6">
        <v>44762</v>
      </c>
      <c r="H47" s="4">
        <v>1</v>
      </c>
      <c r="I47" s="4">
        <v>1</v>
      </c>
      <c r="J47" s="4">
        <v>1</v>
      </c>
      <c r="K47" s="4" t="s">
        <v>30</v>
      </c>
      <c r="L47" s="4">
        <v>297</v>
      </c>
      <c r="M47" s="4">
        <v>297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44761</v>
      </c>
      <c r="S47" s="6">
        <v>44765</v>
      </c>
      <c r="T47" s="4" t="s">
        <v>34</v>
      </c>
      <c r="U47" s="4">
        <v>297</v>
      </c>
      <c r="V47" s="4">
        <v>0</v>
      </c>
      <c r="W47" s="4">
        <v>0</v>
      </c>
      <c r="X47" s="4" t="s">
        <v>275</v>
      </c>
      <c r="Y47" s="4" t="s">
        <v>276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34" workbookViewId="0">
      <selection activeCell="A52" sqref="A52:A5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277</v>
      </c>
    </row>
    <row r="2" s="4" customFormat="1" spans="1:9">
      <c r="A2" s="5">
        <v>17926397473</v>
      </c>
      <c r="B2" s="6">
        <v>44759</v>
      </c>
      <c r="C2" s="6">
        <v>44762</v>
      </c>
      <c r="D2" s="4">
        <v>2127</v>
      </c>
      <c r="E2" s="4" t="str">
        <f>VLOOKUP(A2,HOP!A:L,12,0)</f>
        <v>2127.00</v>
      </c>
      <c r="F2" s="4" t="str">
        <f>VLOOKUP(A2,HOP!A:C,3,0)</f>
        <v>2548625</v>
      </c>
      <c r="G2" s="4">
        <f>D2-E2</f>
        <v>0</v>
      </c>
      <c r="H2" s="4" t="str">
        <f>$H$1&amp;F2</f>
        <v>，2548625</v>
      </c>
      <c r="I2" s="4" t="str">
        <f>VLOOKUP(A2,HOP!A:U,21,0)</f>
        <v>直采</v>
      </c>
    </row>
    <row r="3" s="4" customFormat="1" spans="1:9">
      <c r="A3" s="5">
        <v>17926441271</v>
      </c>
      <c r="B3" s="6">
        <v>44759</v>
      </c>
      <c r="C3" s="6">
        <v>44762</v>
      </c>
      <c r="D3" s="4">
        <v>2127</v>
      </c>
      <c r="E3" s="4" t="str">
        <f>VLOOKUP(A3,HOP!A:L,12,0)</f>
        <v>2127.00</v>
      </c>
      <c r="F3" s="4" t="str">
        <f>VLOOKUP(A3,HOP!A:C,3,0)</f>
        <v>2548659</v>
      </c>
      <c r="G3" s="4">
        <f t="shared" ref="G3:G45" si="0">D3-E3</f>
        <v>0</v>
      </c>
      <c r="H3" s="4" t="str">
        <f t="shared" ref="H3:H45" si="1">$H$1&amp;F3</f>
        <v>，2548659</v>
      </c>
      <c r="I3" s="4" t="str">
        <f>VLOOKUP(A3,HOP!A:U,21,0)</f>
        <v>直采</v>
      </c>
    </row>
    <row r="4" s="4" customFormat="1" spans="1:9">
      <c r="A4" s="5">
        <v>18231218083</v>
      </c>
      <c r="B4" s="6">
        <v>44759</v>
      </c>
      <c r="C4" s="6">
        <v>44762</v>
      </c>
      <c r="D4" s="4">
        <v>1218</v>
      </c>
      <c r="E4" s="4" t="str">
        <f>VLOOKUP(A4,HOP!A:L,12,0)</f>
        <v>1218.00</v>
      </c>
      <c r="F4" s="4" t="str">
        <f>VLOOKUP(A4,HOP!A:C,3,0)</f>
        <v>2605800</v>
      </c>
      <c r="G4" s="4">
        <f t="shared" si="0"/>
        <v>0</v>
      </c>
      <c r="H4" s="4" t="str">
        <f t="shared" si="1"/>
        <v>，2605800</v>
      </c>
      <c r="I4" s="4" t="str">
        <f>VLOOKUP(A4,HOP!A:U,21,0)</f>
        <v>直采</v>
      </c>
    </row>
    <row r="5" s="4" customFormat="1" spans="1:9">
      <c r="A5" s="5">
        <v>18231630878</v>
      </c>
      <c r="B5" s="6">
        <v>44759</v>
      </c>
      <c r="C5" s="6">
        <v>44762</v>
      </c>
      <c r="D5" s="4">
        <v>384</v>
      </c>
      <c r="E5" s="4" t="str">
        <f>VLOOKUP(A5,HOP!A:L,12,0)</f>
        <v>384.00</v>
      </c>
      <c r="F5" s="4" t="str">
        <f>VLOOKUP(A5,HOP!A:C,3,0)</f>
        <v>2605884</v>
      </c>
      <c r="G5" s="4">
        <f t="shared" si="0"/>
        <v>0</v>
      </c>
      <c r="H5" s="4" t="str">
        <f t="shared" si="1"/>
        <v>，2605884</v>
      </c>
      <c r="I5" s="4" t="str">
        <f>VLOOKUP(A5,HOP!A:U,21,0)</f>
        <v>直采</v>
      </c>
    </row>
    <row r="6" s="4" customFormat="1" spans="1:9">
      <c r="A6" s="5">
        <v>18236801647</v>
      </c>
      <c r="B6" s="6">
        <v>44758</v>
      </c>
      <c r="C6" s="6">
        <v>44762</v>
      </c>
      <c r="D6" s="4">
        <v>1524</v>
      </c>
      <c r="E6" s="4" t="str">
        <f>VLOOKUP(A6,HOP!A:L,12,0)</f>
        <v>1524.00</v>
      </c>
      <c r="F6" s="4" t="str">
        <f>VLOOKUP(A6,HOP!A:C,3,0)</f>
        <v>2606527</v>
      </c>
      <c r="G6" s="4">
        <f t="shared" si="0"/>
        <v>0</v>
      </c>
      <c r="H6" s="4" t="str">
        <f t="shared" si="1"/>
        <v>，2606527</v>
      </c>
      <c r="I6" s="4" t="str">
        <f>VLOOKUP(A6,HOP!A:U,21,0)</f>
        <v>直采</v>
      </c>
    </row>
    <row r="7" s="4" customFormat="1" spans="1:9">
      <c r="A7" s="5">
        <v>18292264684</v>
      </c>
      <c r="B7" s="6">
        <v>44759</v>
      </c>
      <c r="C7" s="6">
        <v>44762</v>
      </c>
      <c r="D7" s="4">
        <v>1524</v>
      </c>
      <c r="E7" s="4" t="str">
        <f>VLOOKUP(A7,HOP!A:L,12,0)</f>
        <v>1524.00</v>
      </c>
      <c r="F7" s="4" t="str">
        <f>VLOOKUP(A7,HOP!A:C,3,0)</f>
        <v>2611284</v>
      </c>
      <c r="G7" s="4">
        <f t="shared" si="0"/>
        <v>0</v>
      </c>
      <c r="H7" s="4" t="str">
        <f t="shared" si="1"/>
        <v>，2611284</v>
      </c>
      <c r="I7" s="4" t="str">
        <f>VLOOKUP(A7,HOP!A:U,21,0)</f>
        <v>直采</v>
      </c>
    </row>
    <row r="8" s="4" customFormat="1" spans="1:9">
      <c r="A8" s="5">
        <v>18314426370</v>
      </c>
      <c r="B8" s="6">
        <v>44759</v>
      </c>
      <c r="C8" s="6">
        <v>44762</v>
      </c>
      <c r="D8" s="4">
        <v>1378</v>
      </c>
      <c r="E8" s="4" t="str">
        <f>VLOOKUP(A8,HOP!A:L,12,0)</f>
        <v>1378.00</v>
      </c>
      <c r="F8" s="4" t="str">
        <f>VLOOKUP(A8,HOP!A:C,3,0)</f>
        <v>2613538</v>
      </c>
      <c r="G8" s="4">
        <f t="shared" si="0"/>
        <v>0</v>
      </c>
      <c r="H8" s="4" t="str">
        <f t="shared" si="1"/>
        <v>，2613538</v>
      </c>
      <c r="I8" s="4" t="str">
        <f>VLOOKUP(A8,HOP!A:U,21,0)</f>
        <v>直采</v>
      </c>
    </row>
    <row r="9" s="4" customFormat="1" spans="1:9">
      <c r="A9" s="5">
        <v>18319481190</v>
      </c>
      <c r="B9" s="6">
        <v>44759</v>
      </c>
      <c r="C9" s="6">
        <v>44762</v>
      </c>
      <c r="D9" s="4">
        <v>1485</v>
      </c>
      <c r="E9" s="4" t="str">
        <f>VLOOKUP(A9,HOP!A:L,12,0)</f>
        <v>1485.00</v>
      </c>
      <c r="F9" s="4" t="str">
        <f>VLOOKUP(A9,HOP!A:C,3,0)</f>
        <v>2613853</v>
      </c>
      <c r="G9" s="4">
        <f t="shared" si="0"/>
        <v>0</v>
      </c>
      <c r="H9" s="4" t="str">
        <f t="shared" si="1"/>
        <v>，2613853</v>
      </c>
      <c r="I9" s="4" t="str">
        <f>VLOOKUP(A9,HOP!A:U,21,0)</f>
        <v>直采</v>
      </c>
    </row>
    <row r="10" s="4" customFormat="1" spans="1:9">
      <c r="A10" s="5">
        <v>18329480967</v>
      </c>
      <c r="B10" s="6">
        <v>44757</v>
      </c>
      <c r="C10" s="6">
        <v>44762</v>
      </c>
      <c r="D10" s="4">
        <v>1325</v>
      </c>
      <c r="E10" s="4" t="str">
        <f>VLOOKUP(A10,HOP!A:L,12,0)</f>
        <v>1325.00</v>
      </c>
      <c r="F10" s="4" t="str">
        <f>VLOOKUP(A10,HOP!A:C,3,0)</f>
        <v>2614934</v>
      </c>
      <c r="G10" s="4">
        <f t="shared" si="0"/>
        <v>0</v>
      </c>
      <c r="H10" s="4" t="str">
        <f t="shared" si="1"/>
        <v>，2614934</v>
      </c>
      <c r="I10" s="4" t="str">
        <f>VLOOKUP(A10,HOP!A:U,21,0)</f>
        <v>直采</v>
      </c>
    </row>
    <row r="11" s="4" customFormat="1" spans="1:9">
      <c r="A11" s="5">
        <v>18332283843</v>
      </c>
      <c r="B11" s="6">
        <v>44760</v>
      </c>
      <c r="C11" s="6">
        <v>44762</v>
      </c>
      <c r="D11" s="4">
        <v>1408</v>
      </c>
      <c r="E11" s="4" t="str">
        <f>VLOOKUP(A11,HOP!A:L,12,0)</f>
        <v>1408.00</v>
      </c>
      <c r="F11" s="4" t="str">
        <f>VLOOKUP(A11,HOP!A:C,3,0)</f>
        <v>2614956</v>
      </c>
      <c r="G11" s="4">
        <f t="shared" si="0"/>
        <v>0</v>
      </c>
      <c r="H11" s="4" t="str">
        <f t="shared" si="1"/>
        <v>，2614956</v>
      </c>
      <c r="I11" s="4" t="str">
        <f>VLOOKUP(A11,HOP!A:U,21,0)</f>
        <v>直采</v>
      </c>
    </row>
    <row r="12" s="4" customFormat="1" spans="1:9">
      <c r="A12" s="5">
        <v>18342661088</v>
      </c>
      <c r="B12" s="6">
        <v>44759</v>
      </c>
      <c r="C12" s="6">
        <v>44762</v>
      </c>
      <c r="D12" s="4">
        <v>2832</v>
      </c>
      <c r="E12" s="4" t="str">
        <f>VLOOKUP(A12,HOP!A:L,12,0)</f>
        <v>2832.00</v>
      </c>
      <c r="F12" s="4" t="str">
        <f>VLOOKUP(A12,HOP!A:C,3,0)</f>
        <v>2615955</v>
      </c>
      <c r="G12" s="4">
        <f t="shared" si="0"/>
        <v>0</v>
      </c>
      <c r="H12" s="4" t="str">
        <f t="shared" si="1"/>
        <v>，2615955</v>
      </c>
      <c r="I12" s="4" t="str">
        <f>VLOOKUP(A12,HOP!A:U,21,0)</f>
        <v>直采</v>
      </c>
    </row>
    <row r="13" s="4" customFormat="1" spans="1:9">
      <c r="A13" s="5">
        <v>18355812834</v>
      </c>
      <c r="B13" s="6">
        <v>44760</v>
      </c>
      <c r="C13" s="6">
        <v>44762</v>
      </c>
      <c r="D13" s="4">
        <v>9612</v>
      </c>
      <c r="E13" s="4" t="str">
        <f>VLOOKUP(A13,HOP!A:L,12,0)</f>
        <v>9612.00</v>
      </c>
      <c r="F13" s="4" t="str">
        <f>VLOOKUP(A13,HOP!A:C,3,0)</f>
        <v>2616994</v>
      </c>
      <c r="G13" s="4">
        <f t="shared" si="0"/>
        <v>0</v>
      </c>
      <c r="H13" s="4" t="str">
        <f t="shared" si="1"/>
        <v>，2616994</v>
      </c>
      <c r="I13" s="4" t="str">
        <f>VLOOKUP(A13,HOP!A:U,21,0)</f>
        <v>直采</v>
      </c>
    </row>
    <row r="14" s="4" customFormat="1" spans="1:9">
      <c r="A14" s="5">
        <v>18358875011</v>
      </c>
      <c r="B14" s="6">
        <v>44759</v>
      </c>
      <c r="C14" s="6">
        <v>44762</v>
      </c>
      <c r="D14" s="4">
        <v>2310</v>
      </c>
      <c r="E14" s="4" t="str">
        <f>VLOOKUP(A14,HOP!A:L,12,0)</f>
        <v>2310.00</v>
      </c>
      <c r="F14" s="4" t="str">
        <f>VLOOKUP(A14,HOP!A:C,3,0)</f>
        <v>2617552</v>
      </c>
      <c r="G14" s="4">
        <f t="shared" si="0"/>
        <v>0</v>
      </c>
      <c r="H14" s="4" t="str">
        <f t="shared" si="1"/>
        <v>，2617552</v>
      </c>
      <c r="I14" s="4" t="str">
        <f>VLOOKUP(A14,HOP!A:U,21,0)</f>
        <v>直采</v>
      </c>
    </row>
    <row r="15" s="4" customFormat="1" spans="1:9">
      <c r="A15" s="5">
        <v>18365621344</v>
      </c>
      <c r="B15" s="6">
        <v>44755</v>
      </c>
      <c r="C15" s="6">
        <v>44762</v>
      </c>
      <c r="D15" s="4">
        <v>4767</v>
      </c>
      <c r="E15" s="4" t="str">
        <f>VLOOKUP(A15,HOP!A:L,12,0)</f>
        <v>4767.00</v>
      </c>
      <c r="F15" s="4" t="str">
        <f>VLOOKUP(A15,HOP!A:C,3,0)</f>
        <v>2618235</v>
      </c>
      <c r="G15" s="4">
        <f t="shared" si="0"/>
        <v>0</v>
      </c>
      <c r="H15" s="4" t="str">
        <f t="shared" si="1"/>
        <v>，2618235</v>
      </c>
      <c r="I15" s="4" t="str">
        <f>VLOOKUP(A15,HOP!A:U,21,0)</f>
        <v>直采</v>
      </c>
    </row>
    <row r="16" s="4" customFormat="1" spans="1:9">
      <c r="A16" s="5">
        <v>18378192466</v>
      </c>
      <c r="B16" s="6">
        <v>44755</v>
      </c>
      <c r="C16" s="6">
        <v>44762</v>
      </c>
      <c r="D16" s="4">
        <v>2770</v>
      </c>
      <c r="E16" s="4" t="str">
        <f>VLOOKUP(A16,HOP!A:L,12,0)</f>
        <v>2770.00</v>
      </c>
      <c r="F16" s="4" t="str">
        <f>VLOOKUP(A16,HOP!A:C,3,0)</f>
        <v>2619406</v>
      </c>
      <c r="G16" s="4">
        <f t="shared" si="0"/>
        <v>0</v>
      </c>
      <c r="H16" s="4" t="str">
        <f t="shared" si="1"/>
        <v>，2619406</v>
      </c>
      <c r="I16" s="4" t="str">
        <f>VLOOKUP(A16,HOP!A:U,21,0)</f>
        <v>直采</v>
      </c>
    </row>
    <row r="17" s="4" customFormat="1" spans="1:9">
      <c r="A17" s="5">
        <v>18380188702</v>
      </c>
      <c r="B17" s="6">
        <v>44756</v>
      </c>
      <c r="C17" s="6">
        <v>44762</v>
      </c>
      <c r="D17" s="4">
        <v>2940</v>
      </c>
      <c r="E17" s="4" t="str">
        <f>VLOOKUP(A17,HOP!A:L,12,0)</f>
        <v>2940.00</v>
      </c>
      <c r="F17" s="4" t="str">
        <f>VLOOKUP(A17,HOP!A:C,3,0)</f>
        <v>2619824</v>
      </c>
      <c r="G17" s="4">
        <f t="shared" si="0"/>
        <v>0</v>
      </c>
      <c r="H17" s="4" t="str">
        <f t="shared" si="1"/>
        <v>，2619824</v>
      </c>
      <c r="I17" s="4" t="str">
        <f>VLOOKUP(A17,HOP!A:U,21,0)</f>
        <v>直采</v>
      </c>
    </row>
    <row r="18" s="4" customFormat="1" spans="1:9">
      <c r="A18" s="5">
        <v>18380560590</v>
      </c>
      <c r="B18" s="6">
        <v>44758</v>
      </c>
      <c r="C18" s="6">
        <v>44762</v>
      </c>
      <c r="D18" s="4">
        <v>9840</v>
      </c>
      <c r="E18" s="4" t="str">
        <f>VLOOKUP(A18,HOP!A:L,12,0)</f>
        <v>9840.00</v>
      </c>
      <c r="F18" s="4" t="str">
        <f>VLOOKUP(A18,HOP!A:C,3,0)</f>
        <v>2619885</v>
      </c>
      <c r="G18" s="4">
        <f t="shared" si="0"/>
        <v>0</v>
      </c>
      <c r="H18" s="4" t="str">
        <f t="shared" si="1"/>
        <v>，2619885</v>
      </c>
      <c r="I18" s="4" t="str">
        <f>VLOOKUP(A18,HOP!A:U,21,0)</f>
        <v>直采</v>
      </c>
    </row>
    <row r="19" s="4" customFormat="1" spans="1:9">
      <c r="A19" s="5">
        <v>18385557408</v>
      </c>
      <c r="B19" s="6">
        <v>44761</v>
      </c>
      <c r="C19" s="6">
        <v>44762</v>
      </c>
      <c r="D19" s="4">
        <v>1038</v>
      </c>
      <c r="E19" s="4" t="str">
        <f>VLOOKUP(A19,HOP!A:L,12,0)</f>
        <v>1038.00</v>
      </c>
      <c r="F19" s="4" t="str">
        <f>VLOOKUP(A19,HOP!A:C,3,0)</f>
        <v>2620111</v>
      </c>
      <c r="G19" s="4">
        <f t="shared" si="0"/>
        <v>0</v>
      </c>
      <c r="H19" s="4" t="str">
        <f t="shared" si="1"/>
        <v>，2620111</v>
      </c>
      <c r="I19" s="4" t="str">
        <f>VLOOKUP(A19,HOP!A:U,21,0)</f>
        <v>直采</v>
      </c>
    </row>
    <row r="20" s="4" customFormat="1" hidden="1" spans="1:9">
      <c r="A20" s="5">
        <v>18386426736</v>
      </c>
      <c r="B20" s="6">
        <v>44760</v>
      </c>
      <c r="C20" s="6">
        <v>44762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18386344353</v>
      </c>
      <c r="B21" s="6">
        <v>44761</v>
      </c>
      <c r="C21" s="6">
        <v>44762</v>
      </c>
      <c r="D21" s="4">
        <v>3118</v>
      </c>
      <c r="E21" s="4" t="str">
        <f>VLOOKUP(A21,HOP!A:L,12,0)</f>
        <v>3118.00</v>
      </c>
      <c r="F21" s="4" t="str">
        <f>VLOOKUP(A21,HOP!A:C,3,0)</f>
        <v>2620196</v>
      </c>
      <c r="G21" s="4">
        <f t="shared" si="0"/>
        <v>0</v>
      </c>
      <c r="H21" s="4" t="str">
        <f t="shared" si="1"/>
        <v>，2620196</v>
      </c>
      <c r="I21" s="4" t="str">
        <f>VLOOKUP(A21,HOP!A:U,21,0)</f>
        <v>直采</v>
      </c>
    </row>
    <row r="22" s="4" customFormat="1" spans="1:9">
      <c r="A22" s="5">
        <v>18398096573</v>
      </c>
      <c r="B22" s="6">
        <v>44761</v>
      </c>
      <c r="C22" s="6">
        <v>44762</v>
      </c>
      <c r="D22" s="4">
        <v>206</v>
      </c>
      <c r="E22" s="4" t="str">
        <f>VLOOKUP(A22,HOP!A:L,12,0)</f>
        <v>206.00</v>
      </c>
      <c r="F22" s="4" t="str">
        <f>VLOOKUP(A22,HOP!A:C,3,0)</f>
        <v>2621656</v>
      </c>
      <c r="G22" s="4">
        <f t="shared" si="0"/>
        <v>0</v>
      </c>
      <c r="H22" s="4" t="str">
        <f t="shared" si="1"/>
        <v>，2621656</v>
      </c>
      <c r="I22" s="4" t="str">
        <f>VLOOKUP(A22,HOP!A:U,21,0)</f>
        <v>直采</v>
      </c>
    </row>
    <row r="23" s="4" customFormat="1" spans="1:9">
      <c r="A23" s="5">
        <v>18413252004</v>
      </c>
      <c r="B23" s="6">
        <v>44760</v>
      </c>
      <c r="C23" s="6">
        <v>44762</v>
      </c>
      <c r="D23" s="4">
        <v>776</v>
      </c>
      <c r="E23" s="4" t="str">
        <f>VLOOKUP(A23,HOP!A:L,12,0)</f>
        <v>776.00</v>
      </c>
      <c r="F23" s="4" t="str">
        <f>VLOOKUP(A23,HOP!A:C,3,0)</f>
        <v>2623143</v>
      </c>
      <c r="G23" s="4">
        <f t="shared" si="0"/>
        <v>0</v>
      </c>
      <c r="H23" s="4" t="str">
        <f t="shared" si="1"/>
        <v>，2623143</v>
      </c>
      <c r="I23" s="4" t="str">
        <f>VLOOKUP(A23,HOP!A:U,21,0)</f>
        <v>直采</v>
      </c>
    </row>
    <row r="24" s="4" customFormat="1" spans="1:9">
      <c r="A24" s="5">
        <v>18414265263</v>
      </c>
      <c r="B24" s="6">
        <v>44759</v>
      </c>
      <c r="C24" s="6">
        <v>44762</v>
      </c>
      <c r="D24" s="4">
        <v>1233</v>
      </c>
      <c r="E24" s="4" t="str">
        <f>VLOOKUP(A24,HOP!A:L,12,0)</f>
        <v>1233.00</v>
      </c>
      <c r="F24" s="4" t="str">
        <f>VLOOKUP(A24,HOP!A:C,3,0)</f>
        <v>2623283</v>
      </c>
      <c r="G24" s="4">
        <f t="shared" si="0"/>
        <v>0</v>
      </c>
      <c r="H24" s="4" t="str">
        <f t="shared" si="1"/>
        <v>，2623283</v>
      </c>
      <c r="I24" s="4" t="str">
        <f>VLOOKUP(A24,HOP!A:U,21,0)</f>
        <v>直采</v>
      </c>
    </row>
    <row r="25" s="4" customFormat="1" spans="1:9">
      <c r="A25" s="5">
        <v>18418278644</v>
      </c>
      <c r="B25" s="6">
        <v>44759</v>
      </c>
      <c r="C25" s="6">
        <v>44762</v>
      </c>
      <c r="D25" s="4">
        <v>1500</v>
      </c>
      <c r="E25" s="4" t="str">
        <f>VLOOKUP(A25,HOP!A:L,12,0)</f>
        <v>1500.00</v>
      </c>
      <c r="F25" s="4" t="str">
        <f>VLOOKUP(A25,HOP!A:C,3,0)</f>
        <v>2623528</v>
      </c>
      <c r="G25" s="4">
        <f t="shared" si="0"/>
        <v>0</v>
      </c>
      <c r="H25" s="4" t="str">
        <f t="shared" si="1"/>
        <v>，2623528</v>
      </c>
      <c r="I25" s="4" t="str">
        <f>VLOOKUP(A25,HOP!A:U,21,0)</f>
        <v>直采</v>
      </c>
    </row>
    <row r="26" s="4" customFormat="1" spans="1:9">
      <c r="A26" s="5">
        <v>18418318053</v>
      </c>
      <c r="B26" s="6">
        <v>44759</v>
      </c>
      <c r="C26" s="6">
        <v>44762</v>
      </c>
      <c r="D26" s="4">
        <v>1500</v>
      </c>
      <c r="E26" s="4" t="str">
        <f>VLOOKUP(A26,HOP!A:L,12,0)</f>
        <v>1500.00</v>
      </c>
      <c r="F26" s="4" t="str">
        <f>VLOOKUP(A26,HOP!A:C,3,0)</f>
        <v>2623530</v>
      </c>
      <c r="G26" s="4">
        <f t="shared" si="0"/>
        <v>0</v>
      </c>
      <c r="H26" s="4" t="str">
        <f t="shared" si="1"/>
        <v>，2623530</v>
      </c>
      <c r="I26" s="4" t="str">
        <f>VLOOKUP(A26,HOP!A:U,21,0)</f>
        <v>直采</v>
      </c>
    </row>
    <row r="27" s="4" customFormat="1" spans="1:9">
      <c r="A27" s="5">
        <v>18418348756</v>
      </c>
      <c r="B27" s="6">
        <v>44759</v>
      </c>
      <c r="C27" s="6">
        <v>44762</v>
      </c>
      <c r="D27" s="4">
        <v>1500</v>
      </c>
      <c r="E27" s="4" t="str">
        <f>VLOOKUP(A27,HOP!A:L,12,0)</f>
        <v>1500.00</v>
      </c>
      <c r="F27" s="4" t="str">
        <f>VLOOKUP(A27,HOP!A:C,3,0)</f>
        <v>2623533</v>
      </c>
      <c r="G27" s="4">
        <f t="shared" si="0"/>
        <v>0</v>
      </c>
      <c r="H27" s="4" t="str">
        <f t="shared" si="1"/>
        <v>，2623533</v>
      </c>
      <c r="I27" s="4" t="str">
        <f>VLOOKUP(A27,HOP!A:U,21,0)</f>
        <v>直采</v>
      </c>
    </row>
    <row r="28" s="4" customFormat="1" spans="1:9">
      <c r="A28" s="5">
        <v>18420362637</v>
      </c>
      <c r="B28" s="6">
        <v>44760</v>
      </c>
      <c r="C28" s="6">
        <v>44762</v>
      </c>
      <c r="D28" s="4">
        <v>1172</v>
      </c>
      <c r="E28" s="4" t="str">
        <f>VLOOKUP(A28,HOP!A:L,12,0)</f>
        <v>1172.00</v>
      </c>
      <c r="F28" s="4" t="str">
        <f>VLOOKUP(A28,HOP!A:C,3,0)</f>
        <v>2623670</v>
      </c>
      <c r="G28" s="4">
        <f t="shared" si="0"/>
        <v>0</v>
      </c>
      <c r="H28" s="4" t="str">
        <f t="shared" si="1"/>
        <v>，2623670</v>
      </c>
      <c r="I28" s="4" t="str">
        <f>VLOOKUP(A28,HOP!A:U,21,0)</f>
        <v>直采</v>
      </c>
    </row>
    <row r="29" s="4" customFormat="1" spans="1:9">
      <c r="A29" s="5">
        <v>18420625832</v>
      </c>
      <c r="B29" s="6">
        <v>44760</v>
      </c>
      <c r="C29" s="6">
        <v>44762</v>
      </c>
      <c r="D29" s="4">
        <v>1025</v>
      </c>
      <c r="E29" s="4" t="str">
        <f>VLOOKUP(A29,HOP!A:L,12,0)</f>
        <v>1025.00</v>
      </c>
      <c r="F29" s="4" t="str">
        <f>VLOOKUP(A29,HOP!A:C,3,0)</f>
        <v>2623741</v>
      </c>
      <c r="G29" s="4">
        <f t="shared" si="0"/>
        <v>0</v>
      </c>
      <c r="H29" s="4" t="str">
        <f t="shared" si="1"/>
        <v>，2623741</v>
      </c>
      <c r="I29" s="4" t="str">
        <f>VLOOKUP(A29,HOP!A:U,21,0)</f>
        <v>直采</v>
      </c>
    </row>
    <row r="30" s="4" customFormat="1" spans="1:9">
      <c r="A30" s="5">
        <v>18423015539</v>
      </c>
      <c r="B30" s="6">
        <v>44759</v>
      </c>
      <c r="C30" s="6">
        <v>44762</v>
      </c>
      <c r="D30" s="4">
        <v>901</v>
      </c>
      <c r="E30" s="4" t="str">
        <f>VLOOKUP(A30,HOP!A:L,12,0)</f>
        <v>901.00</v>
      </c>
      <c r="F30" s="4" t="str">
        <f>VLOOKUP(A30,HOP!A:C,3,0)</f>
        <v>2624116</v>
      </c>
      <c r="G30" s="4">
        <f t="shared" si="0"/>
        <v>0</v>
      </c>
      <c r="H30" s="4" t="str">
        <f t="shared" si="1"/>
        <v>，2624116</v>
      </c>
      <c r="I30" s="4" t="str">
        <f>VLOOKUP(A30,HOP!A:U,21,0)</f>
        <v>直采</v>
      </c>
    </row>
    <row r="31" s="4" customFormat="1" spans="1:9">
      <c r="A31" s="5">
        <v>18428669511</v>
      </c>
      <c r="B31" s="6">
        <v>44760</v>
      </c>
      <c r="C31" s="6">
        <v>44762</v>
      </c>
      <c r="D31" s="4">
        <v>2280</v>
      </c>
      <c r="E31" s="4" t="str">
        <f>VLOOKUP(A31,HOP!A:L,12,0)</f>
        <v>2280.00</v>
      </c>
      <c r="F31" s="4" t="str">
        <f>VLOOKUP(A31,HOP!A:C,3,0)</f>
        <v>2624478</v>
      </c>
      <c r="G31" s="4">
        <f t="shared" si="0"/>
        <v>0</v>
      </c>
      <c r="H31" s="4" t="str">
        <f t="shared" si="1"/>
        <v>，2624478</v>
      </c>
      <c r="I31" s="4" t="str">
        <f>VLOOKUP(A31,HOP!A:U,21,0)</f>
        <v>直采</v>
      </c>
    </row>
    <row r="32" s="4" customFormat="1" spans="1:9">
      <c r="A32" s="5">
        <v>18429723863</v>
      </c>
      <c r="B32" s="6">
        <v>44760</v>
      </c>
      <c r="C32" s="6">
        <v>44762</v>
      </c>
      <c r="D32" s="4">
        <v>1095</v>
      </c>
      <c r="E32" s="4" t="str">
        <f>VLOOKUP(A32,HOP!A:L,12,0)</f>
        <v>1095.00</v>
      </c>
      <c r="F32" s="4" t="str">
        <f>VLOOKUP(A32,HOP!A:C,3,0)</f>
        <v>2624728</v>
      </c>
      <c r="G32" s="4">
        <f t="shared" si="0"/>
        <v>0</v>
      </c>
      <c r="H32" s="4" t="str">
        <f t="shared" si="1"/>
        <v>，2624728</v>
      </c>
      <c r="I32" s="4" t="str">
        <f>VLOOKUP(A32,HOP!A:U,21,0)</f>
        <v>直采</v>
      </c>
    </row>
    <row r="33" s="4" customFormat="1" spans="1:9">
      <c r="A33" s="5">
        <v>18429862105</v>
      </c>
      <c r="B33" s="6">
        <v>44760</v>
      </c>
      <c r="C33" s="6">
        <v>44762</v>
      </c>
      <c r="D33" s="4">
        <v>450</v>
      </c>
      <c r="E33" s="4" t="str">
        <f>VLOOKUP(A33,HOP!A:L,12,0)</f>
        <v>450.00</v>
      </c>
      <c r="F33" s="4" t="str">
        <f>VLOOKUP(A33,HOP!A:C,3,0)</f>
        <v>2624766</v>
      </c>
      <c r="G33" s="4">
        <f t="shared" si="0"/>
        <v>0</v>
      </c>
      <c r="H33" s="4" t="str">
        <f t="shared" si="1"/>
        <v>，2624766</v>
      </c>
      <c r="I33" s="4" t="str">
        <f>VLOOKUP(A33,HOP!A:U,21,0)</f>
        <v>直采</v>
      </c>
    </row>
    <row r="34" s="4" customFormat="1" spans="1:9">
      <c r="A34" s="5">
        <v>18430902040</v>
      </c>
      <c r="B34" s="6">
        <v>44760</v>
      </c>
      <c r="C34" s="6">
        <v>44762</v>
      </c>
      <c r="D34" s="4">
        <v>1270</v>
      </c>
      <c r="E34" s="4" t="str">
        <f>VLOOKUP(A34,HOP!A:L,12,0)</f>
        <v>1270.00</v>
      </c>
      <c r="F34" s="4" t="str">
        <f>VLOOKUP(A34,HOP!A:C,3,0)</f>
        <v>2624926</v>
      </c>
      <c r="G34" s="4">
        <f t="shared" si="0"/>
        <v>0</v>
      </c>
      <c r="H34" s="4" t="str">
        <f t="shared" si="1"/>
        <v>，2624926</v>
      </c>
      <c r="I34" s="4" t="str">
        <f>VLOOKUP(A34,HOP!A:U,21,0)</f>
        <v>直采</v>
      </c>
    </row>
    <row r="35" s="4" customFormat="1" spans="1:9">
      <c r="A35" s="5">
        <v>18431324466</v>
      </c>
      <c r="B35" s="6">
        <v>44760</v>
      </c>
      <c r="C35" s="6">
        <v>44762</v>
      </c>
      <c r="D35" s="4">
        <v>542</v>
      </c>
      <c r="E35" s="4" t="str">
        <f>VLOOKUP(A35,HOP!A:L,12,0)</f>
        <v>542.00</v>
      </c>
      <c r="F35" s="4" t="str">
        <f>VLOOKUP(A35,HOP!A:C,3,0)</f>
        <v>2624994</v>
      </c>
      <c r="G35" s="4">
        <f t="shared" si="0"/>
        <v>0</v>
      </c>
      <c r="H35" s="4" t="str">
        <f t="shared" si="1"/>
        <v>，2624994</v>
      </c>
      <c r="I35" s="4" t="str">
        <f>VLOOKUP(A35,HOP!A:U,21,0)</f>
        <v>直采</v>
      </c>
    </row>
    <row r="36" s="4" customFormat="1" spans="1:9">
      <c r="A36" s="5">
        <v>18436237302</v>
      </c>
      <c r="B36" s="6">
        <v>44761</v>
      </c>
      <c r="C36" s="6">
        <v>44762</v>
      </c>
      <c r="D36" s="4">
        <v>505</v>
      </c>
      <c r="E36" s="4" t="str">
        <f>VLOOKUP(A36,HOP!A:L,12,0)</f>
        <v>505.00</v>
      </c>
      <c r="F36" s="4" t="str">
        <f>VLOOKUP(A36,HOP!A:C,3,0)</f>
        <v>2625219</v>
      </c>
      <c r="G36" s="4">
        <f t="shared" si="0"/>
        <v>0</v>
      </c>
      <c r="H36" s="4" t="str">
        <f t="shared" si="1"/>
        <v>，2625219</v>
      </c>
      <c r="I36" s="4" t="str">
        <f>VLOOKUP(A36,HOP!A:U,21,0)</f>
        <v>直采</v>
      </c>
    </row>
    <row r="37" s="4" customFormat="1" spans="1:9">
      <c r="A37" s="5">
        <v>18436406755</v>
      </c>
      <c r="B37" s="6">
        <v>44761</v>
      </c>
      <c r="C37" s="6">
        <v>44762</v>
      </c>
      <c r="D37" s="4">
        <v>540</v>
      </c>
      <c r="E37" s="4" t="str">
        <f>VLOOKUP(A37,HOP!A:L,12,0)</f>
        <v>540.00</v>
      </c>
      <c r="F37" s="4" t="str">
        <f>VLOOKUP(A37,HOP!A:C,3,0)</f>
        <v>2625243</v>
      </c>
      <c r="G37" s="4">
        <f t="shared" si="0"/>
        <v>0</v>
      </c>
      <c r="H37" s="4" t="str">
        <f t="shared" si="1"/>
        <v>，2625243</v>
      </c>
      <c r="I37" s="4" t="str">
        <f>VLOOKUP(A37,HOP!A:U,21,0)</f>
        <v>直采</v>
      </c>
    </row>
    <row r="38" s="4" customFormat="1" spans="1:9">
      <c r="A38" s="5">
        <v>18437575316</v>
      </c>
      <c r="B38" s="6">
        <v>44761</v>
      </c>
      <c r="C38" s="6">
        <v>44762</v>
      </c>
      <c r="D38" s="4">
        <v>297</v>
      </c>
      <c r="E38" s="4" t="str">
        <f>VLOOKUP(A38,HOP!A:L,12,0)</f>
        <v>297.00</v>
      </c>
      <c r="F38" s="4" t="str">
        <f>VLOOKUP(A38,HOP!A:C,3,0)</f>
        <v>2625423</v>
      </c>
      <c r="G38" s="4">
        <f t="shared" si="0"/>
        <v>0</v>
      </c>
      <c r="H38" s="4" t="str">
        <f t="shared" si="1"/>
        <v>，2625423</v>
      </c>
      <c r="I38" s="4" t="str">
        <f>VLOOKUP(A38,HOP!A:U,21,0)</f>
        <v>直采</v>
      </c>
    </row>
    <row r="39" s="4" customFormat="1" hidden="1" spans="1:9">
      <c r="A39" s="5">
        <v>18438505339</v>
      </c>
      <c r="B39" s="6">
        <v>44761</v>
      </c>
      <c r="C39" s="6">
        <v>44762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spans="1:9">
      <c r="A40" s="5">
        <v>18438558563</v>
      </c>
      <c r="B40" s="6">
        <v>44761</v>
      </c>
      <c r="C40" s="6">
        <v>44762</v>
      </c>
      <c r="D40" s="4">
        <v>180</v>
      </c>
      <c r="E40" s="4" t="str">
        <f>VLOOKUP(A40,HOP!A:L,12,0)</f>
        <v>180.00</v>
      </c>
      <c r="F40" s="4" t="str">
        <f>VLOOKUP(A40,HOP!A:C,3,0)</f>
        <v>2625606</v>
      </c>
      <c r="G40" s="4">
        <f t="shared" si="0"/>
        <v>0</v>
      </c>
      <c r="H40" s="4" t="str">
        <f t="shared" si="1"/>
        <v>，2625606</v>
      </c>
      <c r="I40" s="4" t="str">
        <f>VLOOKUP(A40,HOP!A:U,21,0)</f>
        <v>直采</v>
      </c>
    </row>
    <row r="41" s="4" customFormat="1" spans="1:9">
      <c r="A41" s="5">
        <v>18439071952</v>
      </c>
      <c r="B41" s="6">
        <v>44761</v>
      </c>
      <c r="C41" s="6">
        <v>44762</v>
      </c>
      <c r="D41" s="4">
        <v>650</v>
      </c>
      <c r="E41" s="4" t="str">
        <f>VLOOKUP(A41,HOP!A:L,12,0)</f>
        <v>650.00</v>
      </c>
      <c r="F41" s="4" t="str">
        <f>VLOOKUP(A41,HOP!A:C,3,0)</f>
        <v>2625769</v>
      </c>
      <c r="G41" s="4">
        <f t="shared" si="0"/>
        <v>0</v>
      </c>
      <c r="H41" s="4" t="str">
        <f t="shared" si="1"/>
        <v>，2625769</v>
      </c>
      <c r="I41" s="4" t="str">
        <f>VLOOKUP(A41,HOP!A:U,21,0)</f>
        <v>直采</v>
      </c>
    </row>
    <row r="42" s="4" customFormat="1" spans="1:9">
      <c r="A42" s="5">
        <v>18439801919</v>
      </c>
      <c r="B42" s="6">
        <v>44761</v>
      </c>
      <c r="C42" s="6">
        <v>44762</v>
      </c>
      <c r="D42" s="4">
        <v>297</v>
      </c>
      <c r="E42" s="4" t="str">
        <f>VLOOKUP(A42,HOP!A:L,12,0)</f>
        <v>297.00</v>
      </c>
      <c r="F42" s="4" t="str">
        <f>VLOOKUP(A42,HOP!A:C,3,0)</f>
        <v>2625864</v>
      </c>
      <c r="G42" s="4">
        <f t="shared" si="0"/>
        <v>0</v>
      </c>
      <c r="H42" s="4" t="str">
        <f t="shared" si="1"/>
        <v>，2625864</v>
      </c>
      <c r="I42" s="4" t="str">
        <f>VLOOKUP(A42,HOP!A:U,21,0)</f>
        <v>直采</v>
      </c>
    </row>
    <row r="43" s="4" customFormat="1" spans="1:9">
      <c r="A43" s="5">
        <v>18444139652</v>
      </c>
      <c r="B43" s="6">
        <v>44761</v>
      </c>
      <c r="C43" s="6">
        <v>44762</v>
      </c>
      <c r="D43" s="4">
        <v>880</v>
      </c>
      <c r="E43" s="4" t="str">
        <f>VLOOKUP(A43,HOP!A:L,12,0)</f>
        <v>880.00</v>
      </c>
      <c r="F43" s="4" t="str">
        <f>VLOOKUP(A43,HOP!A:C,3,0)</f>
        <v>2625963</v>
      </c>
      <c r="G43" s="4">
        <f t="shared" si="0"/>
        <v>0</v>
      </c>
      <c r="H43" s="4" t="str">
        <f t="shared" si="1"/>
        <v>，2625963</v>
      </c>
      <c r="I43" s="4" t="str">
        <f>VLOOKUP(A43,HOP!A:U,21,0)</f>
        <v>直采</v>
      </c>
    </row>
    <row r="44" s="4" customFormat="1" spans="1:9">
      <c r="A44" s="5">
        <v>18444939187</v>
      </c>
      <c r="B44" s="6">
        <v>44761</v>
      </c>
      <c r="C44" s="6">
        <v>44762</v>
      </c>
      <c r="D44" s="4">
        <v>459</v>
      </c>
      <c r="E44" s="4" t="str">
        <f>VLOOKUP(A44,HOP!A:L,12,0)</f>
        <v>459.00</v>
      </c>
      <c r="F44" s="4" t="str">
        <f>VLOOKUP(A44,HOP!A:C,3,0)</f>
        <v>2626069</v>
      </c>
      <c r="G44" s="4">
        <f t="shared" si="0"/>
        <v>0</v>
      </c>
      <c r="H44" s="4" t="str">
        <f t="shared" si="1"/>
        <v>，2626069</v>
      </c>
      <c r="I44" s="4" t="str">
        <f>VLOOKUP(A44,HOP!A:U,21,0)</f>
        <v>直采</v>
      </c>
    </row>
    <row r="45" s="4" customFormat="1" spans="1:9">
      <c r="A45" s="5">
        <v>18445227710</v>
      </c>
      <c r="B45" s="6">
        <v>44761</v>
      </c>
      <c r="C45" s="6">
        <v>44762</v>
      </c>
      <c r="D45" s="4">
        <v>297</v>
      </c>
      <c r="E45" s="4" t="str">
        <f>VLOOKUP(A45,HOP!A:L,12,0)</f>
        <v>297.00</v>
      </c>
      <c r="F45" s="4" t="str">
        <f>VLOOKUP(A45,HOP!A:C,3,0)</f>
        <v>2626125</v>
      </c>
      <c r="G45" s="4">
        <f t="shared" si="0"/>
        <v>0</v>
      </c>
      <c r="H45" s="4" t="str">
        <f t="shared" si="1"/>
        <v>，2626125</v>
      </c>
      <c r="I45" s="4" t="str">
        <f>VLOOKUP(A45,HOP!A:U,21,0)</f>
        <v>直采</v>
      </c>
    </row>
    <row r="47" spans="4:4">
      <c r="D47" s="4">
        <f>SUM(D2:D46)</f>
        <v>73282</v>
      </c>
    </row>
    <row r="52" spans="1:1">
      <c r="A52" s="4" t="s">
        <v>278</v>
      </c>
    </row>
    <row r="53" spans="1:1">
      <c r="A53" s="4" t="s">
        <v>279</v>
      </c>
    </row>
    <row r="54" spans="1:1">
      <c r="A54" s="4" t="s">
        <v>280</v>
      </c>
    </row>
  </sheetData>
  <autoFilter ref="A1:X45">
    <filterColumn colId="3">
      <filters>
        <filter val="450"/>
        <filter val="650"/>
        <filter val="2310"/>
        <filter val="9612"/>
        <filter val="1095"/>
        <filter val="297"/>
        <filter val="1218"/>
        <filter val="3118"/>
        <filter val="459"/>
        <filter val="1524"/>
        <filter val="1025"/>
        <filter val="1325"/>
        <filter val="2127"/>
        <filter val="4767"/>
        <filter val="1270"/>
        <filter val="2770"/>
        <filter val="1172"/>
        <filter val="2832"/>
        <filter val="1233"/>
        <filter val="776"/>
        <filter val="1038"/>
        <filter val="1378"/>
        <filter val="180"/>
        <filter val="540"/>
        <filter val="880"/>
        <filter val="1500"/>
        <filter val="2280"/>
        <filter val="2940"/>
        <filter val="9840"/>
        <filter val="901"/>
        <filter val="542"/>
        <filter val="384"/>
        <filter val="505"/>
        <filter val="1485"/>
        <filter val="206"/>
        <filter val="1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E17" sqref="E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281</v>
      </c>
      <c r="B1" s="2" t="s">
        <v>282</v>
      </c>
      <c r="C1" s="2" t="s">
        <v>283</v>
      </c>
      <c r="D1" s="2" t="s">
        <v>284</v>
      </c>
      <c r="E1" s="2" t="s">
        <v>13</v>
      </c>
      <c r="F1" s="2" t="s">
        <v>5</v>
      </c>
      <c r="G1" s="2" t="s">
        <v>6</v>
      </c>
      <c r="H1" s="2" t="s">
        <v>285</v>
      </c>
      <c r="I1" s="2" t="s">
        <v>286</v>
      </c>
      <c r="J1" s="2" t="s">
        <v>287</v>
      </c>
      <c r="K1" s="2" t="s">
        <v>288</v>
      </c>
      <c r="L1" s="2" t="s">
        <v>289</v>
      </c>
      <c r="M1" s="2" t="s">
        <v>290</v>
      </c>
      <c r="N1" s="2" t="s">
        <v>291</v>
      </c>
      <c r="O1" s="2" t="s">
        <v>292</v>
      </c>
      <c r="P1" s="2" t="s">
        <v>293</v>
      </c>
      <c r="Q1" s="2" t="s">
        <v>294</v>
      </c>
      <c r="R1" s="2" t="s">
        <v>295</v>
      </c>
      <c r="S1" s="2" t="s">
        <v>296</v>
      </c>
      <c r="T1" s="2" t="s">
        <v>297</v>
      </c>
      <c r="U1" s="2" t="s">
        <v>298</v>
      </c>
    </row>
    <row r="2" s="1" customFormat="1" spans="1:21">
      <c r="A2" s="3">
        <v>18445227710</v>
      </c>
      <c r="B2" s="1" t="s">
        <v>299</v>
      </c>
      <c r="C2" s="1" t="s">
        <v>300</v>
      </c>
      <c r="D2" s="1" t="s">
        <v>301</v>
      </c>
      <c r="E2" s="1" t="s">
        <v>302</v>
      </c>
      <c r="F2" s="1" t="s">
        <v>299</v>
      </c>
      <c r="G2" s="1" t="s">
        <v>303</v>
      </c>
      <c r="H2" s="1" t="s">
        <v>304</v>
      </c>
      <c r="I2" s="1" t="s">
        <v>305</v>
      </c>
      <c r="J2" s="1" t="s">
        <v>306</v>
      </c>
      <c r="K2" s="1" t="s">
        <v>305</v>
      </c>
      <c r="L2" s="1" t="s">
        <v>305</v>
      </c>
      <c r="M2" s="1" t="s">
        <v>307</v>
      </c>
      <c r="N2" s="1" t="s">
        <v>307</v>
      </c>
      <c r="O2" s="1" t="s">
        <v>308</v>
      </c>
      <c r="P2" s="1" t="s">
        <v>309</v>
      </c>
      <c r="Q2" s="1" t="s">
        <v>310</v>
      </c>
      <c r="R2" s="1" t="s">
        <v>311</v>
      </c>
      <c r="S2" s="1" t="s">
        <v>312</v>
      </c>
      <c r="T2" s="1" t="s">
        <v>313</v>
      </c>
      <c r="U2" s="1" t="s">
        <v>314</v>
      </c>
    </row>
    <row r="3" s="1" customFormat="1" spans="1:21">
      <c r="A3" s="3">
        <v>18444939187</v>
      </c>
      <c r="B3" s="1" t="s">
        <v>299</v>
      </c>
      <c r="C3" s="1" t="s">
        <v>315</v>
      </c>
      <c r="D3" s="1" t="s">
        <v>316</v>
      </c>
      <c r="E3" s="1" t="s">
        <v>317</v>
      </c>
      <c r="F3" s="1" t="s">
        <v>299</v>
      </c>
      <c r="G3" s="1" t="s">
        <v>303</v>
      </c>
      <c r="H3" s="1" t="s">
        <v>304</v>
      </c>
      <c r="I3" s="1" t="s">
        <v>318</v>
      </c>
      <c r="J3" s="1" t="s">
        <v>306</v>
      </c>
      <c r="K3" s="1" t="s">
        <v>318</v>
      </c>
      <c r="L3" s="1" t="s">
        <v>318</v>
      </c>
      <c r="M3" s="1" t="s">
        <v>307</v>
      </c>
      <c r="N3" s="1" t="s">
        <v>307</v>
      </c>
      <c r="O3" s="1" t="s">
        <v>308</v>
      </c>
      <c r="P3" s="1" t="s">
        <v>309</v>
      </c>
      <c r="Q3" s="1" t="s">
        <v>310</v>
      </c>
      <c r="R3" s="1" t="s">
        <v>319</v>
      </c>
      <c r="S3" s="1" t="s">
        <v>312</v>
      </c>
      <c r="T3" s="1" t="s">
        <v>313</v>
      </c>
      <c r="U3" s="1" t="s">
        <v>314</v>
      </c>
    </row>
    <row r="4" s="1" customFormat="1" spans="1:21">
      <c r="A4" s="3">
        <v>18444139652</v>
      </c>
      <c r="B4" s="1" t="s">
        <v>299</v>
      </c>
      <c r="C4" s="1" t="s">
        <v>320</v>
      </c>
      <c r="D4" s="1" t="s">
        <v>321</v>
      </c>
      <c r="E4" s="1" t="s">
        <v>322</v>
      </c>
      <c r="F4" s="1" t="s">
        <v>299</v>
      </c>
      <c r="G4" s="1" t="s">
        <v>303</v>
      </c>
      <c r="H4" s="1" t="s">
        <v>304</v>
      </c>
      <c r="I4" s="1" t="s">
        <v>323</v>
      </c>
      <c r="J4" s="1" t="s">
        <v>306</v>
      </c>
      <c r="K4" s="1" t="s">
        <v>323</v>
      </c>
      <c r="L4" s="1" t="s">
        <v>323</v>
      </c>
      <c r="M4" s="1" t="s">
        <v>307</v>
      </c>
      <c r="N4" s="1" t="s">
        <v>307</v>
      </c>
      <c r="O4" s="1" t="s">
        <v>308</v>
      </c>
      <c r="P4" s="1" t="s">
        <v>309</v>
      </c>
      <c r="Q4" s="1" t="s">
        <v>310</v>
      </c>
      <c r="R4" s="1" t="s">
        <v>324</v>
      </c>
      <c r="S4" s="1" t="s">
        <v>312</v>
      </c>
      <c r="T4" s="1" t="s">
        <v>313</v>
      </c>
      <c r="U4" s="1" t="s">
        <v>314</v>
      </c>
    </row>
    <row r="5" s="1" customFormat="1" spans="1:21">
      <c r="A5" s="3">
        <v>18439801919</v>
      </c>
      <c r="B5" s="1" t="s">
        <v>299</v>
      </c>
      <c r="C5" s="1" t="s">
        <v>325</v>
      </c>
      <c r="D5" s="1" t="s">
        <v>301</v>
      </c>
      <c r="E5" s="1" t="s">
        <v>326</v>
      </c>
      <c r="F5" s="1" t="s">
        <v>299</v>
      </c>
      <c r="G5" s="1" t="s">
        <v>303</v>
      </c>
      <c r="H5" s="1" t="s">
        <v>304</v>
      </c>
      <c r="I5" s="1" t="s">
        <v>305</v>
      </c>
      <c r="J5" s="1" t="s">
        <v>306</v>
      </c>
      <c r="K5" s="1" t="s">
        <v>305</v>
      </c>
      <c r="L5" s="1" t="s">
        <v>305</v>
      </c>
      <c r="M5" s="1" t="s">
        <v>307</v>
      </c>
      <c r="N5" s="1" t="s">
        <v>307</v>
      </c>
      <c r="O5" s="1" t="s">
        <v>308</v>
      </c>
      <c r="P5" s="1" t="s">
        <v>309</v>
      </c>
      <c r="Q5" s="1" t="s">
        <v>310</v>
      </c>
      <c r="R5" s="1" t="s">
        <v>327</v>
      </c>
      <c r="S5" s="1" t="s">
        <v>312</v>
      </c>
      <c r="T5" s="1" t="s">
        <v>313</v>
      </c>
      <c r="U5" s="1" t="s">
        <v>314</v>
      </c>
    </row>
    <row r="6" s="1" customFormat="1" spans="1:21">
      <c r="A6" s="3">
        <v>18439071952</v>
      </c>
      <c r="B6" s="1" t="s">
        <v>299</v>
      </c>
      <c r="C6" s="1" t="s">
        <v>328</v>
      </c>
      <c r="D6" s="1" t="s">
        <v>329</v>
      </c>
      <c r="E6" s="1" t="s">
        <v>330</v>
      </c>
      <c r="F6" s="1" t="s">
        <v>299</v>
      </c>
      <c r="G6" s="1" t="s">
        <v>303</v>
      </c>
      <c r="H6" s="1" t="s">
        <v>304</v>
      </c>
      <c r="I6" s="1" t="s">
        <v>331</v>
      </c>
      <c r="J6" s="1" t="s">
        <v>306</v>
      </c>
      <c r="K6" s="1" t="s">
        <v>331</v>
      </c>
      <c r="L6" s="1" t="s">
        <v>331</v>
      </c>
      <c r="M6" s="1" t="s">
        <v>307</v>
      </c>
      <c r="N6" s="1" t="s">
        <v>307</v>
      </c>
      <c r="O6" s="1" t="s">
        <v>308</v>
      </c>
      <c r="P6" s="1" t="s">
        <v>309</v>
      </c>
      <c r="Q6" s="1" t="s">
        <v>310</v>
      </c>
      <c r="R6" s="1" t="s">
        <v>332</v>
      </c>
      <c r="S6" s="1" t="s">
        <v>312</v>
      </c>
      <c r="T6" s="1" t="s">
        <v>313</v>
      </c>
      <c r="U6" s="1" t="s">
        <v>314</v>
      </c>
    </row>
    <row r="7" s="1" customFormat="1" spans="1:21">
      <c r="A7" s="3">
        <v>18438558563</v>
      </c>
      <c r="B7" s="1" t="s">
        <v>299</v>
      </c>
      <c r="C7" s="1" t="s">
        <v>333</v>
      </c>
      <c r="D7" s="1" t="s">
        <v>334</v>
      </c>
      <c r="E7" s="1" t="s">
        <v>335</v>
      </c>
      <c r="F7" s="1" t="s">
        <v>299</v>
      </c>
      <c r="G7" s="1" t="s">
        <v>303</v>
      </c>
      <c r="H7" s="1" t="s">
        <v>304</v>
      </c>
      <c r="I7" s="1" t="s">
        <v>336</v>
      </c>
      <c r="J7" s="1" t="s">
        <v>306</v>
      </c>
      <c r="K7" s="1" t="s">
        <v>336</v>
      </c>
      <c r="L7" s="1" t="s">
        <v>336</v>
      </c>
      <c r="M7" s="1" t="s">
        <v>307</v>
      </c>
      <c r="N7" s="1" t="s">
        <v>307</v>
      </c>
      <c r="O7" s="1" t="s">
        <v>308</v>
      </c>
      <c r="P7" s="1" t="s">
        <v>309</v>
      </c>
      <c r="Q7" s="1" t="s">
        <v>310</v>
      </c>
      <c r="R7" s="1" t="s">
        <v>337</v>
      </c>
      <c r="S7" s="1" t="s">
        <v>312</v>
      </c>
      <c r="T7" s="1" t="s">
        <v>313</v>
      </c>
      <c r="U7" s="1" t="s">
        <v>314</v>
      </c>
    </row>
    <row r="8" s="1" customFormat="1" spans="1:21">
      <c r="A8" s="3">
        <v>18437575316</v>
      </c>
      <c r="B8" s="1" t="s">
        <v>338</v>
      </c>
      <c r="C8" s="1" t="s">
        <v>339</v>
      </c>
      <c r="D8" s="1" t="s">
        <v>301</v>
      </c>
      <c r="E8" s="1" t="s">
        <v>340</v>
      </c>
      <c r="F8" s="1" t="s">
        <v>299</v>
      </c>
      <c r="G8" s="1" t="s">
        <v>303</v>
      </c>
      <c r="H8" s="1" t="s">
        <v>304</v>
      </c>
      <c r="I8" s="1" t="s">
        <v>305</v>
      </c>
      <c r="J8" s="1" t="s">
        <v>306</v>
      </c>
      <c r="K8" s="1" t="s">
        <v>305</v>
      </c>
      <c r="L8" s="1" t="s">
        <v>305</v>
      </c>
      <c r="M8" s="1" t="s">
        <v>307</v>
      </c>
      <c r="N8" s="1" t="s">
        <v>307</v>
      </c>
      <c r="O8" s="1" t="s">
        <v>308</v>
      </c>
      <c r="P8" s="1" t="s">
        <v>309</v>
      </c>
      <c r="Q8" s="1" t="s">
        <v>310</v>
      </c>
      <c r="R8" s="1" t="s">
        <v>341</v>
      </c>
      <c r="S8" s="1" t="s">
        <v>312</v>
      </c>
      <c r="T8" s="1" t="s">
        <v>313</v>
      </c>
      <c r="U8" s="1" t="s">
        <v>314</v>
      </c>
    </row>
    <row r="9" s="1" customFormat="1" spans="1:21">
      <c r="A9" s="3">
        <v>18436406755</v>
      </c>
      <c r="B9" s="1" t="s">
        <v>338</v>
      </c>
      <c r="C9" s="1" t="s">
        <v>342</v>
      </c>
      <c r="D9" s="1" t="s">
        <v>343</v>
      </c>
      <c r="E9" s="1" t="s">
        <v>344</v>
      </c>
      <c r="F9" s="1" t="s">
        <v>299</v>
      </c>
      <c r="G9" s="1" t="s">
        <v>303</v>
      </c>
      <c r="H9" s="1" t="s">
        <v>304</v>
      </c>
      <c r="I9" s="1" t="s">
        <v>345</v>
      </c>
      <c r="J9" s="1" t="s">
        <v>306</v>
      </c>
      <c r="K9" s="1" t="s">
        <v>345</v>
      </c>
      <c r="L9" s="1" t="s">
        <v>345</v>
      </c>
      <c r="M9" s="1" t="s">
        <v>307</v>
      </c>
      <c r="N9" s="1" t="s">
        <v>307</v>
      </c>
      <c r="O9" s="1" t="s">
        <v>308</v>
      </c>
      <c r="P9" s="1" t="s">
        <v>309</v>
      </c>
      <c r="Q9" s="1" t="s">
        <v>310</v>
      </c>
      <c r="R9" s="1" t="s">
        <v>346</v>
      </c>
      <c r="S9" s="1" t="s">
        <v>312</v>
      </c>
      <c r="T9" s="1" t="s">
        <v>313</v>
      </c>
      <c r="U9" s="1" t="s">
        <v>314</v>
      </c>
    </row>
    <row r="10" s="1" customFormat="1" spans="1:21">
      <c r="A10" s="3">
        <v>18436237302</v>
      </c>
      <c r="B10" s="1" t="s">
        <v>338</v>
      </c>
      <c r="C10" s="1" t="s">
        <v>347</v>
      </c>
      <c r="D10" s="1" t="s">
        <v>348</v>
      </c>
      <c r="E10" s="1" t="s">
        <v>349</v>
      </c>
      <c r="F10" s="1" t="s">
        <v>299</v>
      </c>
      <c r="G10" s="1" t="s">
        <v>303</v>
      </c>
      <c r="H10" s="1" t="s">
        <v>304</v>
      </c>
      <c r="I10" s="1" t="s">
        <v>350</v>
      </c>
      <c r="J10" s="1" t="s">
        <v>306</v>
      </c>
      <c r="K10" s="1" t="s">
        <v>350</v>
      </c>
      <c r="L10" s="1" t="s">
        <v>350</v>
      </c>
      <c r="M10" s="1" t="s">
        <v>307</v>
      </c>
      <c r="N10" s="1" t="s">
        <v>307</v>
      </c>
      <c r="O10" s="1" t="s">
        <v>308</v>
      </c>
      <c r="P10" s="1" t="s">
        <v>309</v>
      </c>
      <c r="Q10" s="1" t="s">
        <v>310</v>
      </c>
      <c r="R10" s="1" t="s">
        <v>351</v>
      </c>
      <c r="S10" s="1" t="s">
        <v>312</v>
      </c>
      <c r="T10" s="1" t="s">
        <v>313</v>
      </c>
      <c r="U10" s="1" t="s">
        <v>314</v>
      </c>
    </row>
    <row r="11" s="1" customFormat="1" spans="1:21">
      <c r="A11" s="3">
        <v>18431324466</v>
      </c>
      <c r="B11" s="1" t="s">
        <v>338</v>
      </c>
      <c r="C11" s="1" t="s">
        <v>352</v>
      </c>
      <c r="D11" s="1" t="s">
        <v>353</v>
      </c>
      <c r="E11" s="1" t="s">
        <v>354</v>
      </c>
      <c r="F11" s="1" t="s">
        <v>338</v>
      </c>
      <c r="G11" s="1" t="s">
        <v>303</v>
      </c>
      <c r="H11" s="1" t="s">
        <v>304</v>
      </c>
      <c r="I11" s="1" t="s">
        <v>355</v>
      </c>
      <c r="J11" s="1" t="s">
        <v>306</v>
      </c>
      <c r="K11" s="1" t="s">
        <v>355</v>
      </c>
      <c r="L11" s="1" t="s">
        <v>355</v>
      </c>
      <c r="M11" s="1" t="s">
        <v>307</v>
      </c>
      <c r="N11" s="1" t="s">
        <v>307</v>
      </c>
      <c r="O11" s="1" t="s">
        <v>308</v>
      </c>
      <c r="P11" s="1" t="s">
        <v>309</v>
      </c>
      <c r="Q11" s="1" t="s">
        <v>310</v>
      </c>
      <c r="R11" s="1" t="s">
        <v>356</v>
      </c>
      <c r="S11" s="1" t="s">
        <v>312</v>
      </c>
      <c r="T11" s="1" t="s">
        <v>313</v>
      </c>
      <c r="U11" s="1" t="s">
        <v>314</v>
      </c>
    </row>
    <row r="12" s="1" customFormat="1" spans="1:21">
      <c r="A12" s="3">
        <v>18430902040</v>
      </c>
      <c r="B12" s="1" t="s">
        <v>338</v>
      </c>
      <c r="C12" s="1" t="s">
        <v>357</v>
      </c>
      <c r="D12" s="1" t="s">
        <v>358</v>
      </c>
      <c r="E12" s="1" t="s">
        <v>359</v>
      </c>
      <c r="F12" s="1" t="s">
        <v>338</v>
      </c>
      <c r="G12" s="1" t="s">
        <v>303</v>
      </c>
      <c r="H12" s="1" t="s">
        <v>304</v>
      </c>
      <c r="I12" s="1" t="s">
        <v>360</v>
      </c>
      <c r="J12" s="1" t="s">
        <v>306</v>
      </c>
      <c r="K12" s="1" t="s">
        <v>360</v>
      </c>
      <c r="L12" s="1" t="s">
        <v>360</v>
      </c>
      <c r="M12" s="1" t="s">
        <v>307</v>
      </c>
      <c r="N12" s="1" t="s">
        <v>307</v>
      </c>
      <c r="O12" s="1" t="s">
        <v>308</v>
      </c>
      <c r="P12" s="1" t="s">
        <v>309</v>
      </c>
      <c r="Q12" s="1" t="s">
        <v>310</v>
      </c>
      <c r="R12" s="1" t="s">
        <v>361</v>
      </c>
      <c r="S12" s="1" t="s">
        <v>312</v>
      </c>
      <c r="T12" s="1" t="s">
        <v>313</v>
      </c>
      <c r="U12" s="1" t="s">
        <v>314</v>
      </c>
    </row>
    <row r="13" s="1" customFormat="1" spans="1:21">
      <c r="A13" s="3">
        <v>18429862105</v>
      </c>
      <c r="B13" s="1" t="s">
        <v>338</v>
      </c>
      <c r="C13" s="1" t="s">
        <v>362</v>
      </c>
      <c r="D13" s="1" t="s">
        <v>363</v>
      </c>
      <c r="E13" s="1" t="s">
        <v>364</v>
      </c>
      <c r="F13" s="1" t="s">
        <v>338</v>
      </c>
      <c r="G13" s="1" t="s">
        <v>303</v>
      </c>
      <c r="H13" s="1" t="s">
        <v>304</v>
      </c>
      <c r="I13" s="1" t="s">
        <v>365</v>
      </c>
      <c r="J13" s="1" t="s">
        <v>306</v>
      </c>
      <c r="K13" s="1" t="s">
        <v>365</v>
      </c>
      <c r="L13" s="1" t="s">
        <v>365</v>
      </c>
      <c r="M13" s="1" t="s">
        <v>307</v>
      </c>
      <c r="N13" s="1" t="s">
        <v>307</v>
      </c>
      <c r="O13" s="1" t="s">
        <v>308</v>
      </c>
      <c r="P13" s="1" t="s">
        <v>309</v>
      </c>
      <c r="Q13" s="1" t="s">
        <v>310</v>
      </c>
      <c r="R13" s="1" t="s">
        <v>366</v>
      </c>
      <c r="S13" s="1" t="s">
        <v>312</v>
      </c>
      <c r="T13" s="1" t="s">
        <v>313</v>
      </c>
      <c r="U13" s="1" t="s">
        <v>314</v>
      </c>
    </row>
    <row r="14" s="1" customFormat="1" spans="1:21">
      <c r="A14" s="3">
        <v>18429723863</v>
      </c>
      <c r="B14" s="1" t="s">
        <v>338</v>
      </c>
      <c r="C14" s="1" t="s">
        <v>367</v>
      </c>
      <c r="D14" s="1" t="s">
        <v>368</v>
      </c>
      <c r="E14" s="1" t="s">
        <v>369</v>
      </c>
      <c r="F14" s="1" t="s">
        <v>338</v>
      </c>
      <c r="G14" s="1" t="s">
        <v>303</v>
      </c>
      <c r="H14" s="1" t="s">
        <v>304</v>
      </c>
      <c r="I14" s="1" t="s">
        <v>370</v>
      </c>
      <c r="J14" s="1" t="s">
        <v>306</v>
      </c>
      <c r="K14" s="1" t="s">
        <v>370</v>
      </c>
      <c r="L14" s="1" t="s">
        <v>370</v>
      </c>
      <c r="M14" s="1" t="s">
        <v>307</v>
      </c>
      <c r="N14" s="1" t="s">
        <v>307</v>
      </c>
      <c r="O14" s="1" t="s">
        <v>308</v>
      </c>
      <c r="P14" s="1" t="s">
        <v>309</v>
      </c>
      <c r="Q14" s="1" t="s">
        <v>310</v>
      </c>
      <c r="R14" s="1" t="s">
        <v>371</v>
      </c>
      <c r="S14" s="1" t="s">
        <v>312</v>
      </c>
      <c r="T14" s="1" t="s">
        <v>313</v>
      </c>
      <c r="U14" s="1" t="s">
        <v>314</v>
      </c>
    </row>
    <row r="15" s="1" customFormat="1" spans="1:21">
      <c r="A15" s="3">
        <v>18428669511</v>
      </c>
      <c r="B15" s="1" t="s">
        <v>372</v>
      </c>
      <c r="C15" s="1" t="s">
        <v>373</v>
      </c>
      <c r="D15" s="1" t="s">
        <v>374</v>
      </c>
      <c r="E15" s="1" t="s">
        <v>375</v>
      </c>
      <c r="F15" s="1" t="s">
        <v>338</v>
      </c>
      <c r="G15" s="1" t="s">
        <v>303</v>
      </c>
      <c r="H15" s="1" t="s">
        <v>304</v>
      </c>
      <c r="I15" s="1" t="s">
        <v>376</v>
      </c>
      <c r="J15" s="1" t="s">
        <v>306</v>
      </c>
      <c r="K15" s="1" t="s">
        <v>376</v>
      </c>
      <c r="L15" s="1" t="s">
        <v>376</v>
      </c>
      <c r="M15" s="1" t="s">
        <v>307</v>
      </c>
      <c r="N15" s="1" t="s">
        <v>307</v>
      </c>
      <c r="O15" s="1" t="s">
        <v>308</v>
      </c>
      <c r="P15" s="1" t="s">
        <v>309</v>
      </c>
      <c r="Q15" s="1" t="s">
        <v>310</v>
      </c>
      <c r="R15" s="1" t="s">
        <v>377</v>
      </c>
      <c r="S15" s="1" t="s">
        <v>312</v>
      </c>
      <c r="T15" s="1" t="s">
        <v>313</v>
      </c>
      <c r="U15" s="1" t="s">
        <v>314</v>
      </c>
    </row>
    <row r="16" s="1" customFormat="1" spans="1:21">
      <c r="A16" s="3">
        <v>18423015539</v>
      </c>
      <c r="B16" s="1" t="s">
        <v>372</v>
      </c>
      <c r="C16" s="1" t="s">
        <v>378</v>
      </c>
      <c r="D16" s="1" t="s">
        <v>301</v>
      </c>
      <c r="E16" s="1" t="s">
        <v>379</v>
      </c>
      <c r="F16" s="1" t="s">
        <v>372</v>
      </c>
      <c r="G16" s="1" t="s">
        <v>303</v>
      </c>
      <c r="H16" s="1" t="s">
        <v>304</v>
      </c>
      <c r="I16" s="1" t="s">
        <v>380</v>
      </c>
      <c r="J16" s="1" t="s">
        <v>306</v>
      </c>
      <c r="K16" s="1" t="s">
        <v>380</v>
      </c>
      <c r="L16" s="1" t="s">
        <v>380</v>
      </c>
      <c r="M16" s="1" t="s">
        <v>307</v>
      </c>
      <c r="N16" s="1" t="s">
        <v>307</v>
      </c>
      <c r="O16" s="1" t="s">
        <v>308</v>
      </c>
      <c r="P16" s="1" t="s">
        <v>309</v>
      </c>
      <c r="Q16" s="1" t="s">
        <v>310</v>
      </c>
      <c r="R16" s="1" t="s">
        <v>381</v>
      </c>
      <c r="S16" s="1" t="s">
        <v>312</v>
      </c>
      <c r="T16" s="1" t="s">
        <v>313</v>
      </c>
      <c r="U16" s="1" t="s">
        <v>314</v>
      </c>
    </row>
    <row r="17" s="1" customFormat="1" spans="1:21">
      <c r="A17" s="3">
        <v>18420625832</v>
      </c>
      <c r="B17" s="1" t="s">
        <v>372</v>
      </c>
      <c r="C17" s="1" t="s">
        <v>382</v>
      </c>
      <c r="D17" s="1" t="s">
        <v>383</v>
      </c>
      <c r="E17" s="1" t="s">
        <v>384</v>
      </c>
      <c r="F17" s="1" t="s">
        <v>338</v>
      </c>
      <c r="G17" s="1" t="s">
        <v>303</v>
      </c>
      <c r="H17" s="1" t="s">
        <v>304</v>
      </c>
      <c r="I17" s="1" t="s">
        <v>385</v>
      </c>
      <c r="J17" s="1" t="s">
        <v>306</v>
      </c>
      <c r="K17" s="1" t="s">
        <v>385</v>
      </c>
      <c r="L17" s="1" t="s">
        <v>385</v>
      </c>
      <c r="M17" s="1" t="s">
        <v>307</v>
      </c>
      <c r="N17" s="1" t="s">
        <v>307</v>
      </c>
      <c r="O17" s="1" t="s">
        <v>308</v>
      </c>
      <c r="P17" s="1" t="s">
        <v>309</v>
      </c>
      <c r="Q17" s="1" t="s">
        <v>310</v>
      </c>
      <c r="R17" s="1" t="s">
        <v>386</v>
      </c>
      <c r="S17" s="1" t="s">
        <v>312</v>
      </c>
      <c r="T17" s="1" t="s">
        <v>313</v>
      </c>
      <c r="U17" s="1" t="s">
        <v>314</v>
      </c>
    </row>
    <row r="18" s="1" customFormat="1" spans="1:21">
      <c r="A18" s="3">
        <v>18420362637</v>
      </c>
      <c r="B18" s="1" t="s">
        <v>372</v>
      </c>
      <c r="C18" s="1" t="s">
        <v>387</v>
      </c>
      <c r="D18" s="1" t="s">
        <v>388</v>
      </c>
      <c r="E18" s="1" t="s">
        <v>389</v>
      </c>
      <c r="F18" s="1" t="s">
        <v>338</v>
      </c>
      <c r="G18" s="1" t="s">
        <v>303</v>
      </c>
      <c r="H18" s="1" t="s">
        <v>304</v>
      </c>
      <c r="I18" s="1" t="s">
        <v>390</v>
      </c>
      <c r="J18" s="1" t="s">
        <v>306</v>
      </c>
      <c r="K18" s="1" t="s">
        <v>390</v>
      </c>
      <c r="L18" s="1" t="s">
        <v>390</v>
      </c>
      <c r="M18" s="1" t="s">
        <v>307</v>
      </c>
      <c r="N18" s="1" t="s">
        <v>307</v>
      </c>
      <c r="O18" s="1" t="s">
        <v>308</v>
      </c>
      <c r="P18" s="1" t="s">
        <v>309</v>
      </c>
      <c r="Q18" s="1" t="s">
        <v>310</v>
      </c>
      <c r="R18" s="1" t="s">
        <v>391</v>
      </c>
      <c r="S18" s="1" t="s">
        <v>312</v>
      </c>
      <c r="T18" s="1" t="s">
        <v>313</v>
      </c>
      <c r="U18" s="1" t="s">
        <v>314</v>
      </c>
    </row>
    <row r="19" s="1" customFormat="1" spans="1:21">
      <c r="A19" s="3">
        <v>18418348756</v>
      </c>
      <c r="B19" s="1" t="s">
        <v>392</v>
      </c>
      <c r="C19" s="1" t="s">
        <v>393</v>
      </c>
      <c r="D19" s="1" t="s">
        <v>394</v>
      </c>
      <c r="E19" s="1" t="s">
        <v>395</v>
      </c>
      <c r="F19" s="1" t="s">
        <v>372</v>
      </c>
      <c r="G19" s="1" t="s">
        <v>303</v>
      </c>
      <c r="H19" s="1" t="s">
        <v>304</v>
      </c>
      <c r="I19" s="1" t="s">
        <v>396</v>
      </c>
      <c r="J19" s="1" t="s">
        <v>306</v>
      </c>
      <c r="K19" s="1" t="s">
        <v>396</v>
      </c>
      <c r="L19" s="1" t="s">
        <v>396</v>
      </c>
      <c r="M19" s="1" t="s">
        <v>307</v>
      </c>
      <c r="N19" s="1" t="s">
        <v>307</v>
      </c>
      <c r="O19" s="1" t="s">
        <v>308</v>
      </c>
      <c r="P19" s="1" t="s">
        <v>309</v>
      </c>
      <c r="Q19" s="1" t="s">
        <v>310</v>
      </c>
      <c r="R19" s="1" t="s">
        <v>397</v>
      </c>
      <c r="S19" s="1" t="s">
        <v>312</v>
      </c>
      <c r="T19" s="1" t="s">
        <v>313</v>
      </c>
      <c r="U19" s="1" t="s">
        <v>314</v>
      </c>
    </row>
    <row r="20" s="1" customFormat="1" spans="1:21">
      <c r="A20" s="3">
        <v>18418318053</v>
      </c>
      <c r="B20" s="1" t="s">
        <v>392</v>
      </c>
      <c r="C20" s="1" t="s">
        <v>398</v>
      </c>
      <c r="D20" s="1" t="s">
        <v>394</v>
      </c>
      <c r="E20" s="1" t="s">
        <v>399</v>
      </c>
      <c r="F20" s="1" t="s">
        <v>372</v>
      </c>
      <c r="G20" s="1" t="s">
        <v>303</v>
      </c>
      <c r="H20" s="1" t="s">
        <v>304</v>
      </c>
      <c r="I20" s="1" t="s">
        <v>396</v>
      </c>
      <c r="J20" s="1" t="s">
        <v>306</v>
      </c>
      <c r="K20" s="1" t="s">
        <v>396</v>
      </c>
      <c r="L20" s="1" t="s">
        <v>396</v>
      </c>
      <c r="M20" s="1" t="s">
        <v>307</v>
      </c>
      <c r="N20" s="1" t="s">
        <v>307</v>
      </c>
      <c r="O20" s="1" t="s">
        <v>308</v>
      </c>
      <c r="P20" s="1" t="s">
        <v>309</v>
      </c>
      <c r="Q20" s="1" t="s">
        <v>310</v>
      </c>
      <c r="R20" s="1" t="s">
        <v>400</v>
      </c>
      <c r="S20" s="1" t="s">
        <v>312</v>
      </c>
      <c r="T20" s="1" t="s">
        <v>313</v>
      </c>
      <c r="U20" s="1" t="s">
        <v>314</v>
      </c>
    </row>
    <row r="21" s="1" customFormat="1" spans="1:21">
      <c r="A21" s="3">
        <v>18418278644</v>
      </c>
      <c r="B21" s="1" t="s">
        <v>392</v>
      </c>
      <c r="C21" s="1" t="s">
        <v>401</v>
      </c>
      <c r="D21" s="1" t="s">
        <v>394</v>
      </c>
      <c r="E21" s="1" t="s">
        <v>402</v>
      </c>
      <c r="F21" s="1" t="s">
        <v>372</v>
      </c>
      <c r="G21" s="1" t="s">
        <v>303</v>
      </c>
      <c r="H21" s="1" t="s">
        <v>304</v>
      </c>
      <c r="I21" s="1" t="s">
        <v>396</v>
      </c>
      <c r="J21" s="1" t="s">
        <v>306</v>
      </c>
      <c r="K21" s="1" t="s">
        <v>396</v>
      </c>
      <c r="L21" s="1" t="s">
        <v>396</v>
      </c>
      <c r="M21" s="1" t="s">
        <v>307</v>
      </c>
      <c r="N21" s="1" t="s">
        <v>307</v>
      </c>
      <c r="O21" s="1" t="s">
        <v>308</v>
      </c>
      <c r="P21" s="1" t="s">
        <v>309</v>
      </c>
      <c r="Q21" s="1" t="s">
        <v>310</v>
      </c>
      <c r="R21" s="1" t="s">
        <v>403</v>
      </c>
      <c r="S21" s="1" t="s">
        <v>312</v>
      </c>
      <c r="T21" s="1" t="s">
        <v>313</v>
      </c>
      <c r="U21" s="1" t="s">
        <v>314</v>
      </c>
    </row>
    <row r="22" s="1" customFormat="1" spans="1:21">
      <c r="A22" s="3">
        <v>18414265263</v>
      </c>
      <c r="B22" s="1" t="s">
        <v>392</v>
      </c>
      <c r="C22" s="1" t="s">
        <v>404</v>
      </c>
      <c r="D22" s="1" t="s">
        <v>405</v>
      </c>
      <c r="E22" s="1" t="s">
        <v>406</v>
      </c>
      <c r="F22" s="1" t="s">
        <v>372</v>
      </c>
      <c r="G22" s="1" t="s">
        <v>303</v>
      </c>
      <c r="H22" s="1" t="s">
        <v>304</v>
      </c>
      <c r="I22" s="1" t="s">
        <v>407</v>
      </c>
      <c r="J22" s="1" t="s">
        <v>306</v>
      </c>
      <c r="K22" s="1" t="s">
        <v>407</v>
      </c>
      <c r="L22" s="1" t="s">
        <v>407</v>
      </c>
      <c r="M22" s="1" t="s">
        <v>307</v>
      </c>
      <c r="N22" s="1" t="s">
        <v>307</v>
      </c>
      <c r="O22" s="1" t="s">
        <v>308</v>
      </c>
      <c r="P22" s="1" t="s">
        <v>309</v>
      </c>
      <c r="Q22" s="1" t="s">
        <v>310</v>
      </c>
      <c r="R22" s="1" t="s">
        <v>408</v>
      </c>
      <c r="S22" s="1" t="s">
        <v>312</v>
      </c>
      <c r="T22" s="1" t="s">
        <v>313</v>
      </c>
      <c r="U22" s="1" t="s">
        <v>314</v>
      </c>
    </row>
    <row r="23" s="1" customFormat="1" spans="1:21">
      <c r="A23" s="3">
        <v>18413252004</v>
      </c>
      <c r="B23" s="1" t="s">
        <v>392</v>
      </c>
      <c r="C23" s="1" t="s">
        <v>409</v>
      </c>
      <c r="D23" s="1" t="s">
        <v>321</v>
      </c>
      <c r="E23" s="1" t="s">
        <v>410</v>
      </c>
      <c r="F23" s="1" t="s">
        <v>338</v>
      </c>
      <c r="G23" s="1" t="s">
        <v>303</v>
      </c>
      <c r="H23" s="1" t="s">
        <v>304</v>
      </c>
      <c r="I23" s="1" t="s">
        <v>411</v>
      </c>
      <c r="J23" s="1" t="s">
        <v>306</v>
      </c>
      <c r="K23" s="1" t="s">
        <v>411</v>
      </c>
      <c r="L23" s="1" t="s">
        <v>411</v>
      </c>
      <c r="M23" s="1" t="s">
        <v>307</v>
      </c>
      <c r="N23" s="1" t="s">
        <v>307</v>
      </c>
      <c r="O23" s="1" t="s">
        <v>308</v>
      </c>
      <c r="P23" s="1" t="s">
        <v>309</v>
      </c>
      <c r="Q23" s="1" t="s">
        <v>310</v>
      </c>
      <c r="R23" s="1" t="s">
        <v>412</v>
      </c>
      <c r="S23" s="1" t="s">
        <v>312</v>
      </c>
      <c r="T23" s="1" t="s">
        <v>313</v>
      </c>
      <c r="U23" s="1" t="s">
        <v>314</v>
      </c>
    </row>
    <row r="24" s="1" customFormat="1" spans="1:21">
      <c r="A24" s="3">
        <v>18398096573</v>
      </c>
      <c r="B24" s="1" t="s">
        <v>413</v>
      </c>
      <c r="C24" s="1" t="s">
        <v>414</v>
      </c>
      <c r="D24" s="1" t="s">
        <v>415</v>
      </c>
      <c r="E24" s="1" t="s">
        <v>416</v>
      </c>
      <c r="F24" s="1" t="s">
        <v>299</v>
      </c>
      <c r="G24" s="1" t="s">
        <v>303</v>
      </c>
      <c r="H24" s="1" t="s">
        <v>304</v>
      </c>
      <c r="I24" s="1" t="s">
        <v>417</v>
      </c>
      <c r="J24" s="1" t="s">
        <v>306</v>
      </c>
      <c r="K24" s="1" t="s">
        <v>417</v>
      </c>
      <c r="L24" s="1" t="s">
        <v>417</v>
      </c>
      <c r="M24" s="1" t="s">
        <v>307</v>
      </c>
      <c r="N24" s="1" t="s">
        <v>307</v>
      </c>
      <c r="O24" s="1" t="s">
        <v>308</v>
      </c>
      <c r="P24" s="1" t="s">
        <v>309</v>
      </c>
      <c r="Q24" s="1" t="s">
        <v>310</v>
      </c>
      <c r="R24" s="1" t="s">
        <v>418</v>
      </c>
      <c r="S24" s="1" t="s">
        <v>312</v>
      </c>
      <c r="T24" s="1" t="s">
        <v>313</v>
      </c>
      <c r="U24" s="1" t="s">
        <v>314</v>
      </c>
    </row>
    <row r="25" s="1" customFormat="1" spans="1:21">
      <c r="A25" s="3">
        <v>18386344353</v>
      </c>
      <c r="B25" s="1" t="s">
        <v>419</v>
      </c>
      <c r="C25" s="1" t="s">
        <v>420</v>
      </c>
      <c r="D25" s="1" t="s">
        <v>421</v>
      </c>
      <c r="E25" s="1" t="s">
        <v>422</v>
      </c>
      <c r="F25" s="1" t="s">
        <v>299</v>
      </c>
      <c r="G25" s="1" t="s">
        <v>303</v>
      </c>
      <c r="H25" s="1" t="s">
        <v>304</v>
      </c>
      <c r="I25" s="1" t="s">
        <v>423</v>
      </c>
      <c r="J25" s="1" t="s">
        <v>306</v>
      </c>
      <c r="K25" s="1" t="s">
        <v>423</v>
      </c>
      <c r="L25" s="1" t="s">
        <v>423</v>
      </c>
      <c r="M25" s="1" t="s">
        <v>307</v>
      </c>
      <c r="N25" s="1" t="s">
        <v>307</v>
      </c>
      <c r="O25" s="1" t="s">
        <v>308</v>
      </c>
      <c r="P25" s="1" t="s">
        <v>309</v>
      </c>
      <c r="Q25" s="1" t="s">
        <v>310</v>
      </c>
      <c r="R25" s="1" t="s">
        <v>424</v>
      </c>
      <c r="S25" s="1" t="s">
        <v>312</v>
      </c>
      <c r="T25" s="1" t="s">
        <v>313</v>
      </c>
      <c r="U25" s="1" t="s">
        <v>314</v>
      </c>
    </row>
    <row r="26" s="1" customFormat="1" spans="1:21">
      <c r="A26" s="3">
        <v>18385557408</v>
      </c>
      <c r="B26" s="1" t="s">
        <v>419</v>
      </c>
      <c r="C26" s="1" t="s">
        <v>425</v>
      </c>
      <c r="D26" s="1" t="s">
        <v>426</v>
      </c>
      <c r="E26" s="1" t="s">
        <v>427</v>
      </c>
      <c r="F26" s="1" t="s">
        <v>299</v>
      </c>
      <c r="G26" s="1" t="s">
        <v>303</v>
      </c>
      <c r="H26" s="1" t="s">
        <v>304</v>
      </c>
      <c r="I26" s="1" t="s">
        <v>428</v>
      </c>
      <c r="J26" s="1" t="s">
        <v>306</v>
      </c>
      <c r="K26" s="1" t="s">
        <v>428</v>
      </c>
      <c r="L26" s="1" t="s">
        <v>428</v>
      </c>
      <c r="M26" s="1" t="s">
        <v>307</v>
      </c>
      <c r="N26" s="1" t="s">
        <v>307</v>
      </c>
      <c r="O26" s="1" t="s">
        <v>308</v>
      </c>
      <c r="P26" s="1" t="s">
        <v>309</v>
      </c>
      <c r="Q26" s="1" t="s">
        <v>310</v>
      </c>
      <c r="R26" s="1" t="s">
        <v>429</v>
      </c>
      <c r="S26" s="1" t="s">
        <v>312</v>
      </c>
      <c r="T26" s="1" t="s">
        <v>313</v>
      </c>
      <c r="U26" s="1" t="s">
        <v>314</v>
      </c>
    </row>
    <row r="27" s="1" customFormat="1" spans="1:21">
      <c r="A27" s="3">
        <v>18380560590</v>
      </c>
      <c r="B27" s="1" t="s">
        <v>419</v>
      </c>
      <c r="C27" s="1" t="s">
        <v>430</v>
      </c>
      <c r="D27" s="1" t="s">
        <v>431</v>
      </c>
      <c r="E27" s="1" t="s">
        <v>432</v>
      </c>
      <c r="F27" s="1" t="s">
        <v>392</v>
      </c>
      <c r="G27" s="1" t="s">
        <v>303</v>
      </c>
      <c r="H27" s="1" t="s">
        <v>304</v>
      </c>
      <c r="I27" s="1" t="s">
        <v>433</v>
      </c>
      <c r="J27" s="1" t="s">
        <v>306</v>
      </c>
      <c r="K27" s="1" t="s">
        <v>433</v>
      </c>
      <c r="L27" s="1" t="s">
        <v>433</v>
      </c>
      <c r="M27" s="1" t="s">
        <v>307</v>
      </c>
      <c r="N27" s="1" t="s">
        <v>307</v>
      </c>
      <c r="O27" s="1" t="s">
        <v>308</v>
      </c>
      <c r="P27" s="1" t="s">
        <v>309</v>
      </c>
      <c r="Q27" s="1" t="s">
        <v>310</v>
      </c>
      <c r="R27" s="1" t="s">
        <v>434</v>
      </c>
      <c r="S27" s="1" t="s">
        <v>312</v>
      </c>
      <c r="T27" s="1" t="s">
        <v>313</v>
      </c>
      <c r="U27" s="1" t="s">
        <v>314</v>
      </c>
    </row>
    <row r="28" s="1" customFormat="1" spans="1:21">
      <c r="A28" s="3">
        <v>18380188702</v>
      </c>
      <c r="B28" s="1" t="s">
        <v>419</v>
      </c>
      <c r="C28" s="1" t="s">
        <v>435</v>
      </c>
      <c r="D28" s="1" t="s">
        <v>436</v>
      </c>
      <c r="E28" s="1" t="s">
        <v>437</v>
      </c>
      <c r="F28" s="1" t="s">
        <v>438</v>
      </c>
      <c r="G28" s="1" t="s">
        <v>303</v>
      </c>
      <c r="H28" s="1" t="s">
        <v>304</v>
      </c>
      <c r="I28" s="1" t="s">
        <v>439</v>
      </c>
      <c r="J28" s="1" t="s">
        <v>306</v>
      </c>
      <c r="K28" s="1" t="s">
        <v>439</v>
      </c>
      <c r="L28" s="1" t="s">
        <v>439</v>
      </c>
      <c r="M28" s="1" t="s">
        <v>307</v>
      </c>
      <c r="N28" s="1" t="s">
        <v>307</v>
      </c>
      <c r="O28" s="1" t="s">
        <v>308</v>
      </c>
      <c r="P28" s="1" t="s">
        <v>309</v>
      </c>
      <c r="Q28" s="1" t="s">
        <v>310</v>
      </c>
      <c r="R28" s="1" t="s">
        <v>440</v>
      </c>
      <c r="S28" s="1" t="s">
        <v>312</v>
      </c>
      <c r="T28" s="1" t="s">
        <v>313</v>
      </c>
      <c r="U28" s="1" t="s">
        <v>314</v>
      </c>
    </row>
    <row r="29" s="1" customFormat="1" spans="1:21">
      <c r="A29" s="3">
        <v>18378192466</v>
      </c>
      <c r="B29" s="1" t="s">
        <v>419</v>
      </c>
      <c r="C29" s="1" t="s">
        <v>441</v>
      </c>
      <c r="D29" s="1" t="s">
        <v>442</v>
      </c>
      <c r="E29" s="1" t="s">
        <v>443</v>
      </c>
      <c r="F29" s="1" t="s">
        <v>419</v>
      </c>
      <c r="G29" s="1" t="s">
        <v>303</v>
      </c>
      <c r="H29" s="1" t="s">
        <v>304</v>
      </c>
      <c r="I29" s="1" t="s">
        <v>444</v>
      </c>
      <c r="J29" s="1" t="s">
        <v>306</v>
      </c>
      <c r="K29" s="1" t="s">
        <v>444</v>
      </c>
      <c r="L29" s="1" t="s">
        <v>444</v>
      </c>
      <c r="M29" s="1" t="s">
        <v>307</v>
      </c>
      <c r="N29" s="1" t="s">
        <v>307</v>
      </c>
      <c r="O29" s="1" t="s">
        <v>308</v>
      </c>
      <c r="P29" s="1" t="s">
        <v>309</v>
      </c>
      <c r="Q29" s="1" t="s">
        <v>310</v>
      </c>
      <c r="R29" s="1" t="s">
        <v>445</v>
      </c>
      <c r="S29" s="1" t="s">
        <v>312</v>
      </c>
      <c r="T29" s="1" t="s">
        <v>313</v>
      </c>
      <c r="U29" s="1" t="s">
        <v>314</v>
      </c>
    </row>
    <row r="30" s="1" customFormat="1" spans="1:21">
      <c r="A30" s="3">
        <v>18368885536</v>
      </c>
      <c r="B30" s="1" t="s">
        <v>446</v>
      </c>
      <c r="C30" s="1" t="s">
        <v>447</v>
      </c>
      <c r="D30" s="1" t="s">
        <v>448</v>
      </c>
      <c r="E30" s="1" t="s">
        <v>449</v>
      </c>
      <c r="F30" s="1" t="s">
        <v>299</v>
      </c>
      <c r="G30" s="1" t="s">
        <v>303</v>
      </c>
      <c r="H30" s="1" t="s">
        <v>304</v>
      </c>
      <c r="I30" s="1" t="s">
        <v>450</v>
      </c>
      <c r="J30" s="1" t="s">
        <v>306</v>
      </c>
      <c r="K30" s="1" t="s">
        <v>450</v>
      </c>
      <c r="L30" s="1" t="s">
        <v>450</v>
      </c>
      <c r="M30" s="1" t="s">
        <v>307</v>
      </c>
      <c r="N30" s="1" t="s">
        <v>307</v>
      </c>
      <c r="O30" s="1" t="s">
        <v>308</v>
      </c>
      <c r="P30" s="1" t="s">
        <v>309</v>
      </c>
      <c r="Q30" s="1" t="s">
        <v>310</v>
      </c>
      <c r="R30" s="1" t="s">
        <v>451</v>
      </c>
      <c r="S30" s="1" t="s">
        <v>312</v>
      </c>
      <c r="T30" s="1" t="s">
        <v>313</v>
      </c>
      <c r="U30" s="1" t="s">
        <v>314</v>
      </c>
    </row>
    <row r="31" s="1" customFormat="1" spans="1:21">
      <c r="A31" s="3">
        <v>18365621344</v>
      </c>
      <c r="B31" s="1" t="s">
        <v>446</v>
      </c>
      <c r="C31" s="1" t="s">
        <v>452</v>
      </c>
      <c r="D31" s="1" t="s">
        <v>453</v>
      </c>
      <c r="E31" s="1" t="s">
        <v>454</v>
      </c>
      <c r="F31" s="1" t="s">
        <v>419</v>
      </c>
      <c r="G31" s="1" t="s">
        <v>303</v>
      </c>
      <c r="H31" s="1" t="s">
        <v>304</v>
      </c>
      <c r="I31" s="1" t="s">
        <v>455</v>
      </c>
      <c r="J31" s="1" t="s">
        <v>306</v>
      </c>
      <c r="K31" s="1" t="s">
        <v>455</v>
      </c>
      <c r="L31" s="1" t="s">
        <v>455</v>
      </c>
      <c r="M31" s="1" t="s">
        <v>307</v>
      </c>
      <c r="N31" s="1" t="s">
        <v>307</v>
      </c>
      <c r="O31" s="1" t="s">
        <v>308</v>
      </c>
      <c r="P31" s="1" t="s">
        <v>309</v>
      </c>
      <c r="Q31" s="1" t="s">
        <v>310</v>
      </c>
      <c r="R31" s="1" t="s">
        <v>456</v>
      </c>
      <c r="S31" s="1" t="s">
        <v>312</v>
      </c>
      <c r="T31" s="1" t="s">
        <v>313</v>
      </c>
      <c r="U31" s="1" t="s">
        <v>314</v>
      </c>
    </row>
    <row r="32" s="1" customFormat="1" spans="1:21">
      <c r="A32" s="3">
        <v>18358875011</v>
      </c>
      <c r="B32" s="1" t="s">
        <v>457</v>
      </c>
      <c r="C32" s="1" t="s">
        <v>458</v>
      </c>
      <c r="D32" s="1" t="s">
        <v>459</v>
      </c>
      <c r="E32" s="1" t="s">
        <v>460</v>
      </c>
      <c r="F32" s="1" t="s">
        <v>372</v>
      </c>
      <c r="G32" s="1" t="s">
        <v>303</v>
      </c>
      <c r="H32" s="1" t="s">
        <v>304</v>
      </c>
      <c r="I32" s="1" t="s">
        <v>461</v>
      </c>
      <c r="J32" s="1" t="s">
        <v>306</v>
      </c>
      <c r="K32" s="1" t="s">
        <v>461</v>
      </c>
      <c r="L32" s="1" t="s">
        <v>461</v>
      </c>
      <c r="M32" s="1" t="s">
        <v>307</v>
      </c>
      <c r="N32" s="1" t="s">
        <v>307</v>
      </c>
      <c r="O32" s="1" t="s">
        <v>308</v>
      </c>
      <c r="P32" s="1" t="s">
        <v>309</v>
      </c>
      <c r="Q32" s="1" t="s">
        <v>310</v>
      </c>
      <c r="R32" s="1" t="s">
        <v>462</v>
      </c>
      <c r="S32" s="1" t="s">
        <v>312</v>
      </c>
      <c r="T32" s="1" t="s">
        <v>313</v>
      </c>
      <c r="U32" s="1" t="s">
        <v>314</v>
      </c>
    </row>
    <row r="33" s="1" customFormat="1" spans="1:21">
      <c r="A33" s="3">
        <v>18355812834</v>
      </c>
      <c r="B33" s="1" t="s">
        <v>463</v>
      </c>
      <c r="C33" s="1" t="s">
        <v>464</v>
      </c>
      <c r="D33" s="1" t="s">
        <v>465</v>
      </c>
      <c r="E33" s="1" t="s">
        <v>466</v>
      </c>
      <c r="F33" s="1" t="s">
        <v>338</v>
      </c>
      <c r="G33" s="1" t="s">
        <v>303</v>
      </c>
      <c r="H33" s="1" t="s">
        <v>304</v>
      </c>
      <c r="I33" s="1" t="s">
        <v>467</v>
      </c>
      <c r="J33" s="1" t="s">
        <v>306</v>
      </c>
      <c r="K33" s="1" t="s">
        <v>467</v>
      </c>
      <c r="L33" s="1" t="s">
        <v>467</v>
      </c>
      <c r="M33" s="1" t="s">
        <v>307</v>
      </c>
      <c r="N33" s="1" t="s">
        <v>307</v>
      </c>
      <c r="O33" s="1" t="s">
        <v>308</v>
      </c>
      <c r="P33" s="1" t="s">
        <v>309</v>
      </c>
      <c r="Q33" s="1" t="s">
        <v>310</v>
      </c>
      <c r="R33" s="1" t="s">
        <v>468</v>
      </c>
      <c r="S33" s="1" t="s">
        <v>312</v>
      </c>
      <c r="T33" s="1" t="s">
        <v>313</v>
      </c>
      <c r="U33" s="1" t="s">
        <v>314</v>
      </c>
    </row>
    <row r="34" s="1" customFormat="1" spans="1:21">
      <c r="A34" s="3">
        <v>18342661088</v>
      </c>
      <c r="B34" s="1" t="s">
        <v>469</v>
      </c>
      <c r="C34" s="1" t="s">
        <v>470</v>
      </c>
      <c r="D34" s="1" t="s">
        <v>471</v>
      </c>
      <c r="E34" s="1" t="s">
        <v>472</v>
      </c>
      <c r="F34" s="1" t="s">
        <v>372</v>
      </c>
      <c r="G34" s="1" t="s">
        <v>303</v>
      </c>
      <c r="H34" s="1" t="s">
        <v>304</v>
      </c>
      <c r="I34" s="1" t="s">
        <v>473</v>
      </c>
      <c r="J34" s="1" t="s">
        <v>306</v>
      </c>
      <c r="K34" s="1" t="s">
        <v>473</v>
      </c>
      <c r="L34" s="1" t="s">
        <v>473</v>
      </c>
      <c r="M34" s="1" t="s">
        <v>307</v>
      </c>
      <c r="N34" s="1" t="s">
        <v>307</v>
      </c>
      <c r="O34" s="1" t="s">
        <v>308</v>
      </c>
      <c r="P34" s="1" t="s">
        <v>309</v>
      </c>
      <c r="Q34" s="1" t="s">
        <v>310</v>
      </c>
      <c r="R34" s="1" t="s">
        <v>474</v>
      </c>
      <c r="S34" s="1" t="s">
        <v>312</v>
      </c>
      <c r="T34" s="1" t="s">
        <v>313</v>
      </c>
      <c r="U34" s="1" t="s">
        <v>314</v>
      </c>
    </row>
    <row r="35" s="1" customFormat="1" spans="1:21">
      <c r="A35" s="3">
        <v>18332283843</v>
      </c>
      <c r="B35" s="1" t="s">
        <v>475</v>
      </c>
      <c r="C35" s="1" t="s">
        <v>476</v>
      </c>
      <c r="D35" s="1" t="s">
        <v>477</v>
      </c>
      <c r="E35" s="1" t="s">
        <v>478</v>
      </c>
      <c r="F35" s="1" t="s">
        <v>338</v>
      </c>
      <c r="G35" s="1" t="s">
        <v>303</v>
      </c>
      <c r="H35" s="1" t="s">
        <v>304</v>
      </c>
      <c r="I35" s="1" t="s">
        <v>479</v>
      </c>
      <c r="J35" s="1" t="s">
        <v>306</v>
      </c>
      <c r="K35" s="1" t="s">
        <v>479</v>
      </c>
      <c r="L35" s="1" t="s">
        <v>479</v>
      </c>
      <c r="M35" s="1" t="s">
        <v>307</v>
      </c>
      <c r="N35" s="1" t="s">
        <v>307</v>
      </c>
      <c r="O35" s="1" t="s">
        <v>308</v>
      </c>
      <c r="P35" s="1" t="s">
        <v>309</v>
      </c>
      <c r="Q35" s="1" t="s">
        <v>310</v>
      </c>
      <c r="R35" s="1" t="s">
        <v>480</v>
      </c>
      <c r="S35" s="1" t="s">
        <v>312</v>
      </c>
      <c r="T35" s="1" t="s">
        <v>313</v>
      </c>
      <c r="U35" s="1" t="s">
        <v>314</v>
      </c>
    </row>
    <row r="36" s="1" customFormat="1" spans="1:21">
      <c r="A36" s="3">
        <v>18329480967</v>
      </c>
      <c r="B36" s="1" t="s">
        <v>475</v>
      </c>
      <c r="C36" s="1" t="s">
        <v>481</v>
      </c>
      <c r="D36" s="1" t="s">
        <v>482</v>
      </c>
      <c r="E36" s="1" t="s">
        <v>483</v>
      </c>
      <c r="F36" s="1" t="s">
        <v>413</v>
      </c>
      <c r="G36" s="1" t="s">
        <v>303</v>
      </c>
      <c r="H36" s="1" t="s">
        <v>304</v>
      </c>
      <c r="I36" s="1" t="s">
        <v>484</v>
      </c>
      <c r="J36" s="1" t="s">
        <v>306</v>
      </c>
      <c r="K36" s="1" t="s">
        <v>484</v>
      </c>
      <c r="L36" s="1" t="s">
        <v>484</v>
      </c>
      <c r="M36" s="1" t="s">
        <v>307</v>
      </c>
      <c r="N36" s="1" t="s">
        <v>307</v>
      </c>
      <c r="O36" s="1" t="s">
        <v>308</v>
      </c>
      <c r="P36" s="1" t="s">
        <v>309</v>
      </c>
      <c r="Q36" s="1" t="s">
        <v>310</v>
      </c>
      <c r="R36" s="1" t="s">
        <v>485</v>
      </c>
      <c r="S36" s="1" t="s">
        <v>312</v>
      </c>
      <c r="T36" s="1" t="s">
        <v>313</v>
      </c>
      <c r="U36" s="1" t="s">
        <v>314</v>
      </c>
    </row>
    <row r="37" s="1" customFormat="1" spans="1:21">
      <c r="A37" s="3">
        <v>18319481190</v>
      </c>
      <c r="B37" s="1" t="s">
        <v>486</v>
      </c>
      <c r="C37" s="1" t="s">
        <v>487</v>
      </c>
      <c r="D37" s="1" t="s">
        <v>488</v>
      </c>
      <c r="E37" s="1" t="s">
        <v>489</v>
      </c>
      <c r="F37" s="1" t="s">
        <v>372</v>
      </c>
      <c r="G37" s="1" t="s">
        <v>303</v>
      </c>
      <c r="H37" s="1" t="s">
        <v>304</v>
      </c>
      <c r="I37" s="1" t="s">
        <v>490</v>
      </c>
      <c r="J37" s="1" t="s">
        <v>306</v>
      </c>
      <c r="K37" s="1" t="s">
        <v>490</v>
      </c>
      <c r="L37" s="1" t="s">
        <v>490</v>
      </c>
      <c r="M37" s="1" t="s">
        <v>307</v>
      </c>
      <c r="N37" s="1" t="s">
        <v>307</v>
      </c>
      <c r="O37" s="1" t="s">
        <v>308</v>
      </c>
      <c r="P37" s="1" t="s">
        <v>309</v>
      </c>
      <c r="Q37" s="1" t="s">
        <v>310</v>
      </c>
      <c r="R37" s="1" t="s">
        <v>491</v>
      </c>
      <c r="S37" s="1" t="s">
        <v>312</v>
      </c>
      <c r="T37" s="1" t="s">
        <v>313</v>
      </c>
      <c r="U37" s="1" t="s">
        <v>314</v>
      </c>
    </row>
    <row r="38" s="1" customFormat="1" spans="1:21">
      <c r="A38" s="3">
        <v>18314426370</v>
      </c>
      <c r="B38" s="1" t="s">
        <v>486</v>
      </c>
      <c r="C38" s="1" t="s">
        <v>492</v>
      </c>
      <c r="D38" s="1" t="s">
        <v>488</v>
      </c>
      <c r="E38" s="1" t="s">
        <v>489</v>
      </c>
      <c r="F38" s="1" t="s">
        <v>372</v>
      </c>
      <c r="G38" s="1" t="s">
        <v>303</v>
      </c>
      <c r="H38" s="1" t="s">
        <v>304</v>
      </c>
      <c r="I38" s="1" t="s">
        <v>493</v>
      </c>
      <c r="J38" s="1" t="s">
        <v>306</v>
      </c>
      <c r="K38" s="1" t="s">
        <v>493</v>
      </c>
      <c r="L38" s="1" t="s">
        <v>493</v>
      </c>
      <c r="M38" s="1" t="s">
        <v>307</v>
      </c>
      <c r="N38" s="1" t="s">
        <v>307</v>
      </c>
      <c r="O38" s="1" t="s">
        <v>308</v>
      </c>
      <c r="P38" s="1" t="s">
        <v>309</v>
      </c>
      <c r="Q38" s="1" t="s">
        <v>310</v>
      </c>
      <c r="R38" s="1" t="s">
        <v>494</v>
      </c>
      <c r="S38" s="1" t="s">
        <v>312</v>
      </c>
      <c r="T38" s="1" t="s">
        <v>313</v>
      </c>
      <c r="U38" s="1" t="s">
        <v>314</v>
      </c>
    </row>
    <row r="39" s="1" customFormat="1" spans="1:21">
      <c r="A39" s="3">
        <v>18292264684</v>
      </c>
      <c r="B39" s="1" t="s">
        <v>495</v>
      </c>
      <c r="C39" s="1" t="s">
        <v>496</v>
      </c>
      <c r="D39" s="1" t="s">
        <v>497</v>
      </c>
      <c r="E39" s="1" t="s">
        <v>498</v>
      </c>
      <c r="F39" s="1" t="s">
        <v>372</v>
      </c>
      <c r="G39" s="1" t="s">
        <v>303</v>
      </c>
      <c r="H39" s="1" t="s">
        <v>304</v>
      </c>
      <c r="I39" s="1" t="s">
        <v>499</v>
      </c>
      <c r="J39" s="1" t="s">
        <v>306</v>
      </c>
      <c r="K39" s="1" t="s">
        <v>499</v>
      </c>
      <c r="L39" s="1" t="s">
        <v>499</v>
      </c>
      <c r="M39" s="1" t="s">
        <v>307</v>
      </c>
      <c r="N39" s="1" t="s">
        <v>307</v>
      </c>
      <c r="O39" s="1" t="s">
        <v>308</v>
      </c>
      <c r="P39" s="1" t="s">
        <v>309</v>
      </c>
      <c r="Q39" s="1" t="s">
        <v>310</v>
      </c>
      <c r="R39" s="1" t="s">
        <v>500</v>
      </c>
      <c r="S39" s="1" t="s">
        <v>312</v>
      </c>
      <c r="T39" s="1" t="s">
        <v>313</v>
      </c>
      <c r="U39" s="1" t="s">
        <v>314</v>
      </c>
    </row>
    <row r="40" s="1" customFormat="1" spans="1:21">
      <c r="A40" s="3">
        <v>18236801647</v>
      </c>
      <c r="B40" s="1" t="s">
        <v>501</v>
      </c>
      <c r="C40" s="1" t="s">
        <v>502</v>
      </c>
      <c r="D40" s="1" t="s">
        <v>503</v>
      </c>
      <c r="E40" s="1" t="s">
        <v>504</v>
      </c>
      <c r="F40" s="1" t="s">
        <v>392</v>
      </c>
      <c r="G40" s="1" t="s">
        <v>303</v>
      </c>
      <c r="H40" s="1" t="s">
        <v>304</v>
      </c>
      <c r="I40" s="1" t="s">
        <v>499</v>
      </c>
      <c r="J40" s="1" t="s">
        <v>306</v>
      </c>
      <c r="K40" s="1" t="s">
        <v>499</v>
      </c>
      <c r="L40" s="1" t="s">
        <v>499</v>
      </c>
      <c r="M40" s="1" t="s">
        <v>307</v>
      </c>
      <c r="N40" s="1" t="s">
        <v>307</v>
      </c>
      <c r="O40" s="1" t="s">
        <v>308</v>
      </c>
      <c r="P40" s="1" t="s">
        <v>309</v>
      </c>
      <c r="Q40" s="1" t="s">
        <v>310</v>
      </c>
      <c r="R40" s="1" t="s">
        <v>505</v>
      </c>
      <c r="S40" s="1" t="s">
        <v>312</v>
      </c>
      <c r="T40" s="1" t="s">
        <v>313</v>
      </c>
      <c r="U40" s="1" t="s">
        <v>314</v>
      </c>
    </row>
    <row r="41" s="1" customFormat="1" spans="1:21">
      <c r="A41" s="3">
        <v>18231630878</v>
      </c>
      <c r="B41" s="1" t="s">
        <v>501</v>
      </c>
      <c r="C41" s="1" t="s">
        <v>506</v>
      </c>
      <c r="D41" s="1" t="s">
        <v>507</v>
      </c>
      <c r="E41" s="1" t="s">
        <v>508</v>
      </c>
      <c r="F41" s="1" t="s">
        <v>372</v>
      </c>
      <c r="G41" s="1" t="s">
        <v>303</v>
      </c>
      <c r="H41" s="1" t="s">
        <v>304</v>
      </c>
      <c r="I41" s="1" t="s">
        <v>509</v>
      </c>
      <c r="J41" s="1" t="s">
        <v>306</v>
      </c>
      <c r="K41" s="1" t="s">
        <v>509</v>
      </c>
      <c r="L41" s="1" t="s">
        <v>509</v>
      </c>
      <c r="M41" s="1" t="s">
        <v>307</v>
      </c>
      <c r="N41" s="1" t="s">
        <v>307</v>
      </c>
      <c r="O41" s="1" t="s">
        <v>308</v>
      </c>
      <c r="P41" s="1" t="s">
        <v>309</v>
      </c>
      <c r="Q41" s="1" t="s">
        <v>310</v>
      </c>
      <c r="R41" s="1" t="s">
        <v>510</v>
      </c>
      <c r="S41" s="1" t="s">
        <v>312</v>
      </c>
      <c r="T41" s="1" t="s">
        <v>313</v>
      </c>
      <c r="U41" s="1" t="s">
        <v>314</v>
      </c>
    </row>
    <row r="42" s="1" customFormat="1" spans="1:21">
      <c r="A42" s="3">
        <v>18231218083</v>
      </c>
      <c r="B42" s="1" t="s">
        <v>511</v>
      </c>
      <c r="C42" s="1" t="s">
        <v>512</v>
      </c>
      <c r="D42" s="1" t="s">
        <v>513</v>
      </c>
      <c r="E42" s="1" t="s">
        <v>514</v>
      </c>
      <c r="F42" s="1" t="s">
        <v>372</v>
      </c>
      <c r="G42" s="1" t="s">
        <v>303</v>
      </c>
      <c r="H42" s="1" t="s">
        <v>304</v>
      </c>
      <c r="I42" s="1" t="s">
        <v>515</v>
      </c>
      <c r="J42" s="1" t="s">
        <v>306</v>
      </c>
      <c r="K42" s="1" t="s">
        <v>515</v>
      </c>
      <c r="L42" s="1" t="s">
        <v>515</v>
      </c>
      <c r="M42" s="1" t="s">
        <v>307</v>
      </c>
      <c r="N42" s="1" t="s">
        <v>307</v>
      </c>
      <c r="O42" s="1" t="s">
        <v>308</v>
      </c>
      <c r="P42" s="1" t="s">
        <v>309</v>
      </c>
      <c r="Q42" s="1" t="s">
        <v>310</v>
      </c>
      <c r="R42" s="1" t="s">
        <v>516</v>
      </c>
      <c r="S42" s="1" t="s">
        <v>312</v>
      </c>
      <c r="T42" s="1" t="s">
        <v>313</v>
      </c>
      <c r="U42" s="1" t="s">
        <v>314</v>
      </c>
    </row>
    <row r="43" s="1" customFormat="1" spans="1:21">
      <c r="A43" s="3">
        <v>17926441271</v>
      </c>
      <c r="B43" s="1" t="s">
        <v>517</v>
      </c>
      <c r="C43" s="1" t="s">
        <v>518</v>
      </c>
      <c r="D43" s="1" t="s">
        <v>519</v>
      </c>
      <c r="E43" s="1" t="s">
        <v>520</v>
      </c>
      <c r="F43" s="1" t="s">
        <v>372</v>
      </c>
      <c r="G43" s="1" t="s">
        <v>303</v>
      </c>
      <c r="H43" s="1" t="s">
        <v>304</v>
      </c>
      <c r="I43" s="1" t="s">
        <v>521</v>
      </c>
      <c r="J43" s="1" t="s">
        <v>306</v>
      </c>
      <c r="K43" s="1" t="s">
        <v>521</v>
      </c>
      <c r="L43" s="1" t="s">
        <v>521</v>
      </c>
      <c r="M43" s="1" t="s">
        <v>307</v>
      </c>
      <c r="N43" s="1" t="s">
        <v>307</v>
      </c>
      <c r="O43" s="1" t="s">
        <v>308</v>
      </c>
      <c r="P43" s="1" t="s">
        <v>309</v>
      </c>
      <c r="Q43" s="1" t="s">
        <v>310</v>
      </c>
      <c r="R43" s="1" t="s">
        <v>522</v>
      </c>
      <c r="S43" s="1" t="s">
        <v>312</v>
      </c>
      <c r="T43" s="1" t="s">
        <v>313</v>
      </c>
      <c r="U43" s="1" t="s">
        <v>314</v>
      </c>
    </row>
    <row r="44" s="1" customFormat="1" spans="1:21">
      <c r="A44" s="3">
        <v>17926397473</v>
      </c>
      <c r="B44" s="1" t="s">
        <v>517</v>
      </c>
      <c r="C44" s="1" t="s">
        <v>523</v>
      </c>
      <c r="D44" s="1" t="s">
        <v>519</v>
      </c>
      <c r="E44" s="1" t="s">
        <v>520</v>
      </c>
      <c r="F44" s="1" t="s">
        <v>372</v>
      </c>
      <c r="G44" s="1" t="s">
        <v>303</v>
      </c>
      <c r="H44" s="1" t="s">
        <v>304</v>
      </c>
      <c r="I44" s="1" t="s">
        <v>521</v>
      </c>
      <c r="J44" s="1" t="s">
        <v>306</v>
      </c>
      <c r="K44" s="1" t="s">
        <v>521</v>
      </c>
      <c r="L44" s="1" t="s">
        <v>521</v>
      </c>
      <c r="M44" s="1" t="s">
        <v>307</v>
      </c>
      <c r="N44" s="1" t="s">
        <v>307</v>
      </c>
      <c r="O44" s="1" t="s">
        <v>308</v>
      </c>
      <c r="P44" s="1" t="s">
        <v>309</v>
      </c>
      <c r="Q44" s="1" t="s">
        <v>310</v>
      </c>
      <c r="R44" s="1" t="s">
        <v>524</v>
      </c>
      <c r="S44" s="1" t="s">
        <v>312</v>
      </c>
      <c r="T44" s="1" t="s">
        <v>313</v>
      </c>
      <c r="U44" s="1" t="s">
        <v>314</v>
      </c>
    </row>
    <row r="45" s="1" customFormat="1" spans="1:21">
      <c r="A45" s="3">
        <v>17850205804</v>
      </c>
      <c r="B45" s="1" t="s">
        <v>525</v>
      </c>
      <c r="C45" s="1" t="s">
        <v>526</v>
      </c>
      <c r="D45" s="1" t="s">
        <v>527</v>
      </c>
      <c r="E45" s="1" t="s">
        <v>528</v>
      </c>
      <c r="F45" s="1" t="s">
        <v>413</v>
      </c>
      <c r="G45" s="1" t="s">
        <v>303</v>
      </c>
      <c r="H45" s="1" t="s">
        <v>304</v>
      </c>
      <c r="I45" s="1" t="s">
        <v>529</v>
      </c>
      <c r="J45" s="1" t="s">
        <v>306</v>
      </c>
      <c r="K45" s="1" t="s">
        <v>529</v>
      </c>
      <c r="L45" s="1" t="s">
        <v>529</v>
      </c>
      <c r="M45" s="1" t="s">
        <v>307</v>
      </c>
      <c r="N45" s="1" t="s">
        <v>307</v>
      </c>
      <c r="O45" s="1" t="s">
        <v>308</v>
      </c>
      <c r="P45" s="1" t="s">
        <v>309</v>
      </c>
      <c r="Q45" s="1" t="s">
        <v>310</v>
      </c>
      <c r="R45" s="1" t="s">
        <v>530</v>
      </c>
      <c r="S45" s="1" t="s">
        <v>312</v>
      </c>
      <c r="T45" s="1" t="s">
        <v>313</v>
      </c>
      <c r="U45" s="1" t="s">
        <v>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2022-07-23T01:26:59Z</dcterms:created>
  <dcterms:modified xsi:type="dcterms:W3CDTF">2022-07-23T01:52:32Z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3E1B44D6B8D44A87B61D3A281D197939</vt:lpwstr>
  </property>
  <property fmtid="{D5CDD505-2E9C-101B-9397-08002B2CF9AE}" pid="3" name="KSOProductBuildVer">
    <vt:lpwstr>2052-11.1.0.11875</vt:lpwstr>
  </property>
</Properties>
</file>