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对账!$A$1:$X$35</definedName>
  </definedNames>
  <calcPr calcId="144525"/>
</workbook>
</file>

<file path=xl/sharedStrings.xml><?xml version="1.0" encoding="utf-8"?>
<sst xmlns="http://schemas.openxmlformats.org/spreadsheetml/2006/main" count="1140" uniqueCount="433">
  <si>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</si>
  <si>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</si>
  <si>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</si>
  <si>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</si>
  <si>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</si>
  <si>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</si>
  <si>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</si>
  <si>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</si>
  <si>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</si>
  <si>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</si>
  <si>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</si>
  <si>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</si>
  <si>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</si>
  <si>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</si>
  <si>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</si>
  <si>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</si>
  <si>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</si>
  <si>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</si>
  <si>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</si>
  <si>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</si>
  <si>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</si>
  <si>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</si>
  <si>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</si>
  <si>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</si>
  <si>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</si>
  <si>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17428787289	</t>
  </si>
  <si>
    <t>Ctrip</t>
  </si>
  <si>
    <t>正常</t>
  </si>
  <si>
    <t>[里斯本]马德里3K酒店(Hotel 3K Madrid)(55505473)</t>
  </si>
  <si>
    <t>小型大床房&lt;2人入住&gt;&lt;不退款&gt;</t>
  </si>
  <si>
    <t>HKD</t>
  </si>
  <si>
    <t>duru/nejma</t>
  </si>
  <si>
    <t>CA13030220723HKD</t>
  </si>
  <si>
    <t>未提现</t>
  </si>
  <si>
    <t>携程开票</t>
  </si>
  <si>
    <t xml:space="preserve">	</t>
  </si>
  <si>
    <t xml:space="preserve">EXP-1896725452	</t>
  </si>
  <si>
    <t xml:space="preserve">17902663617	</t>
  </si>
  <si>
    <t>[柏林]阿玛诺市中心大酒店(Hotel Amano Grand Central)(55822301)</t>
  </si>
  <si>
    <t>一间卧室标准房&lt;不退款&gt;&lt;2人入住&gt;</t>
  </si>
  <si>
    <t>Jung/Danbi,Jung/Danbi</t>
  </si>
  <si>
    <t xml:space="preserve">109122629	</t>
  </si>
  <si>
    <t xml:space="preserve">18013744045	</t>
  </si>
  <si>
    <t>[null](89917591)</t>
  </si>
  <si>
    <t xml:space="preserve">18221864195	</t>
  </si>
  <si>
    <t>[阿克恰阿巴德]塞拉湖度假村酒店水疗中心及公寓式客房(Sera Lake Resort Hotel Spa &amp; Aparts)(95084161)</t>
  </si>
  <si>
    <t>湖景双人房带厨房&lt;2人入住&gt;&lt;不退款&gt;&lt;早餐&gt;</t>
  </si>
  <si>
    <t>Kaoud/Mohamed Gamal</t>
  </si>
  <si>
    <t xml:space="preserve">18283859953	</t>
  </si>
  <si>
    <t>[本那比]行政套房酒店及会议中心，温哥华都市区(Executive Suites Hotel &amp; Conference Center, Metro Vancouver)(55744967)</t>
  </si>
  <si>
    <t>一卧室大号床套房&lt;2人入住&gt;&lt;不退款&gt;</t>
  </si>
  <si>
    <t>hill/vaughn,Kiefert/sara</t>
  </si>
  <si>
    <t xml:space="preserve">78063054	</t>
  </si>
  <si>
    <t xml:space="preserve">18351074981	</t>
  </si>
  <si>
    <t>[阿布扎比]阿布扎比雅乐轩酒店(Aloft Abu Dhabi)(68026753)</t>
  </si>
  <si>
    <t>雅乐轩房&lt;不退款&gt;&lt;2人入住&gt;</t>
  </si>
  <si>
    <t>anne/Charissa</t>
  </si>
  <si>
    <t xml:space="preserve">From Allocation	</t>
  </si>
  <si>
    <t xml:space="preserve">18355124805	</t>
  </si>
  <si>
    <t>[胡志明市]胡志明白莲花酒店(White Lotus Hotel Ho Chi Minh)(60514433)</t>
  </si>
  <si>
    <t>高级双人床房&lt;2人入住&gt;&lt;不退款&gt;&lt;早餐&gt;</t>
  </si>
  <si>
    <t>PARK/SANGUK</t>
  </si>
  <si>
    <t xml:space="preserve">WLH	</t>
  </si>
  <si>
    <t xml:space="preserve">18356166133	</t>
  </si>
  <si>
    <t>[格雷梅]卡帕多西亚洞穴酒店(Cappadocia Inn Cave Hotel)(55799381)</t>
  </si>
  <si>
    <t>精致洞室&lt;2人入住&gt;&lt;不退款&gt;&lt;早餐&gt;</t>
  </si>
  <si>
    <t>ZHANG/SIDI,HUO/MINGYANG</t>
  </si>
  <si>
    <t xml:space="preserve">2037079	</t>
  </si>
  <si>
    <t xml:space="preserve">18362177792	</t>
  </si>
  <si>
    <t>[米尔皮塔斯]喜来登圣何塞酒店(Sheraton San Jose)(55491695)</t>
  </si>
  <si>
    <t>客房, 1 张特大床房&lt;2人入住&gt;&lt;不退款&gt;</t>
  </si>
  <si>
    <t>MAI/HANRONG</t>
  </si>
  <si>
    <t xml:space="preserve">87388230	</t>
  </si>
  <si>
    <t xml:space="preserve">18387278499	</t>
  </si>
  <si>
    <t>[吉隆坡]吉隆坡双威太子大酒店(Sunway Putra Hotel, Kuala Lumpur)(55290388)</t>
  </si>
  <si>
    <t>高级房&lt;不退款&gt;&lt;2人入住&gt;</t>
  </si>
  <si>
    <t>niwat/wongprompreeda</t>
  </si>
  <si>
    <t xml:space="preserve">725829884	</t>
  </si>
  <si>
    <t xml:space="preserve">18393811292	</t>
  </si>
  <si>
    <t>[热那亚]热那亚B&amp;B酒店(B&amp;B Hotel Genova)(56140584)</t>
  </si>
  <si>
    <t>标准双人房&lt;2人入住&gt;&lt;不退款&gt;</t>
  </si>
  <si>
    <t>Jakson/Frank</t>
  </si>
  <si>
    <t xml:space="preserve">7677770786	</t>
  </si>
  <si>
    <t xml:space="preserve">18395515650	</t>
  </si>
  <si>
    <t>[Bancarkembar]阿斯顿帝国普禾加多(ASTON Imperium Purwokerto)(55573074)</t>
  </si>
  <si>
    <t>豪华间&lt;不退款&gt;&lt;2人入住&gt;</t>
  </si>
  <si>
    <t>Qin/Xiaoshuai</t>
  </si>
  <si>
    <t xml:space="preserve">111064	</t>
  </si>
  <si>
    <t xml:space="preserve">18396357745	</t>
  </si>
  <si>
    <t>[里约热内卢]波旁巴拉达蒂茹卡住宅酒店(Bourbon Barra da Tijuca Residence)(77368277)</t>
  </si>
  <si>
    <t>高级双床房&lt;2人入住&gt;&lt;不退款&gt;&lt;早餐&gt;</t>
  </si>
  <si>
    <t>Peixoto Garcia /Isabela</t>
  </si>
  <si>
    <t xml:space="preserve">18396452490	</t>
  </si>
  <si>
    <t>[海牙]海牙学生酒店(The Student Hotel the Hague)(55304219)</t>
  </si>
  <si>
    <t>行政大床房&lt;2人入住&gt;&lt;不退款&gt;</t>
  </si>
  <si>
    <t>bennini/roufaida,Hamamine /anais</t>
  </si>
  <si>
    <t xml:space="preserve">EXP-1976902047	</t>
  </si>
  <si>
    <t xml:space="preserve">18403160056	</t>
  </si>
  <si>
    <t>[阿姆斯特丹]索菲特(Sofitel Legend the Grand Amsterdam)(55320552)</t>
  </si>
  <si>
    <t>高级大号床房带庭院园景或城景&lt;2人入住&gt;&lt;不退款&gt;&lt;早餐&gt;</t>
  </si>
  <si>
    <t>Raudas/Eetu</t>
  </si>
  <si>
    <t xml:space="preserve">2621979	</t>
  </si>
  <si>
    <t xml:space="preserve">2783WGE562	</t>
  </si>
  <si>
    <t xml:space="preserve">18419917990	</t>
  </si>
  <si>
    <t>[米兰]米兰地中海乌纳酒店(Unahotels Mediterraneo Milano)(55452003)</t>
  </si>
  <si>
    <t>经典双人房&lt;2人入住&gt;&lt;不退款&gt;&lt;早餐&gt;</t>
  </si>
  <si>
    <t>GIACOMELLI/MICHELA</t>
  </si>
  <si>
    <t xml:space="preserve">18421518408	</t>
  </si>
  <si>
    <t>[Muja Muju]库苏曼尼卡拉大街酒店(Favehotel Kusumanegara)(55321060)</t>
  </si>
  <si>
    <t>趣味房&lt;2人入住&gt;&lt;不退款&gt;</t>
  </si>
  <si>
    <t>Anugrah/Justitia Putri</t>
  </si>
  <si>
    <t xml:space="preserve">18422044052	</t>
  </si>
  <si>
    <t>[新德里]玫瑰色度假村(The Roseate)(56196323)</t>
  </si>
  <si>
    <t>园景尊贵双人床房&lt;2人入住&gt;&lt;不退款&gt;&lt;早餐&gt;</t>
  </si>
  <si>
    <t>CHOPRA/SHAUHRAT SINGH ,KHALIKOVA/VENERA</t>
  </si>
  <si>
    <t xml:space="preserve">6409342	</t>
  </si>
  <si>
    <t xml:space="preserve">18427376461	</t>
  </si>
  <si>
    <t>[会安]桑树系列玛瑞娜丝绸(Mulberry Collection Silk Marina)(60480217)</t>
  </si>
  <si>
    <t>河景豪华房(带阳台)&lt;2人入住&gt;&lt;不退款&gt;&lt;早餐&gt;</t>
  </si>
  <si>
    <t>Kim/Seokyeon</t>
  </si>
  <si>
    <t xml:space="preserve">HBD-459421-358-550982	</t>
  </si>
  <si>
    <t xml:space="preserve">18428549874	</t>
  </si>
  <si>
    <t>[日内瓦]日内瓦沃里克酒店(Warwick Geneva)(55745144)</t>
  </si>
  <si>
    <t>经典双人房&lt;2人入住&gt;&lt;不退款&gt;</t>
  </si>
  <si>
    <t>Axel/Martin-Olivier</t>
  </si>
  <si>
    <t xml:space="preserve">EXP-1978590871	</t>
  </si>
  <si>
    <t xml:space="preserve">18429210211	</t>
  </si>
  <si>
    <t>[纽约]爱迪生时代广场酒店(Hotel Edison Times Square)(55694551)</t>
  </si>
  <si>
    <t>经典特大床客房&lt;2人入住&gt;&lt;不退款&gt;</t>
  </si>
  <si>
    <t>Williams/Daniel</t>
  </si>
  <si>
    <t xml:space="preserve">18430106777	</t>
  </si>
  <si>
    <t>[丹那拉打]阿维伦金马仑高原酒店(Avillion Cameron Highlands)(55380527)</t>
  </si>
  <si>
    <t>两卧套房&lt;2人入住&gt;&lt;不退款&gt;&lt;早餐&gt;</t>
  </si>
  <si>
    <t>LOH/KHEE NEE</t>
  </si>
  <si>
    <t xml:space="preserve">18430225930	</t>
  </si>
  <si>
    <t>[中雅加达]铂尔曼雅加达印尼酒店(Pullman Jakarta Indonesia)(55598894)</t>
  </si>
  <si>
    <t>高级大号床房&lt;2人入住&gt;&lt;不退款&gt;&lt;早餐&gt;</t>
  </si>
  <si>
    <t>EDDYANTO/JACELINE,EDDYANTO/JASMINE</t>
  </si>
  <si>
    <t xml:space="preserve">18430945881	</t>
  </si>
  <si>
    <t>[巴厘岛]哈里斯酒店塞米亚克(Harris Hotel Seminyak)(56196410)</t>
  </si>
  <si>
    <t>哈里斯房&lt;2人入住&gt;&lt;不退款&gt;</t>
  </si>
  <si>
    <t>WANG/KUNYUAN</t>
  </si>
  <si>
    <t xml:space="preserve">97598	</t>
  </si>
  <si>
    <t xml:space="preserve">18435230088	</t>
  </si>
  <si>
    <t>chahbani/mohamed wassim</t>
  </si>
  <si>
    <t xml:space="preserve">97606	</t>
  </si>
  <si>
    <t xml:space="preserve">18436168801	</t>
  </si>
  <si>
    <t>[巴生港]普雷米尔酒店(Premiere Hotel)(55414157)</t>
  </si>
  <si>
    <t>JIANG/YUE,LIU/DUNJIONG</t>
  </si>
  <si>
    <t xml:space="preserve">18436694977	</t>
  </si>
  <si>
    <t>[胡志明市]思廷西贡格兰德酒店(Eastin Grand Hotel Saigon)(55599111)</t>
  </si>
  <si>
    <t>KK/SELVARAJ</t>
  </si>
  <si>
    <t xml:space="preserve">105583	</t>
  </si>
  <si>
    <t xml:space="preserve">18438061800	</t>
  </si>
  <si>
    <t>[利物浦]利物浦铂尔曼酒店(Pullman Liverpool)(80332916)</t>
  </si>
  <si>
    <t>高级特大床房&lt;2人入住&gt;&lt;不退款&gt;</t>
  </si>
  <si>
    <t>JI/XIAOYU</t>
  </si>
  <si>
    <t xml:space="preserve">10180358397	</t>
  </si>
  <si>
    <t xml:space="preserve">18439346046	</t>
  </si>
  <si>
    <t>[巨港]巴邻旁阿里亚酒店(Aryaduta Palembang)(55611731)</t>
  </si>
  <si>
    <t>高级房&lt;早餐&gt;&lt;不退款&gt;&lt;2人入住&gt;</t>
  </si>
  <si>
    <t>ZHONG/XUJIA</t>
  </si>
  <si>
    <t xml:space="preserve">2625810	</t>
  </si>
  <si>
    <t xml:space="preserve">87449871-1	</t>
  </si>
  <si>
    <t xml:space="preserve">18444520633	</t>
  </si>
  <si>
    <t>[西雅加达]阿斯顿卡蒂卡格罗酒店会议中心(ASTON Kartika Grogol Hotel &amp; Conference Center)(92030300)</t>
  </si>
  <si>
    <t>优质一室双床房&lt;2人入住&gt;&lt;不退款&gt;&lt;早餐&gt;</t>
  </si>
  <si>
    <t>ADAM/DEDE</t>
  </si>
  <si>
    <t xml:space="preserve">14547	</t>
  </si>
  <si>
    <t xml:space="preserve">18445926905	</t>
  </si>
  <si>
    <t>[里约热内卢]皇家利澳酒店(Royalty Rio Hotel)(55320744)</t>
  </si>
  <si>
    <t>标准房&lt;2人入住&gt;&lt;不退款&gt;&lt;早餐&gt;</t>
  </si>
  <si>
    <t>Barbosa Junior /Constantino</t>
  </si>
  <si>
    <t xml:space="preserve">62358124	</t>
  </si>
  <si>
    <t xml:space="preserve">18446819538	</t>
  </si>
  <si>
    <t>[South Cikarang]艾耀拉里普斯卡昂酒店(Hotel Ayola Lippo Cikarang)(90402263)</t>
  </si>
  <si>
    <t>高级双人床房&lt;2人入住&gt;&lt;不退款&gt;</t>
  </si>
  <si>
    <t>zhang/gaofei</t>
  </si>
  <si>
    <t xml:space="preserve">1979718775	</t>
  </si>
  <si>
    <t xml:space="preserve">18447228117	</t>
  </si>
  <si>
    <t>[卑尔根]桑德尔K酒店(Zander K Hotel)(55841844)</t>
  </si>
  <si>
    <t>标准双床房&lt;2人入住&gt;&lt;不退款&gt;&lt;早餐&gt;</t>
  </si>
  <si>
    <t>Mauersberger/Jens,Heitmann/Markus</t>
  </si>
  <si>
    <t xml:space="preserve">18447291380	</t>
  </si>
  <si>
    <t>[奥尔堡]码头 5 号酒店(Pier 5 Hotel)(55611880)</t>
  </si>
  <si>
    <t>Fjeldstad/Oivind</t>
  </si>
  <si>
    <t xml:space="preserve">63802983	</t>
  </si>
  <si>
    <t>，</t>
  </si>
  <si>
    <t xml:space="preserve"> 53500 HKD</t>
  </si>
  <si>
    <t>A220723102818481</t>
  </si>
  <si>
    <t>总计：53500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</si>
  <si>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</si>
  <si>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</si>
  <si>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</si>
  <si>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</si>
  <si>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</si>
  <si>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</si>
  <si>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</si>
  <si>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</si>
  <si>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</si>
  <si>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</si>
  <si>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</si>
  <si>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</si>
  <si>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</si>
  <si>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</si>
  <si>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</si>
  <si>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</si>
  <si>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</si>
  <si>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</si>
  <si>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2022-07-19</t>
  </si>
  <si>
    <t>2626425</t>
  </si>
  <si>
    <t>奥尔堡第一酒店</t>
  </si>
  <si>
    <t>Fjeldstad Oivind</t>
  </si>
  <si>
    <t>2022-07-20</t>
  </si>
  <si>
    <t>退房日周结</t>
  </si>
  <si>
    <t>927.83</t>
  </si>
  <si>
    <t>1078.00</t>
  </si>
  <si>
    <t>0</t>
  </si>
  <si>
    <t>0.00</t>
  </si>
  <si>
    <t>携程汇智国际直连</t>
  </si>
  <si>
    <t>925</t>
  </si>
  <si>
    <t>2022-07-19 22:04:48</t>
  </si>
  <si>
    <t>否</t>
  </si>
  <si>
    <t>汇智国际旅游发展有限公司</t>
  </si>
  <si>
    <t>直连</t>
  </si>
  <si>
    <t>2626412</t>
  </si>
  <si>
    <t>桑德尔K酒店</t>
  </si>
  <si>
    <t>Mauersberger Jens,Heitmann Markus</t>
  </si>
  <si>
    <t>1049.19</t>
  </si>
  <si>
    <t>1219.00</t>
  </si>
  <si>
    <t>2022-07-19 21:37:36</t>
  </si>
  <si>
    <t>2626355</t>
  </si>
  <si>
    <t>艾耀拉里普斯卡昂酒店</t>
  </si>
  <si>
    <t>zhang gaofei</t>
  </si>
  <si>
    <t>168.70</t>
  </si>
  <si>
    <t>196.00</t>
  </si>
  <si>
    <t>2022-07-19 20:29:23</t>
  </si>
  <si>
    <t>2626233</t>
  </si>
  <si>
    <t>皇家利澳酒店</t>
  </si>
  <si>
    <t>Barbosa Junior Constantino</t>
  </si>
  <si>
    <t>205.71</t>
  </si>
  <si>
    <t>239.00</t>
  </si>
  <si>
    <t>2022-07-19 18:07:34</t>
  </si>
  <si>
    <t>2626000</t>
  </si>
  <si>
    <t>阿斯顿卡蒂卡格罗酒店会议中心</t>
  </si>
  <si>
    <t>ADAM DEDE</t>
  </si>
  <si>
    <t>341.70</t>
  </si>
  <si>
    <t>397.00</t>
  </si>
  <si>
    <t>2022-07-19 14:18:40</t>
  </si>
  <si>
    <t>2625810</t>
  </si>
  <si>
    <t>巴邻旁阿里亚酒店</t>
  </si>
  <si>
    <t>ZHONG XUJIA</t>
  </si>
  <si>
    <t>302.97</t>
  </si>
  <si>
    <t>352.00</t>
  </si>
  <si>
    <t>2022-07-19 10:14:01</t>
  </si>
  <si>
    <t>2022-07-18</t>
  </si>
  <si>
    <t>2625494</t>
  </si>
  <si>
    <t>利物浦铂尔曼酒店</t>
  </si>
  <si>
    <t>JI XIAOYU</t>
  </si>
  <si>
    <t>686.55</t>
  </si>
  <si>
    <t>796.00</t>
  </si>
  <si>
    <t>2022-07-18 23:24:49</t>
  </si>
  <si>
    <t>2625293</t>
  </si>
  <si>
    <t>思廷西贡格兰德酒店</t>
  </si>
  <si>
    <t>KK SELVARAJ</t>
  </si>
  <si>
    <t>420.90</t>
  </si>
  <si>
    <t>488.00</t>
  </si>
  <si>
    <t>2022-07-18 19:38:42</t>
  </si>
  <si>
    <t>2625206</t>
  </si>
  <si>
    <t>第一酒店</t>
  </si>
  <si>
    <t>JIANG YUE,LIU DUNJIONG</t>
  </si>
  <si>
    <t>378.64</t>
  </si>
  <si>
    <t>439.00</t>
  </si>
  <si>
    <t>2022-07-18 18:11:38</t>
  </si>
  <si>
    <t>2625071</t>
  </si>
  <si>
    <t>哈里斯酒店塞米亚克</t>
  </si>
  <si>
    <t>chahbani mohamed wassim</t>
  </si>
  <si>
    <t>334.65</t>
  </si>
  <si>
    <t>388.00</t>
  </si>
  <si>
    <t>2022-07-18 15:49:28</t>
  </si>
  <si>
    <t>2624929</t>
  </si>
  <si>
    <t>WANG KUNYUAN</t>
  </si>
  <si>
    <t>2022-07-18 13:22:05</t>
  </si>
  <si>
    <t>2624837</t>
  </si>
  <si>
    <t>铂尔曼雅加达印尼酒店</t>
  </si>
  <si>
    <t>EDDYANTO JACELINE,EDDYANTO JASMINE</t>
  </si>
  <si>
    <t>624.45</t>
  </si>
  <si>
    <t>724.00</t>
  </si>
  <si>
    <t>2022-07-18 11:31:28</t>
  </si>
  <si>
    <t>2624810</t>
  </si>
  <si>
    <t>阿维伦金马仑高原酒店</t>
  </si>
  <si>
    <t>LOH KHEE NEE</t>
  </si>
  <si>
    <t>532.16</t>
  </si>
  <si>
    <t>617.00</t>
  </si>
  <si>
    <t>2022-07-18 11:21:38</t>
  </si>
  <si>
    <t>2624627</t>
  </si>
  <si>
    <t>爱迪生时代广场酒店</t>
  </si>
  <si>
    <t>Williams Daniel</t>
  </si>
  <si>
    <t>1165.24</t>
  </si>
  <si>
    <t>1351.00</t>
  </si>
  <si>
    <t>2022-07-18 05:52:20</t>
  </si>
  <si>
    <t>2022-07-17</t>
  </si>
  <si>
    <t>2624455</t>
  </si>
  <si>
    <t>日内瓦沃里克酒店</t>
  </si>
  <si>
    <t>Axel Martin-Olivier</t>
  </si>
  <si>
    <t>2647.88</t>
  </si>
  <si>
    <t>3070.00</t>
  </si>
  <si>
    <t>2022-07-17 23:30:15</t>
  </si>
  <si>
    <t>2624269</t>
  </si>
  <si>
    <t>会安丝绸滨海度假酒店及水疗中心</t>
  </si>
  <si>
    <t>Kim Seokyeon</t>
  </si>
  <si>
    <t>687.41</t>
  </si>
  <si>
    <t>797.00</t>
  </si>
  <si>
    <t>2022-07-17 19:30:40</t>
  </si>
  <si>
    <t>2623957</t>
  </si>
  <si>
    <t>新德里杜斯特德瓦拉纳酒店</t>
  </si>
  <si>
    <t>CHOPRA SHAUHRAT SINGH,KHALIKOVA VENERA</t>
  </si>
  <si>
    <t>939.26</t>
  </si>
  <si>
    <t>1089.00</t>
  </si>
  <si>
    <t>2022-07-17 13:19:04</t>
  </si>
  <si>
    <t>2623886</t>
  </si>
  <si>
    <t>库苏曼尼卡拉大街酒店</t>
  </si>
  <si>
    <t>Anugrah Justitia Putri</t>
  </si>
  <si>
    <t>116.44</t>
  </si>
  <si>
    <t>135.00</t>
  </si>
  <si>
    <t>2022-07-17 11:33:26</t>
  </si>
  <si>
    <t>2022-07-16</t>
  </si>
  <si>
    <t>2623595</t>
  </si>
  <si>
    <t>米兰地中海乌纳酒店</t>
  </si>
  <si>
    <t>GIACOMELLI MICHELA</t>
  </si>
  <si>
    <t>819.38</t>
  </si>
  <si>
    <t>950.00</t>
  </si>
  <si>
    <t>2022-07-16 23:40:15</t>
  </si>
  <si>
    <t>2022-07-15</t>
  </si>
  <si>
    <t>2621979</t>
  </si>
  <si>
    <t>索菲特</t>
  </si>
  <si>
    <t>Raudas Eetu</t>
  </si>
  <si>
    <t>17240.51</t>
  </si>
  <si>
    <t>19989.00</t>
  </si>
  <si>
    <t>2022-07-15 12:04:38</t>
  </si>
  <si>
    <t>2022-07-14</t>
  </si>
  <si>
    <t>2621371</t>
  </si>
  <si>
    <t>海牙学生酒店</t>
  </si>
  <si>
    <t>bennini roufaida,Hamamine anais</t>
  </si>
  <si>
    <t>602.89</t>
  </si>
  <si>
    <t>703.00</t>
  </si>
  <si>
    <t>2022-07-14 20:34:52</t>
  </si>
  <si>
    <t>2621355</t>
  </si>
  <si>
    <t>波旁巴拉达蒂茹卡住宅酒店</t>
  </si>
  <si>
    <t>Peixoto Garcia Isabela</t>
  </si>
  <si>
    <t>588.31</t>
  </si>
  <si>
    <t>686.00</t>
  </si>
  <si>
    <t>2022-07-14 20:16:15</t>
  </si>
  <si>
    <t>2621206</t>
  </si>
  <si>
    <t>普禾加多阿斯顿会议中心酒店</t>
  </si>
  <si>
    <t>Qin Xiaoshuai</t>
  </si>
  <si>
    <t>277.86</t>
  </si>
  <si>
    <t>324.00</t>
  </si>
  <si>
    <t>2022-07-14 17:53:24</t>
  </si>
  <si>
    <t>2620931</t>
  </si>
  <si>
    <t>热那亚民宿酒店</t>
  </si>
  <si>
    <t>Jakson Frank</t>
  </si>
  <si>
    <t>997.39</t>
  </si>
  <si>
    <t>1163.00</t>
  </si>
  <si>
    <t>2022-07-14 14:08:22</t>
  </si>
  <si>
    <t>2022-07-13</t>
  </si>
  <si>
    <t>2620323</t>
  </si>
  <si>
    <t>吉隆坡双威太子大酒店</t>
  </si>
  <si>
    <t>niwat wongprompreeda</t>
  </si>
  <si>
    <t>284.96</t>
  </si>
  <si>
    <t>332.00</t>
  </si>
  <si>
    <t>2022-07-13 22:27:08</t>
  </si>
  <si>
    <t>2022-07-11</t>
  </si>
  <si>
    <t>2617739</t>
  </si>
  <si>
    <t>喜来登圣何塞酒店</t>
  </si>
  <si>
    <t>MAI HANRONG</t>
  </si>
  <si>
    <t>4374.01</t>
  </si>
  <si>
    <t>5117.00</t>
  </si>
  <si>
    <t>2022-07-11 15:27:59</t>
  </si>
  <si>
    <t>2022-07-10</t>
  </si>
  <si>
    <t>2617044</t>
  </si>
  <si>
    <t>卡帕多西亚旅馆酒店</t>
  </si>
  <si>
    <t>ZHANG SIDI,HUO MINGYANG</t>
  </si>
  <si>
    <t>700.08</t>
  </si>
  <si>
    <t>819.00</t>
  </si>
  <si>
    <t>2022-07-10 21:17:03</t>
  </si>
  <si>
    <t>2616937</t>
  </si>
  <si>
    <t>胡志明白莲花酒店</t>
  </si>
  <si>
    <t>PARK SANGUK</t>
  </si>
  <si>
    <t>1124.92</t>
  </si>
  <si>
    <t>1316.00</t>
  </si>
  <si>
    <t>2022-07-10 18:43:13</t>
  </si>
  <si>
    <t>2616764</t>
  </si>
  <si>
    <t>阿布扎比雅乐轩酒店</t>
  </si>
  <si>
    <t>anne Charissa</t>
  </si>
  <si>
    <t>305.16</t>
  </si>
  <si>
    <t>357.00</t>
  </si>
  <si>
    <t>2022-07-10 15:10:58</t>
  </si>
  <si>
    <t>2022-07-04</t>
  </si>
  <si>
    <t>2610734</t>
  </si>
  <si>
    <t>行政套房酒店及会议中心，温哥华都市区</t>
  </si>
  <si>
    <t>hill vaughn,Kiefert sara</t>
  </si>
  <si>
    <t>1211.95</t>
  </si>
  <si>
    <t>1416.00</t>
  </si>
  <si>
    <t>2022-07-04 14:14:07</t>
  </si>
  <si>
    <t>2022-06-27</t>
  </si>
  <si>
    <t>2604720</t>
  </si>
  <si>
    <t>塞拉湖度假村酒店水疗中心及公寓式客房</t>
  </si>
  <si>
    <t>Kaoud Mohamed Gamal</t>
  </si>
  <si>
    <t>1329.68</t>
  </si>
  <si>
    <t>1557.00</t>
  </si>
  <si>
    <t>2022-06-27 23:57:41</t>
  </si>
  <si>
    <t>2022-05-28</t>
  </si>
  <si>
    <t>2567281</t>
  </si>
  <si>
    <t>埃穆尔泰斯酒店</t>
  </si>
  <si>
    <t>SAFINA LIIA</t>
  </si>
  <si>
    <t>1969.53</t>
  </si>
  <si>
    <t>2303.00</t>
  </si>
  <si>
    <t>2022-05-28 21:41:19</t>
  </si>
  <si>
    <t>2022-05-07</t>
  </si>
  <si>
    <t>2541748</t>
  </si>
  <si>
    <t>阿玛诺市中心大酒店</t>
  </si>
  <si>
    <t>Jung Danbi,Jung Danbi</t>
  </si>
  <si>
    <t>1048.19</t>
  </si>
  <si>
    <t>1232.00</t>
  </si>
  <si>
    <t>2022-05-07 19:54:51</t>
  </si>
  <si>
    <t>2022-02-20</t>
  </si>
  <si>
    <t>2425871</t>
  </si>
  <si>
    <t>马德里3K酒店</t>
  </si>
  <si>
    <t>duru nejma</t>
  </si>
  <si>
    <t>1196.81</t>
  </si>
  <si>
    <t>1473.00</t>
  </si>
  <si>
    <t>2022-02-20 00:51:47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</si>
</sst>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44759</v>
      </c>
      <c r="G2" s="6">
        <v>44762</v>
      </c>
      <c r="H2" s="4">
        <v>1</v>
      </c>
      <c r="I2" s="4">
        <v>3</v>
      </c>
      <c r="J2" s="4">
        <v>3</v>
      </c>
      <c r="K2" s="4" t="s">
        <v>30</v>
      </c>
      <c r="L2" s="4">
        <v>1473</v>
      </c>
      <c r="M2" s="4">
        <v>1473</v>
      </c>
      <c r="N2" s="4" t="s">
        <v>31</v>
      </c>
      <c r="O2" s="4" t="s">
        <v>32</v>
      </c>
      <c r="P2" s="4" t="s">
        <v>33</v>
      </c>
      <c r="Q2" s="4">
        <v>0</v>
      </c>
      <c r="R2" s="7">
        <v>44612</v>
      </c>
      <c r="S2" s="6">
        <v>44765</v>
      </c>
      <c r="T2" s="4" t="s">
        <v>34</v>
      </c>
      <c r="U2" s="4">
        <v>1473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44760</v>
      </c>
      <c r="G3" s="6">
        <v>44762</v>
      </c>
      <c r="H3" s="4">
        <v>1</v>
      </c>
      <c r="I3" s="4">
        <v>2</v>
      </c>
      <c r="J3" s="4">
        <v>2</v>
      </c>
      <c r="K3" s="4" t="s">
        <v>30</v>
      </c>
      <c r="L3" s="4">
        <v>1232</v>
      </c>
      <c r="M3" s="4">
        <v>1232</v>
      </c>
      <c r="N3" s="4" t="s">
        <v>40</v>
      </c>
      <c r="O3" s="4" t="s">
        <v>32</v>
      </c>
      <c r="P3" s="4" t="s">
        <v>33</v>
      </c>
      <c r="Q3" s="4">
        <v>0</v>
      </c>
      <c r="R3" s="7">
        <v>44688</v>
      </c>
      <c r="S3" s="6">
        <v>44765</v>
      </c>
      <c r="T3" s="4" t="s">
        <v>34</v>
      </c>
      <c r="U3" s="4">
        <v>1232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/>
      <c r="F4" s="6">
        <v>44755</v>
      </c>
      <c r="G4" s="6">
        <v>44762</v>
      </c>
      <c r="H4" s="4">
        <v>0</v>
      </c>
      <c r="I4" s="4">
        <v>7</v>
      </c>
      <c r="J4" s="4">
        <v>0</v>
      </c>
      <c r="K4" s="4" t="s">
        <v>30</v>
      </c>
      <c r="L4" s="4">
        <v>2303</v>
      </c>
      <c r="M4" s="4">
        <v>2303</v>
      </c>
      <c r="N4" s="4"/>
      <c r="O4" s="4" t="s">
        <v>32</v>
      </c>
      <c r="P4" s="4" t="s">
        <v>33</v>
      </c>
      <c r="Q4" s="4">
        <v>0</v>
      </c>
      <c r="R4" s="7">
        <v>44709</v>
      </c>
      <c r="S4" s="6">
        <v>44765</v>
      </c>
      <c r="T4" s="4" t="s">
        <v>34</v>
      </c>
      <c r="U4" s="4">
        <v>2303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44761</v>
      </c>
      <c r="G5" s="6">
        <v>44762</v>
      </c>
      <c r="H5" s="4">
        <v>1</v>
      </c>
      <c r="I5" s="4">
        <v>1</v>
      </c>
      <c r="J5" s="4">
        <v>1</v>
      </c>
      <c r="K5" s="4" t="s">
        <v>30</v>
      </c>
      <c r="L5" s="4">
        <v>1557</v>
      </c>
      <c r="M5" s="4">
        <v>1557</v>
      </c>
      <c r="N5" s="4" t="s">
        <v>47</v>
      </c>
      <c r="O5" s="4" t="s">
        <v>32</v>
      </c>
      <c r="P5" s="4" t="s">
        <v>33</v>
      </c>
      <c r="Q5" s="4">
        <v>0</v>
      </c>
      <c r="R5" s="7">
        <v>44739</v>
      </c>
      <c r="S5" s="6">
        <v>44765</v>
      </c>
      <c r="T5" s="4" t="s">
        <v>34</v>
      </c>
      <c r="U5" s="4">
        <v>1557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44761</v>
      </c>
      <c r="G6" s="6">
        <v>44762</v>
      </c>
      <c r="H6" s="4">
        <v>1</v>
      </c>
      <c r="I6" s="4">
        <v>1</v>
      </c>
      <c r="J6" s="4">
        <v>1</v>
      </c>
      <c r="K6" s="4" t="s">
        <v>30</v>
      </c>
      <c r="L6" s="4">
        <v>1416</v>
      </c>
      <c r="M6" s="4">
        <v>1416</v>
      </c>
      <c r="N6" s="4" t="s">
        <v>51</v>
      </c>
      <c r="O6" s="4" t="s">
        <v>32</v>
      </c>
      <c r="P6" s="4" t="s">
        <v>33</v>
      </c>
      <c r="Q6" s="4">
        <v>0</v>
      </c>
      <c r="R6" s="7">
        <v>44746</v>
      </c>
      <c r="S6" s="6">
        <v>44765</v>
      </c>
      <c r="T6" s="4" t="s">
        <v>34</v>
      </c>
      <c r="U6" s="4">
        <v>1416</v>
      </c>
      <c r="V6" s="4">
        <v>0</v>
      </c>
      <c r="W6" s="4">
        <v>0</v>
      </c>
      <c r="X6" s="4" t="s">
        <v>35</v>
      </c>
      <c r="Y6" s="4" t="s">
        <v>52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6">
        <v>44761</v>
      </c>
      <c r="G7" s="6">
        <v>44762</v>
      </c>
      <c r="H7" s="4">
        <v>1</v>
      </c>
      <c r="I7" s="4">
        <v>1</v>
      </c>
      <c r="J7" s="4">
        <v>1</v>
      </c>
      <c r="K7" s="4" t="s">
        <v>30</v>
      </c>
      <c r="L7" s="4">
        <v>357</v>
      </c>
      <c r="M7" s="4">
        <v>357</v>
      </c>
      <c r="N7" s="4" t="s">
        <v>56</v>
      </c>
      <c r="O7" s="4" t="s">
        <v>32</v>
      </c>
      <c r="P7" s="4" t="s">
        <v>33</v>
      </c>
      <c r="Q7" s="4">
        <v>0</v>
      </c>
      <c r="R7" s="7">
        <v>44752</v>
      </c>
      <c r="S7" s="6">
        <v>44765</v>
      </c>
      <c r="T7" s="4" t="s">
        <v>34</v>
      </c>
      <c r="U7" s="4">
        <v>357</v>
      </c>
      <c r="V7" s="4">
        <v>0</v>
      </c>
      <c r="W7" s="4">
        <v>0</v>
      </c>
      <c r="X7" s="4" t="s">
        <v>35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44755</v>
      </c>
      <c r="G8" s="6">
        <v>44762</v>
      </c>
      <c r="H8" s="4">
        <v>1</v>
      </c>
      <c r="I8" s="4">
        <v>7</v>
      </c>
      <c r="J8" s="4">
        <v>7</v>
      </c>
      <c r="K8" s="4" t="s">
        <v>30</v>
      </c>
      <c r="L8" s="4">
        <v>1316</v>
      </c>
      <c r="M8" s="4">
        <v>1316</v>
      </c>
      <c r="N8" s="4" t="s">
        <v>61</v>
      </c>
      <c r="O8" s="4" t="s">
        <v>32</v>
      </c>
      <c r="P8" s="4" t="s">
        <v>33</v>
      </c>
      <c r="Q8" s="4">
        <v>0</v>
      </c>
      <c r="R8" s="7">
        <v>44752</v>
      </c>
      <c r="S8" s="6">
        <v>44765</v>
      </c>
      <c r="T8" s="4" t="s">
        <v>34</v>
      </c>
      <c r="U8" s="4">
        <v>1316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44761</v>
      </c>
      <c r="G9" s="6">
        <v>44762</v>
      </c>
      <c r="H9" s="4">
        <v>1</v>
      </c>
      <c r="I9" s="4">
        <v>1</v>
      </c>
      <c r="J9" s="4">
        <v>1</v>
      </c>
      <c r="K9" s="4" t="s">
        <v>30</v>
      </c>
      <c r="L9" s="4">
        <v>819</v>
      </c>
      <c r="M9" s="4">
        <v>819</v>
      </c>
      <c r="N9" s="4" t="s">
        <v>66</v>
      </c>
      <c r="O9" s="4" t="s">
        <v>32</v>
      </c>
      <c r="P9" s="4" t="s">
        <v>33</v>
      </c>
      <c r="Q9" s="4">
        <v>0</v>
      </c>
      <c r="R9" s="7">
        <v>44752</v>
      </c>
      <c r="S9" s="6">
        <v>44765</v>
      </c>
      <c r="T9" s="4" t="s">
        <v>34</v>
      </c>
      <c r="U9" s="4">
        <v>819</v>
      </c>
      <c r="V9" s="4">
        <v>0</v>
      </c>
      <c r="W9" s="4">
        <v>0</v>
      </c>
      <c r="X9" s="4" t="s">
        <v>35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44757</v>
      </c>
      <c r="G10" s="6">
        <v>44762</v>
      </c>
      <c r="H10" s="4">
        <v>1</v>
      </c>
      <c r="I10" s="4">
        <v>5</v>
      </c>
      <c r="J10" s="4">
        <v>5</v>
      </c>
      <c r="K10" s="4" t="s">
        <v>30</v>
      </c>
      <c r="L10" s="4">
        <v>5117</v>
      </c>
      <c r="M10" s="4">
        <v>5117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44753</v>
      </c>
      <c r="S10" s="6">
        <v>44765</v>
      </c>
      <c r="T10" s="4" t="s">
        <v>34</v>
      </c>
      <c r="U10" s="4">
        <v>5117</v>
      </c>
      <c r="V10" s="4">
        <v>0</v>
      </c>
      <c r="W10" s="4">
        <v>0</v>
      </c>
      <c r="X10" s="4" t="s">
        <v>35</v>
      </c>
      <c r="Y10" s="4" t="s">
        <v>72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44761</v>
      </c>
      <c r="G11" s="6">
        <v>44762</v>
      </c>
      <c r="H11" s="4">
        <v>1</v>
      </c>
      <c r="I11" s="4">
        <v>1</v>
      </c>
      <c r="J11" s="4">
        <v>1</v>
      </c>
      <c r="K11" s="4" t="s">
        <v>30</v>
      </c>
      <c r="L11" s="4">
        <v>332</v>
      </c>
      <c r="M11" s="4">
        <v>332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44755</v>
      </c>
      <c r="S11" s="6">
        <v>44765</v>
      </c>
      <c r="T11" s="4" t="s">
        <v>34</v>
      </c>
      <c r="U11" s="4">
        <v>332</v>
      </c>
      <c r="V11" s="4">
        <v>0</v>
      </c>
      <c r="W11" s="4">
        <v>0</v>
      </c>
      <c r="X11" s="4" t="s">
        <v>35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44761</v>
      </c>
      <c r="G12" s="6">
        <v>44762</v>
      </c>
      <c r="H12" s="4">
        <v>1</v>
      </c>
      <c r="I12" s="4">
        <v>1</v>
      </c>
      <c r="J12" s="4">
        <v>1</v>
      </c>
      <c r="K12" s="4" t="s">
        <v>30</v>
      </c>
      <c r="L12" s="4">
        <v>1163</v>
      </c>
      <c r="M12" s="4">
        <v>1163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44756</v>
      </c>
      <c r="S12" s="6">
        <v>44765</v>
      </c>
      <c r="T12" s="4" t="s">
        <v>34</v>
      </c>
      <c r="U12" s="4">
        <v>1163</v>
      </c>
      <c r="V12" s="4">
        <v>0</v>
      </c>
      <c r="W12" s="4">
        <v>0</v>
      </c>
      <c r="X12" s="4" t="s">
        <v>35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44761</v>
      </c>
      <c r="G13" s="6">
        <v>44762</v>
      </c>
      <c r="H13" s="4">
        <v>1</v>
      </c>
      <c r="I13" s="4">
        <v>1</v>
      </c>
      <c r="J13" s="4">
        <v>1</v>
      </c>
      <c r="K13" s="4" t="s">
        <v>30</v>
      </c>
      <c r="L13" s="4">
        <v>324</v>
      </c>
      <c r="M13" s="4">
        <v>324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44756</v>
      </c>
      <c r="S13" s="6">
        <v>44765</v>
      </c>
      <c r="T13" s="4" t="s">
        <v>34</v>
      </c>
      <c r="U13" s="4">
        <v>324</v>
      </c>
      <c r="V13" s="4">
        <v>0</v>
      </c>
      <c r="W13" s="4">
        <v>0</v>
      </c>
      <c r="X13" s="4" t="s">
        <v>35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44760</v>
      </c>
      <c r="G14" s="6">
        <v>44762</v>
      </c>
      <c r="H14" s="4">
        <v>1</v>
      </c>
      <c r="I14" s="4">
        <v>2</v>
      </c>
      <c r="J14" s="4">
        <v>2</v>
      </c>
      <c r="K14" s="4" t="s">
        <v>30</v>
      </c>
      <c r="L14" s="4">
        <v>686</v>
      </c>
      <c r="M14" s="4">
        <v>686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44756</v>
      </c>
      <c r="S14" s="6">
        <v>44765</v>
      </c>
      <c r="T14" s="4" t="s">
        <v>34</v>
      </c>
      <c r="U14" s="4">
        <v>686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44761</v>
      </c>
      <c r="G15" s="6">
        <v>44762</v>
      </c>
      <c r="H15" s="4">
        <v>1</v>
      </c>
      <c r="I15" s="4">
        <v>1</v>
      </c>
      <c r="J15" s="4">
        <v>1</v>
      </c>
      <c r="K15" s="4" t="s">
        <v>30</v>
      </c>
      <c r="L15" s="4">
        <v>703</v>
      </c>
      <c r="M15" s="4">
        <v>703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44756</v>
      </c>
      <c r="S15" s="6">
        <v>44765</v>
      </c>
      <c r="T15" s="4" t="s">
        <v>34</v>
      </c>
      <c r="U15" s="4">
        <v>703</v>
      </c>
      <c r="V15" s="4">
        <v>0</v>
      </c>
      <c r="W15" s="4">
        <v>0</v>
      </c>
      <c r="X15" s="4" t="s">
        <v>35</v>
      </c>
      <c r="Y15" s="4" t="s">
        <v>96</v>
      </c>
    </row>
    <row r="16" s="4" customFormat="1" spans="1:25">
      <c r="A16" s="4" t="s">
        <v>97</v>
      </c>
      <c r="B16" s="4" t="s">
        <v>26</v>
      </c>
      <c r="C16" s="4" t="s">
        <v>27</v>
      </c>
      <c r="D16" s="4" t="s">
        <v>98</v>
      </c>
      <c r="E16" s="4" t="s">
        <v>99</v>
      </c>
      <c r="F16" s="6">
        <v>44757</v>
      </c>
      <c r="G16" s="6">
        <v>44762</v>
      </c>
      <c r="H16" s="4">
        <v>1</v>
      </c>
      <c r="I16" s="4">
        <v>5</v>
      </c>
      <c r="J16" s="4">
        <v>5</v>
      </c>
      <c r="K16" s="4" t="s">
        <v>30</v>
      </c>
      <c r="L16" s="4">
        <v>19989</v>
      </c>
      <c r="M16" s="4">
        <v>19989</v>
      </c>
      <c r="N16" s="4" t="s">
        <v>100</v>
      </c>
      <c r="O16" s="4" t="s">
        <v>32</v>
      </c>
      <c r="P16" s="4" t="s">
        <v>33</v>
      </c>
      <c r="Q16" s="4">
        <v>0</v>
      </c>
      <c r="R16" s="7">
        <v>44757</v>
      </c>
      <c r="S16" s="6">
        <v>44765</v>
      </c>
      <c r="T16" s="4" t="s">
        <v>34</v>
      </c>
      <c r="U16" s="4">
        <v>19989</v>
      </c>
      <c r="V16" s="4">
        <v>0</v>
      </c>
      <c r="W16" s="4">
        <v>0</v>
      </c>
      <c r="X16" s="4" t="s">
        <v>101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44761</v>
      </c>
      <c r="G17" s="6">
        <v>44762</v>
      </c>
      <c r="H17" s="4">
        <v>1</v>
      </c>
      <c r="I17" s="4">
        <v>1</v>
      </c>
      <c r="J17" s="4">
        <v>1</v>
      </c>
      <c r="K17" s="4" t="s">
        <v>30</v>
      </c>
      <c r="L17" s="4">
        <v>950</v>
      </c>
      <c r="M17" s="4">
        <v>950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44758</v>
      </c>
      <c r="S17" s="6">
        <v>44765</v>
      </c>
      <c r="T17" s="4" t="s">
        <v>34</v>
      </c>
      <c r="U17" s="4">
        <v>950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44761</v>
      </c>
      <c r="G18" s="6">
        <v>44762</v>
      </c>
      <c r="H18" s="4">
        <v>1</v>
      </c>
      <c r="I18" s="4">
        <v>1</v>
      </c>
      <c r="J18" s="4">
        <v>1</v>
      </c>
      <c r="K18" s="4" t="s">
        <v>30</v>
      </c>
      <c r="L18" s="4">
        <v>135</v>
      </c>
      <c r="M18" s="4">
        <v>135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44759</v>
      </c>
      <c r="S18" s="6">
        <v>44765</v>
      </c>
      <c r="T18" s="4" t="s">
        <v>34</v>
      </c>
      <c r="U18" s="4">
        <v>135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111</v>
      </c>
      <c r="B19" s="4" t="s">
        <v>26</v>
      </c>
      <c r="C19" s="4" t="s">
        <v>27</v>
      </c>
      <c r="D19" s="4" t="s">
        <v>112</v>
      </c>
      <c r="E19" s="4" t="s">
        <v>113</v>
      </c>
      <c r="F19" s="6">
        <v>44761</v>
      </c>
      <c r="G19" s="6">
        <v>44762</v>
      </c>
      <c r="H19" s="4">
        <v>1</v>
      </c>
      <c r="I19" s="4">
        <v>1</v>
      </c>
      <c r="J19" s="4">
        <v>1</v>
      </c>
      <c r="K19" s="4" t="s">
        <v>30</v>
      </c>
      <c r="L19" s="4">
        <v>1089</v>
      </c>
      <c r="M19" s="4">
        <v>1089</v>
      </c>
      <c r="N19" s="4" t="s">
        <v>114</v>
      </c>
      <c r="O19" s="4" t="s">
        <v>32</v>
      </c>
      <c r="P19" s="4" t="s">
        <v>33</v>
      </c>
      <c r="Q19" s="4">
        <v>0</v>
      </c>
      <c r="R19" s="7">
        <v>44759</v>
      </c>
      <c r="S19" s="6">
        <v>44765</v>
      </c>
      <c r="T19" s="4" t="s">
        <v>34</v>
      </c>
      <c r="U19" s="4">
        <v>1089</v>
      </c>
      <c r="V19" s="4">
        <v>0</v>
      </c>
      <c r="W19" s="4">
        <v>0</v>
      </c>
      <c r="X19" s="4" t="s">
        <v>35</v>
      </c>
      <c r="Y19" s="4" t="s">
        <v>115</v>
      </c>
    </row>
    <row r="20" s="4" customFormat="1" spans="1:25">
      <c r="A20" s="4" t="s">
        <v>116</v>
      </c>
      <c r="B20" s="4" t="s">
        <v>26</v>
      </c>
      <c r="C20" s="4" t="s">
        <v>27</v>
      </c>
      <c r="D20" s="4" t="s">
        <v>117</v>
      </c>
      <c r="E20" s="4" t="s">
        <v>118</v>
      </c>
      <c r="F20" s="6">
        <v>44761</v>
      </c>
      <c r="G20" s="6">
        <v>44762</v>
      </c>
      <c r="H20" s="4">
        <v>1</v>
      </c>
      <c r="I20" s="4">
        <v>1</v>
      </c>
      <c r="J20" s="4">
        <v>1</v>
      </c>
      <c r="K20" s="4" t="s">
        <v>30</v>
      </c>
      <c r="L20" s="4">
        <v>797</v>
      </c>
      <c r="M20" s="4">
        <v>797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44759</v>
      </c>
      <c r="S20" s="6">
        <v>44765</v>
      </c>
      <c r="T20" s="4" t="s">
        <v>34</v>
      </c>
      <c r="U20" s="4">
        <v>797</v>
      </c>
      <c r="V20" s="4">
        <v>0</v>
      </c>
      <c r="W20" s="4">
        <v>0</v>
      </c>
      <c r="X20" s="4" t="s">
        <v>35</v>
      </c>
      <c r="Y20" s="4" t="s">
        <v>120</v>
      </c>
    </row>
    <row r="21" s="4" customFormat="1" spans="1:25">
      <c r="A21" s="4" t="s">
        <v>121</v>
      </c>
      <c r="B21" s="4" t="s">
        <v>26</v>
      </c>
      <c r="C21" s="4" t="s">
        <v>27</v>
      </c>
      <c r="D21" s="4" t="s">
        <v>122</v>
      </c>
      <c r="E21" s="4" t="s">
        <v>123</v>
      </c>
      <c r="F21" s="6">
        <v>44760</v>
      </c>
      <c r="G21" s="6">
        <v>44762</v>
      </c>
      <c r="H21" s="4">
        <v>1</v>
      </c>
      <c r="I21" s="4">
        <v>2</v>
      </c>
      <c r="J21" s="4">
        <v>2</v>
      </c>
      <c r="K21" s="4" t="s">
        <v>30</v>
      </c>
      <c r="L21" s="4">
        <v>3070</v>
      </c>
      <c r="M21" s="4">
        <v>3070</v>
      </c>
      <c r="N21" s="4" t="s">
        <v>124</v>
      </c>
      <c r="O21" s="4" t="s">
        <v>32</v>
      </c>
      <c r="P21" s="4" t="s">
        <v>33</v>
      </c>
      <c r="Q21" s="4">
        <v>0</v>
      </c>
      <c r="R21" s="7">
        <v>44759</v>
      </c>
      <c r="S21" s="6">
        <v>44765</v>
      </c>
      <c r="T21" s="4" t="s">
        <v>34</v>
      </c>
      <c r="U21" s="4">
        <v>3070</v>
      </c>
      <c r="V21" s="4">
        <v>0</v>
      </c>
      <c r="W21" s="4">
        <v>0</v>
      </c>
      <c r="X21" s="4" t="s">
        <v>35</v>
      </c>
      <c r="Y21" s="4" t="s">
        <v>125</v>
      </c>
    </row>
    <row r="22" s="4" customFormat="1" spans="1:25">
      <c r="A22" s="4" t="s">
        <v>126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44761</v>
      </c>
      <c r="G22" s="6">
        <v>44762</v>
      </c>
      <c r="H22" s="4">
        <v>1</v>
      </c>
      <c r="I22" s="4">
        <v>1</v>
      </c>
      <c r="J22" s="4">
        <v>1</v>
      </c>
      <c r="K22" s="4" t="s">
        <v>30</v>
      </c>
      <c r="L22" s="4">
        <v>1351</v>
      </c>
      <c r="M22" s="4">
        <v>1351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44760</v>
      </c>
      <c r="S22" s="6">
        <v>44765</v>
      </c>
      <c r="T22" s="4" t="s">
        <v>34</v>
      </c>
      <c r="U22" s="4">
        <v>1351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130</v>
      </c>
      <c r="B23" s="4" t="s">
        <v>26</v>
      </c>
      <c r="C23" s="4" t="s">
        <v>27</v>
      </c>
      <c r="D23" s="4" t="s">
        <v>131</v>
      </c>
      <c r="E23" s="4" t="s">
        <v>132</v>
      </c>
      <c r="F23" s="6">
        <v>44761</v>
      </c>
      <c r="G23" s="6">
        <v>44762</v>
      </c>
      <c r="H23" s="4">
        <v>1</v>
      </c>
      <c r="I23" s="4">
        <v>1</v>
      </c>
      <c r="J23" s="4">
        <v>1</v>
      </c>
      <c r="K23" s="4" t="s">
        <v>30</v>
      </c>
      <c r="L23" s="4">
        <v>617</v>
      </c>
      <c r="M23" s="4">
        <v>617</v>
      </c>
      <c r="N23" s="4" t="s">
        <v>133</v>
      </c>
      <c r="O23" s="4" t="s">
        <v>32</v>
      </c>
      <c r="P23" s="4" t="s">
        <v>33</v>
      </c>
      <c r="Q23" s="4">
        <v>0</v>
      </c>
      <c r="R23" s="7">
        <v>44760</v>
      </c>
      <c r="S23" s="6">
        <v>44765</v>
      </c>
      <c r="T23" s="4" t="s">
        <v>34</v>
      </c>
      <c r="U23" s="4">
        <v>617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134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44761</v>
      </c>
      <c r="G24" s="6">
        <v>44762</v>
      </c>
      <c r="H24" s="4">
        <v>1</v>
      </c>
      <c r="I24" s="4">
        <v>1</v>
      </c>
      <c r="J24" s="4">
        <v>1</v>
      </c>
      <c r="K24" s="4" t="s">
        <v>30</v>
      </c>
      <c r="L24" s="4">
        <v>724</v>
      </c>
      <c r="M24" s="4">
        <v>724</v>
      </c>
      <c r="N24" s="4" t="s">
        <v>137</v>
      </c>
      <c r="O24" s="4" t="s">
        <v>32</v>
      </c>
      <c r="P24" s="4" t="s">
        <v>33</v>
      </c>
      <c r="Q24" s="4">
        <v>0</v>
      </c>
      <c r="R24" s="7">
        <v>44760</v>
      </c>
      <c r="S24" s="6">
        <v>44765</v>
      </c>
      <c r="T24" s="4" t="s">
        <v>34</v>
      </c>
      <c r="U24" s="4">
        <v>724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138</v>
      </c>
      <c r="B25" s="4" t="s">
        <v>26</v>
      </c>
      <c r="C25" s="4" t="s">
        <v>27</v>
      </c>
      <c r="D25" s="4" t="s">
        <v>139</v>
      </c>
      <c r="E25" s="4" t="s">
        <v>140</v>
      </c>
      <c r="F25" s="6">
        <v>44760</v>
      </c>
      <c r="G25" s="6">
        <v>44762</v>
      </c>
      <c r="H25" s="4">
        <v>1</v>
      </c>
      <c r="I25" s="4">
        <v>2</v>
      </c>
      <c r="J25" s="4">
        <v>2</v>
      </c>
      <c r="K25" s="4" t="s">
        <v>30</v>
      </c>
      <c r="L25" s="4">
        <v>388</v>
      </c>
      <c r="M25" s="4">
        <v>388</v>
      </c>
      <c r="N25" s="4" t="s">
        <v>141</v>
      </c>
      <c r="O25" s="4" t="s">
        <v>32</v>
      </c>
      <c r="P25" s="4" t="s">
        <v>33</v>
      </c>
      <c r="Q25" s="4">
        <v>0</v>
      </c>
      <c r="R25" s="7">
        <v>44760</v>
      </c>
      <c r="S25" s="6">
        <v>44765</v>
      </c>
      <c r="T25" s="4" t="s">
        <v>34</v>
      </c>
      <c r="U25" s="4">
        <v>388</v>
      </c>
      <c r="V25" s="4">
        <v>0</v>
      </c>
      <c r="W25" s="4">
        <v>0</v>
      </c>
      <c r="X25" s="4" t="s">
        <v>35</v>
      </c>
      <c r="Y25" s="4" t="s">
        <v>142</v>
      </c>
    </row>
    <row r="26" s="4" customFormat="1" spans="1:25">
      <c r="A26" s="4" t="s">
        <v>143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44760</v>
      </c>
      <c r="G26" s="6">
        <v>44762</v>
      </c>
      <c r="H26" s="4">
        <v>1</v>
      </c>
      <c r="I26" s="4">
        <v>2</v>
      </c>
      <c r="J26" s="4">
        <v>2</v>
      </c>
      <c r="K26" s="4" t="s">
        <v>30</v>
      </c>
      <c r="L26" s="4">
        <v>388</v>
      </c>
      <c r="M26" s="4">
        <v>388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44760</v>
      </c>
      <c r="S26" s="6">
        <v>44765</v>
      </c>
      <c r="T26" s="4" t="s">
        <v>34</v>
      </c>
      <c r="U26" s="4">
        <v>388</v>
      </c>
      <c r="V26" s="4">
        <v>0</v>
      </c>
      <c r="W26" s="4">
        <v>0</v>
      </c>
      <c r="X26" s="4" t="s">
        <v>35</v>
      </c>
      <c r="Y26" s="4" t="s">
        <v>145</v>
      </c>
    </row>
    <row r="27" s="4" customFormat="1" spans="1:25">
      <c r="A27" s="4" t="s">
        <v>146</v>
      </c>
      <c r="B27" s="4" t="s">
        <v>26</v>
      </c>
      <c r="C27" s="4" t="s">
        <v>27</v>
      </c>
      <c r="D27" s="4" t="s">
        <v>147</v>
      </c>
      <c r="E27" s="4" t="s">
        <v>90</v>
      </c>
      <c r="F27" s="6">
        <v>44761</v>
      </c>
      <c r="G27" s="6">
        <v>44762</v>
      </c>
      <c r="H27" s="4">
        <v>1</v>
      </c>
      <c r="I27" s="4">
        <v>1</v>
      </c>
      <c r="J27" s="4">
        <v>1</v>
      </c>
      <c r="K27" s="4" t="s">
        <v>30</v>
      </c>
      <c r="L27" s="4">
        <v>439</v>
      </c>
      <c r="M27" s="4">
        <v>439</v>
      </c>
      <c r="N27" s="4" t="s">
        <v>148</v>
      </c>
      <c r="O27" s="4" t="s">
        <v>32</v>
      </c>
      <c r="P27" s="4" t="s">
        <v>33</v>
      </c>
      <c r="Q27" s="4">
        <v>0</v>
      </c>
      <c r="R27" s="7">
        <v>44760</v>
      </c>
      <c r="S27" s="6">
        <v>44765</v>
      </c>
      <c r="T27" s="4" t="s">
        <v>34</v>
      </c>
      <c r="U27" s="4">
        <v>439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75</v>
      </c>
      <c r="F28" s="6">
        <v>44761</v>
      </c>
      <c r="G28" s="6">
        <v>44762</v>
      </c>
      <c r="H28" s="4">
        <v>1</v>
      </c>
      <c r="I28" s="4">
        <v>1</v>
      </c>
      <c r="J28" s="4">
        <v>1</v>
      </c>
      <c r="K28" s="4" t="s">
        <v>30</v>
      </c>
      <c r="L28" s="4">
        <v>488</v>
      </c>
      <c r="M28" s="4">
        <v>488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44760</v>
      </c>
      <c r="S28" s="6">
        <v>44765</v>
      </c>
      <c r="T28" s="4" t="s">
        <v>34</v>
      </c>
      <c r="U28" s="4">
        <v>488</v>
      </c>
      <c r="V28" s="4">
        <v>0</v>
      </c>
      <c r="W28" s="4">
        <v>0</v>
      </c>
      <c r="X28" s="4" t="s">
        <v>35</v>
      </c>
      <c r="Y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44761</v>
      </c>
      <c r="G29" s="6">
        <v>44762</v>
      </c>
      <c r="H29" s="4">
        <v>1</v>
      </c>
      <c r="I29" s="4">
        <v>1</v>
      </c>
      <c r="J29" s="4">
        <v>1</v>
      </c>
      <c r="K29" s="4" t="s">
        <v>30</v>
      </c>
      <c r="L29" s="4">
        <v>796</v>
      </c>
      <c r="M29" s="4">
        <v>796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44760</v>
      </c>
      <c r="S29" s="6">
        <v>44765</v>
      </c>
      <c r="T29" s="4" t="s">
        <v>34</v>
      </c>
      <c r="U29" s="4">
        <v>796</v>
      </c>
      <c r="V29" s="4">
        <v>0</v>
      </c>
      <c r="W29" s="4">
        <v>0</v>
      </c>
      <c r="X29" s="4" t="s">
        <v>35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44761</v>
      </c>
      <c r="G30" s="6">
        <v>44762</v>
      </c>
      <c r="H30" s="4">
        <v>1</v>
      </c>
      <c r="I30" s="4">
        <v>1</v>
      </c>
      <c r="J30" s="4">
        <v>1</v>
      </c>
      <c r="K30" s="4" t="s">
        <v>30</v>
      </c>
      <c r="L30" s="4">
        <v>352</v>
      </c>
      <c r="M30" s="4">
        <v>352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44761</v>
      </c>
      <c r="S30" s="6">
        <v>44765</v>
      </c>
      <c r="T30" s="4" t="s">
        <v>34</v>
      </c>
      <c r="U30" s="4">
        <v>352</v>
      </c>
      <c r="V30" s="4">
        <v>0</v>
      </c>
      <c r="W30" s="4">
        <v>0</v>
      </c>
      <c r="X30" s="4" t="s">
        <v>162</v>
      </c>
      <c r="Y30" s="4" t="s">
        <v>163</v>
      </c>
    </row>
    <row r="31" s="4" customFormat="1" spans="1:25">
      <c r="A31" s="4" t="s">
        <v>164</v>
      </c>
      <c r="B31" s="4" t="s">
        <v>26</v>
      </c>
      <c r="C31" s="4" t="s">
        <v>27</v>
      </c>
      <c r="D31" s="4" t="s">
        <v>165</v>
      </c>
      <c r="E31" s="4" t="s">
        <v>166</v>
      </c>
      <c r="F31" s="6">
        <v>44761</v>
      </c>
      <c r="G31" s="6">
        <v>44762</v>
      </c>
      <c r="H31" s="4">
        <v>1</v>
      </c>
      <c r="I31" s="4">
        <v>1</v>
      </c>
      <c r="J31" s="4">
        <v>1</v>
      </c>
      <c r="K31" s="4" t="s">
        <v>30</v>
      </c>
      <c r="L31" s="4">
        <v>397</v>
      </c>
      <c r="M31" s="4">
        <v>397</v>
      </c>
      <c r="N31" s="4" t="s">
        <v>167</v>
      </c>
      <c r="O31" s="4" t="s">
        <v>32</v>
      </c>
      <c r="P31" s="4" t="s">
        <v>33</v>
      </c>
      <c r="Q31" s="4">
        <v>0</v>
      </c>
      <c r="R31" s="7">
        <v>44761</v>
      </c>
      <c r="S31" s="6">
        <v>44765</v>
      </c>
      <c r="T31" s="4" t="s">
        <v>34</v>
      </c>
      <c r="U31" s="4">
        <v>397</v>
      </c>
      <c r="V31" s="4">
        <v>0</v>
      </c>
      <c r="W31" s="4">
        <v>0</v>
      </c>
      <c r="X31" s="4" t="s">
        <v>35</v>
      </c>
      <c r="Y31" s="4" t="s">
        <v>168</v>
      </c>
    </row>
    <row r="32" s="4" customFormat="1" spans="1:25">
      <c r="A32" s="4" t="s">
        <v>169</v>
      </c>
      <c r="B32" s="4" t="s">
        <v>26</v>
      </c>
      <c r="C32" s="4" t="s">
        <v>27</v>
      </c>
      <c r="D32" s="4" t="s">
        <v>170</v>
      </c>
      <c r="E32" s="4" t="s">
        <v>171</v>
      </c>
      <c r="F32" s="6">
        <v>44761</v>
      </c>
      <c r="G32" s="6">
        <v>44762</v>
      </c>
      <c r="H32" s="4">
        <v>1</v>
      </c>
      <c r="I32" s="4">
        <v>1</v>
      </c>
      <c r="J32" s="4">
        <v>1</v>
      </c>
      <c r="K32" s="4" t="s">
        <v>30</v>
      </c>
      <c r="L32" s="4">
        <v>239</v>
      </c>
      <c r="M32" s="4">
        <v>239</v>
      </c>
      <c r="N32" s="4" t="s">
        <v>172</v>
      </c>
      <c r="O32" s="4" t="s">
        <v>32</v>
      </c>
      <c r="P32" s="4" t="s">
        <v>33</v>
      </c>
      <c r="Q32" s="4">
        <v>0</v>
      </c>
      <c r="R32" s="7">
        <v>44761</v>
      </c>
      <c r="S32" s="6">
        <v>44765</v>
      </c>
      <c r="T32" s="4" t="s">
        <v>34</v>
      </c>
      <c r="U32" s="4">
        <v>239</v>
      </c>
      <c r="V32" s="4">
        <v>0</v>
      </c>
      <c r="W32" s="4">
        <v>0</v>
      </c>
      <c r="X32" s="4" t="s">
        <v>35</v>
      </c>
      <c r="Y32" s="4" t="s">
        <v>173</v>
      </c>
    </row>
    <row r="33" s="4" customFormat="1" spans="1:25">
      <c r="A33" s="4" t="s">
        <v>174</v>
      </c>
      <c r="B33" s="4" t="s">
        <v>26</v>
      </c>
      <c r="C33" s="4" t="s">
        <v>27</v>
      </c>
      <c r="D33" s="4" t="s">
        <v>175</v>
      </c>
      <c r="E33" s="4" t="s">
        <v>176</v>
      </c>
      <c r="F33" s="6">
        <v>44761</v>
      </c>
      <c r="G33" s="6">
        <v>44762</v>
      </c>
      <c r="H33" s="4">
        <v>1</v>
      </c>
      <c r="I33" s="4">
        <v>1</v>
      </c>
      <c r="J33" s="4">
        <v>1</v>
      </c>
      <c r="K33" s="4" t="s">
        <v>30</v>
      </c>
      <c r="L33" s="4">
        <v>196</v>
      </c>
      <c r="M33" s="4">
        <v>196</v>
      </c>
      <c r="N33" s="4" t="s">
        <v>177</v>
      </c>
      <c r="O33" s="4" t="s">
        <v>32</v>
      </c>
      <c r="P33" s="4" t="s">
        <v>33</v>
      </c>
      <c r="Q33" s="4">
        <v>0</v>
      </c>
      <c r="R33" s="7">
        <v>44761</v>
      </c>
      <c r="S33" s="6">
        <v>44765</v>
      </c>
      <c r="T33" s="4" t="s">
        <v>34</v>
      </c>
      <c r="U33" s="4">
        <v>196</v>
      </c>
      <c r="V33" s="4">
        <v>0</v>
      </c>
      <c r="W33" s="4">
        <v>0</v>
      </c>
      <c r="X33" s="4" t="s">
        <v>35</v>
      </c>
      <c r="Y33" s="4" t="s">
        <v>178</v>
      </c>
    </row>
    <row r="34" s="4" customFormat="1" spans="1:25">
      <c r="A34" s="4" t="s">
        <v>179</v>
      </c>
      <c r="B34" s="4" t="s">
        <v>26</v>
      </c>
      <c r="C34" s="4" t="s">
        <v>27</v>
      </c>
      <c r="D34" s="4" t="s">
        <v>180</v>
      </c>
      <c r="E34" s="4" t="s">
        <v>181</v>
      </c>
      <c r="F34" s="6">
        <v>44761</v>
      </c>
      <c r="G34" s="6">
        <v>44762</v>
      </c>
      <c r="H34" s="4">
        <v>1</v>
      </c>
      <c r="I34" s="4">
        <v>1</v>
      </c>
      <c r="J34" s="4">
        <v>1</v>
      </c>
      <c r="K34" s="4" t="s">
        <v>30</v>
      </c>
      <c r="L34" s="4">
        <v>1219</v>
      </c>
      <c r="M34" s="4">
        <v>1219</v>
      </c>
      <c r="N34" s="4" t="s">
        <v>182</v>
      </c>
      <c r="O34" s="4" t="s">
        <v>32</v>
      </c>
      <c r="P34" s="4" t="s">
        <v>33</v>
      </c>
      <c r="Q34" s="4">
        <v>0</v>
      </c>
      <c r="R34" s="7">
        <v>44761</v>
      </c>
      <c r="S34" s="6">
        <v>44765</v>
      </c>
      <c r="T34" s="4" t="s">
        <v>34</v>
      </c>
      <c r="U34" s="4">
        <v>1219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183</v>
      </c>
      <c r="B35" s="4" t="s">
        <v>26</v>
      </c>
      <c r="C35" s="4" t="s">
        <v>27</v>
      </c>
      <c r="D35" s="4" t="s">
        <v>184</v>
      </c>
      <c r="E35" s="4" t="s">
        <v>155</v>
      </c>
      <c r="F35" s="6">
        <v>44761</v>
      </c>
      <c r="G35" s="6">
        <v>44762</v>
      </c>
      <c r="H35" s="4">
        <v>1</v>
      </c>
      <c r="I35" s="4">
        <v>1</v>
      </c>
      <c r="J35" s="4">
        <v>1</v>
      </c>
      <c r="K35" s="4" t="s">
        <v>30</v>
      </c>
      <c r="L35" s="4">
        <v>1078</v>
      </c>
      <c r="M35" s="4">
        <v>1078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44761</v>
      </c>
      <c r="S35" s="6">
        <v>44765</v>
      </c>
      <c r="T35" s="4" t="s">
        <v>34</v>
      </c>
      <c r="U35" s="4">
        <v>1078</v>
      </c>
      <c r="V35" s="4">
        <v>0</v>
      </c>
      <c r="W35" s="4">
        <v>0</v>
      </c>
      <c r="X35" s="4" t="s">
        <v>35</v>
      </c>
      <c r="Y35" s="4" t="s">
        <v>186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topLeftCell="A16" workbookViewId="0">
      <selection activeCell="A42" sqref="A42:A43"/>
    </sheetView>
  </sheetViews>
  <sheetFormatPr defaultColWidth="9" defaultRowHeight="13.5"/>
  <cols>
    <col min="1" max="1" width="12.625" style="4"/>
    <col min="2" max="3" width="10.625" style="4" customWidth="1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187</v>
      </c>
    </row>
    <row r="2" s="4" customFormat="1" spans="1:9">
      <c r="A2" s="5">
        <v>17428787289</v>
      </c>
      <c r="B2" s="6">
        <v>44759</v>
      </c>
      <c r="C2" s="6">
        <v>44762</v>
      </c>
      <c r="D2" s="4">
        <v>1473</v>
      </c>
      <c r="E2" s="4" t="str">
        <f>VLOOKUP(A2,HOP!A:L,12,0)</f>
        <v>1473.00</v>
      </c>
      <c r="F2" s="4" t="str">
        <f>VLOOKUP(A2,HOP!A:C,3,0)</f>
        <v>2425871</v>
      </c>
      <c r="G2" s="4">
        <f>D2-E2</f>
        <v>0</v>
      </c>
      <c r="H2" s="4" t="str">
        <f>$H$1&amp;F2</f>
        <v>，2425871</v>
      </c>
      <c r="I2" s="4" t="str">
        <f>VLOOKUP(A2,HOP!A:U,21,0)</f>
        <v>直连</v>
      </c>
    </row>
    <row r="3" s="4" customFormat="1" spans="1:9">
      <c r="A3" s="5">
        <v>17902663617</v>
      </c>
      <c r="B3" s="6">
        <v>44760</v>
      </c>
      <c r="C3" s="6">
        <v>44762</v>
      </c>
      <c r="D3" s="4">
        <v>1232</v>
      </c>
      <c r="E3" s="4" t="str">
        <f>VLOOKUP(A3,HOP!A:L,12,0)</f>
        <v>1232.00</v>
      </c>
      <c r="F3" s="4" t="str">
        <f>VLOOKUP(A3,HOP!A:C,3,0)</f>
        <v>2541748</v>
      </c>
      <c r="G3" s="4">
        <f t="shared" ref="G3:G35" si="0">D3-E3</f>
        <v>0</v>
      </c>
      <c r="H3" s="4" t="str">
        <f t="shared" ref="H3:H35" si="1">$H$1&amp;F3</f>
        <v>，2541748</v>
      </c>
      <c r="I3" s="4" t="str">
        <f>VLOOKUP(A3,HOP!A:U,21,0)</f>
        <v>直连</v>
      </c>
    </row>
    <row r="4" s="4" customFormat="1" spans="1:9">
      <c r="A4" s="5">
        <v>18013744045</v>
      </c>
      <c r="B4" s="6">
        <v>44755</v>
      </c>
      <c r="C4" s="6">
        <v>44762</v>
      </c>
      <c r="D4" s="4">
        <v>2303</v>
      </c>
      <c r="E4" s="4" t="str">
        <f>VLOOKUP(A4,HOP!A:L,12,0)</f>
        <v>2303.00</v>
      </c>
      <c r="F4" s="4" t="str">
        <f>VLOOKUP(A4,HOP!A:C,3,0)</f>
        <v>2567281</v>
      </c>
      <c r="G4" s="4">
        <f t="shared" si="0"/>
        <v>0</v>
      </c>
      <c r="H4" s="4" t="str">
        <f t="shared" si="1"/>
        <v>，2567281</v>
      </c>
      <c r="I4" s="4" t="str">
        <f>VLOOKUP(A4,HOP!A:U,21,0)</f>
        <v>直连</v>
      </c>
    </row>
    <row r="5" s="4" customFormat="1" spans="1:9">
      <c r="A5" s="5">
        <v>18221864195</v>
      </c>
      <c r="B5" s="6">
        <v>44761</v>
      </c>
      <c r="C5" s="6">
        <v>44762</v>
      </c>
      <c r="D5" s="4">
        <v>1557</v>
      </c>
      <c r="E5" s="4" t="str">
        <f>VLOOKUP(A5,HOP!A:L,12,0)</f>
        <v>1557.00</v>
      </c>
      <c r="F5" s="4" t="str">
        <f>VLOOKUP(A5,HOP!A:C,3,0)</f>
        <v>2604720</v>
      </c>
      <c r="G5" s="4">
        <f t="shared" si="0"/>
        <v>0</v>
      </c>
      <c r="H5" s="4" t="str">
        <f t="shared" si="1"/>
        <v>，2604720</v>
      </c>
      <c r="I5" s="4" t="str">
        <f>VLOOKUP(A5,HOP!A:U,21,0)</f>
        <v>直连</v>
      </c>
    </row>
    <row r="6" s="4" customFormat="1" spans="1:9">
      <c r="A6" s="5">
        <v>18283859953</v>
      </c>
      <c r="B6" s="6">
        <v>44761</v>
      </c>
      <c r="C6" s="6">
        <v>44762</v>
      </c>
      <c r="D6" s="4">
        <v>1416</v>
      </c>
      <c r="E6" s="4" t="str">
        <f>VLOOKUP(A6,HOP!A:L,12,0)</f>
        <v>1416.00</v>
      </c>
      <c r="F6" s="4" t="str">
        <f>VLOOKUP(A6,HOP!A:C,3,0)</f>
        <v>2610734</v>
      </c>
      <c r="G6" s="4">
        <f t="shared" si="0"/>
        <v>0</v>
      </c>
      <c r="H6" s="4" t="str">
        <f t="shared" si="1"/>
        <v>，2610734</v>
      </c>
      <c r="I6" s="4" t="str">
        <f>VLOOKUP(A6,HOP!A:U,21,0)</f>
        <v>直连</v>
      </c>
    </row>
    <row r="7" s="4" customFormat="1" spans="1:9">
      <c r="A7" s="5">
        <v>18351074981</v>
      </c>
      <c r="B7" s="6">
        <v>44761</v>
      </c>
      <c r="C7" s="6">
        <v>44762</v>
      </c>
      <c r="D7" s="4">
        <v>357</v>
      </c>
      <c r="E7" s="4" t="str">
        <f>VLOOKUP(A7,HOP!A:L,12,0)</f>
        <v>357.00</v>
      </c>
      <c r="F7" s="4" t="str">
        <f>VLOOKUP(A7,HOP!A:C,3,0)</f>
        <v>2616764</v>
      </c>
      <c r="G7" s="4">
        <f t="shared" si="0"/>
        <v>0</v>
      </c>
      <c r="H7" s="4" t="str">
        <f t="shared" si="1"/>
        <v>，2616764</v>
      </c>
      <c r="I7" s="4" t="str">
        <f>VLOOKUP(A7,HOP!A:U,21,0)</f>
        <v>直连</v>
      </c>
    </row>
    <row r="8" s="4" customFormat="1" spans="1:9">
      <c r="A8" s="5">
        <v>18355124805</v>
      </c>
      <c r="B8" s="6">
        <v>44755</v>
      </c>
      <c r="C8" s="6">
        <v>44762</v>
      </c>
      <c r="D8" s="4">
        <v>1316</v>
      </c>
      <c r="E8" s="4" t="str">
        <f>VLOOKUP(A8,HOP!A:L,12,0)</f>
        <v>1316.00</v>
      </c>
      <c r="F8" s="4" t="str">
        <f>VLOOKUP(A8,HOP!A:C,3,0)</f>
        <v>2616937</v>
      </c>
      <c r="G8" s="4">
        <f t="shared" si="0"/>
        <v>0</v>
      </c>
      <c r="H8" s="4" t="str">
        <f t="shared" si="1"/>
        <v>，2616937</v>
      </c>
      <c r="I8" s="4" t="str">
        <f>VLOOKUP(A8,HOP!A:U,21,0)</f>
        <v>直连</v>
      </c>
    </row>
    <row r="9" s="4" customFormat="1" spans="1:9">
      <c r="A9" s="5">
        <v>18356166133</v>
      </c>
      <c r="B9" s="6">
        <v>44761</v>
      </c>
      <c r="C9" s="6">
        <v>44762</v>
      </c>
      <c r="D9" s="4">
        <v>819</v>
      </c>
      <c r="E9" s="4" t="str">
        <f>VLOOKUP(A9,HOP!A:L,12,0)</f>
        <v>819.00</v>
      </c>
      <c r="F9" s="4" t="str">
        <f>VLOOKUP(A9,HOP!A:C,3,0)</f>
        <v>2617044</v>
      </c>
      <c r="G9" s="4">
        <f t="shared" si="0"/>
        <v>0</v>
      </c>
      <c r="H9" s="4" t="str">
        <f t="shared" si="1"/>
        <v>，2617044</v>
      </c>
      <c r="I9" s="4" t="str">
        <f>VLOOKUP(A9,HOP!A:U,21,0)</f>
        <v>直连</v>
      </c>
    </row>
    <row r="10" s="4" customFormat="1" spans="1:9">
      <c r="A10" s="5">
        <v>18362177792</v>
      </c>
      <c r="B10" s="6">
        <v>44757</v>
      </c>
      <c r="C10" s="6">
        <v>44762</v>
      </c>
      <c r="D10" s="4">
        <v>5117</v>
      </c>
      <c r="E10" s="4" t="str">
        <f>VLOOKUP(A10,HOP!A:L,12,0)</f>
        <v>5117.00</v>
      </c>
      <c r="F10" s="4" t="str">
        <f>VLOOKUP(A10,HOP!A:C,3,0)</f>
        <v>2617739</v>
      </c>
      <c r="G10" s="4">
        <f t="shared" si="0"/>
        <v>0</v>
      </c>
      <c r="H10" s="4" t="str">
        <f t="shared" si="1"/>
        <v>，2617739</v>
      </c>
      <c r="I10" s="4" t="str">
        <f>VLOOKUP(A10,HOP!A:U,21,0)</f>
        <v>直连</v>
      </c>
    </row>
    <row r="11" s="4" customFormat="1" spans="1:9">
      <c r="A11" s="5">
        <v>18387278499</v>
      </c>
      <c r="B11" s="6">
        <v>44761</v>
      </c>
      <c r="C11" s="6">
        <v>44762</v>
      </c>
      <c r="D11" s="4">
        <v>332</v>
      </c>
      <c r="E11" s="4" t="str">
        <f>VLOOKUP(A11,HOP!A:L,12,0)</f>
        <v>332.00</v>
      </c>
      <c r="F11" s="4" t="str">
        <f>VLOOKUP(A11,HOP!A:C,3,0)</f>
        <v>2620323</v>
      </c>
      <c r="G11" s="4">
        <f t="shared" si="0"/>
        <v>0</v>
      </c>
      <c r="H11" s="4" t="str">
        <f t="shared" si="1"/>
        <v>，2620323</v>
      </c>
      <c r="I11" s="4" t="str">
        <f>VLOOKUP(A11,HOP!A:U,21,0)</f>
        <v>直连</v>
      </c>
    </row>
    <row r="12" s="4" customFormat="1" spans="1:9">
      <c r="A12" s="5">
        <v>18393811292</v>
      </c>
      <c r="B12" s="6">
        <v>44761</v>
      </c>
      <c r="C12" s="6">
        <v>44762</v>
      </c>
      <c r="D12" s="4">
        <v>1163</v>
      </c>
      <c r="E12" s="4" t="str">
        <f>VLOOKUP(A12,HOP!A:L,12,0)</f>
        <v>1163.00</v>
      </c>
      <c r="F12" s="4" t="str">
        <f>VLOOKUP(A12,HOP!A:C,3,0)</f>
        <v>2620931</v>
      </c>
      <c r="G12" s="4">
        <f t="shared" si="0"/>
        <v>0</v>
      </c>
      <c r="H12" s="4" t="str">
        <f t="shared" si="1"/>
        <v>，2620931</v>
      </c>
      <c r="I12" s="4" t="str">
        <f>VLOOKUP(A12,HOP!A:U,21,0)</f>
        <v>直连</v>
      </c>
    </row>
    <row r="13" s="4" customFormat="1" spans="1:9">
      <c r="A13" s="5">
        <v>18395515650</v>
      </c>
      <c r="B13" s="6">
        <v>44761</v>
      </c>
      <c r="C13" s="6">
        <v>44762</v>
      </c>
      <c r="D13" s="4">
        <v>324</v>
      </c>
      <c r="E13" s="4" t="str">
        <f>VLOOKUP(A13,HOP!A:L,12,0)</f>
        <v>324.00</v>
      </c>
      <c r="F13" s="4" t="str">
        <f>VLOOKUP(A13,HOP!A:C,3,0)</f>
        <v>2621206</v>
      </c>
      <c r="G13" s="4">
        <f t="shared" si="0"/>
        <v>0</v>
      </c>
      <c r="H13" s="4" t="str">
        <f t="shared" si="1"/>
        <v>，2621206</v>
      </c>
      <c r="I13" s="4" t="str">
        <f>VLOOKUP(A13,HOP!A:U,21,0)</f>
        <v>直连</v>
      </c>
    </row>
    <row r="14" s="4" customFormat="1" spans="1:9">
      <c r="A14" s="5">
        <v>18396357745</v>
      </c>
      <c r="B14" s="6">
        <v>44760</v>
      </c>
      <c r="C14" s="6">
        <v>44762</v>
      </c>
      <c r="D14" s="4">
        <v>686</v>
      </c>
      <c r="E14" s="4" t="str">
        <f>VLOOKUP(A14,HOP!A:L,12,0)</f>
        <v>686.00</v>
      </c>
      <c r="F14" s="4" t="str">
        <f>VLOOKUP(A14,HOP!A:C,3,0)</f>
        <v>2621355</v>
      </c>
      <c r="G14" s="4">
        <f t="shared" si="0"/>
        <v>0</v>
      </c>
      <c r="H14" s="4" t="str">
        <f t="shared" si="1"/>
        <v>，2621355</v>
      </c>
      <c r="I14" s="4" t="str">
        <f>VLOOKUP(A14,HOP!A:U,21,0)</f>
        <v>直连</v>
      </c>
    </row>
    <row r="15" s="4" customFormat="1" spans="1:9">
      <c r="A15" s="5">
        <v>18396452490</v>
      </c>
      <c r="B15" s="6">
        <v>44761</v>
      </c>
      <c r="C15" s="6">
        <v>44762</v>
      </c>
      <c r="D15" s="4">
        <v>703</v>
      </c>
      <c r="E15" s="4" t="str">
        <f>VLOOKUP(A15,HOP!A:L,12,0)</f>
        <v>703.00</v>
      </c>
      <c r="F15" s="4" t="str">
        <f>VLOOKUP(A15,HOP!A:C,3,0)</f>
        <v>2621371</v>
      </c>
      <c r="G15" s="4">
        <f t="shared" si="0"/>
        <v>0</v>
      </c>
      <c r="H15" s="4" t="str">
        <f t="shared" si="1"/>
        <v>，2621371</v>
      </c>
      <c r="I15" s="4" t="str">
        <f>VLOOKUP(A15,HOP!A:U,21,0)</f>
        <v>直连</v>
      </c>
    </row>
    <row r="16" s="4" customFormat="1" spans="1:9">
      <c r="A16" s="5">
        <v>18403160056</v>
      </c>
      <c r="B16" s="6">
        <v>44757</v>
      </c>
      <c r="C16" s="6">
        <v>44762</v>
      </c>
      <c r="D16" s="4">
        <v>19989</v>
      </c>
      <c r="E16" s="4" t="str">
        <f>VLOOKUP(A16,HOP!A:L,12,0)</f>
        <v>19989.00</v>
      </c>
      <c r="F16" s="4" t="str">
        <f>VLOOKUP(A16,HOP!A:C,3,0)</f>
        <v>2621979</v>
      </c>
      <c r="G16" s="4">
        <f t="shared" si="0"/>
        <v>0</v>
      </c>
      <c r="H16" s="4" t="str">
        <f t="shared" si="1"/>
        <v>，2621979</v>
      </c>
      <c r="I16" s="4" t="str">
        <f>VLOOKUP(A16,HOP!A:U,21,0)</f>
        <v>直连</v>
      </c>
    </row>
    <row r="17" s="4" customFormat="1" spans="1:9">
      <c r="A17" s="5">
        <v>18419917990</v>
      </c>
      <c r="B17" s="6">
        <v>44761</v>
      </c>
      <c r="C17" s="6">
        <v>44762</v>
      </c>
      <c r="D17" s="4">
        <v>950</v>
      </c>
      <c r="E17" s="4" t="str">
        <f>VLOOKUP(A17,HOP!A:L,12,0)</f>
        <v>950.00</v>
      </c>
      <c r="F17" s="4" t="str">
        <f>VLOOKUP(A17,HOP!A:C,3,0)</f>
        <v>2623595</v>
      </c>
      <c r="G17" s="4">
        <f t="shared" si="0"/>
        <v>0</v>
      </c>
      <c r="H17" s="4" t="str">
        <f t="shared" si="1"/>
        <v>，2623595</v>
      </c>
      <c r="I17" s="4" t="str">
        <f>VLOOKUP(A17,HOP!A:U,21,0)</f>
        <v>直连</v>
      </c>
    </row>
    <row r="18" s="4" customFormat="1" spans="1:9">
      <c r="A18" s="5">
        <v>18421518408</v>
      </c>
      <c r="B18" s="6">
        <v>44761</v>
      </c>
      <c r="C18" s="6">
        <v>44762</v>
      </c>
      <c r="D18" s="4">
        <v>135</v>
      </c>
      <c r="E18" s="4" t="str">
        <f>VLOOKUP(A18,HOP!A:L,12,0)</f>
        <v>135.00</v>
      </c>
      <c r="F18" s="4" t="str">
        <f>VLOOKUP(A18,HOP!A:C,3,0)</f>
        <v>2623886</v>
      </c>
      <c r="G18" s="4">
        <f t="shared" si="0"/>
        <v>0</v>
      </c>
      <c r="H18" s="4" t="str">
        <f t="shared" si="1"/>
        <v>，2623886</v>
      </c>
      <c r="I18" s="4" t="str">
        <f>VLOOKUP(A18,HOP!A:U,21,0)</f>
        <v>直连</v>
      </c>
    </row>
    <row r="19" s="4" customFormat="1" spans="1:9">
      <c r="A19" s="5">
        <v>18422044052</v>
      </c>
      <c r="B19" s="6">
        <v>44761</v>
      </c>
      <c r="C19" s="6">
        <v>44762</v>
      </c>
      <c r="D19" s="4">
        <v>1089</v>
      </c>
      <c r="E19" s="4" t="str">
        <f>VLOOKUP(A19,HOP!A:L,12,0)</f>
        <v>1089.00</v>
      </c>
      <c r="F19" s="4" t="str">
        <f>VLOOKUP(A19,HOP!A:C,3,0)</f>
        <v>2623957</v>
      </c>
      <c r="G19" s="4">
        <f t="shared" si="0"/>
        <v>0</v>
      </c>
      <c r="H19" s="4" t="str">
        <f t="shared" si="1"/>
        <v>，2623957</v>
      </c>
      <c r="I19" s="4" t="str">
        <f>VLOOKUP(A19,HOP!A:U,21,0)</f>
        <v>直连</v>
      </c>
    </row>
    <row r="20" s="4" customFormat="1" spans="1:9">
      <c r="A20" s="5">
        <v>18427376461</v>
      </c>
      <c r="B20" s="6">
        <v>44761</v>
      </c>
      <c r="C20" s="6">
        <v>44762</v>
      </c>
      <c r="D20" s="4">
        <v>797</v>
      </c>
      <c r="E20" s="4" t="str">
        <f>VLOOKUP(A20,HOP!A:L,12,0)</f>
        <v>797.00</v>
      </c>
      <c r="F20" s="4" t="str">
        <f>VLOOKUP(A20,HOP!A:C,3,0)</f>
        <v>2624269</v>
      </c>
      <c r="G20" s="4">
        <f t="shared" si="0"/>
        <v>0</v>
      </c>
      <c r="H20" s="4" t="str">
        <f t="shared" si="1"/>
        <v>，2624269</v>
      </c>
      <c r="I20" s="4" t="str">
        <f>VLOOKUP(A20,HOP!A:U,21,0)</f>
        <v>直连</v>
      </c>
    </row>
    <row r="21" s="4" customFormat="1" spans="1:9">
      <c r="A21" s="5">
        <v>18428549874</v>
      </c>
      <c r="B21" s="6">
        <v>44760</v>
      </c>
      <c r="C21" s="6">
        <v>44762</v>
      </c>
      <c r="D21" s="4">
        <v>3070</v>
      </c>
      <c r="E21" s="4" t="str">
        <f>VLOOKUP(A21,HOP!A:L,12,0)</f>
        <v>3070.00</v>
      </c>
      <c r="F21" s="4" t="str">
        <f>VLOOKUP(A21,HOP!A:C,3,0)</f>
        <v>2624455</v>
      </c>
      <c r="G21" s="4">
        <f t="shared" si="0"/>
        <v>0</v>
      </c>
      <c r="H21" s="4" t="str">
        <f t="shared" si="1"/>
        <v>，2624455</v>
      </c>
      <c r="I21" s="4" t="str">
        <f>VLOOKUP(A21,HOP!A:U,21,0)</f>
        <v>直连</v>
      </c>
    </row>
    <row r="22" s="4" customFormat="1" spans="1:9">
      <c r="A22" s="5">
        <v>18429210211</v>
      </c>
      <c r="B22" s="6">
        <v>44761</v>
      </c>
      <c r="C22" s="6">
        <v>44762</v>
      </c>
      <c r="D22" s="4">
        <v>1351</v>
      </c>
      <c r="E22" s="4" t="str">
        <f>VLOOKUP(A22,HOP!A:L,12,0)</f>
        <v>1351.00</v>
      </c>
      <c r="F22" s="4" t="str">
        <f>VLOOKUP(A22,HOP!A:C,3,0)</f>
        <v>2624627</v>
      </c>
      <c r="G22" s="4">
        <f t="shared" si="0"/>
        <v>0</v>
      </c>
      <c r="H22" s="4" t="str">
        <f t="shared" si="1"/>
        <v>，2624627</v>
      </c>
      <c r="I22" s="4" t="str">
        <f>VLOOKUP(A22,HOP!A:U,21,0)</f>
        <v>直连</v>
      </c>
    </row>
    <row r="23" s="4" customFormat="1" spans="1:9">
      <c r="A23" s="5">
        <v>18430106777</v>
      </c>
      <c r="B23" s="6">
        <v>44761</v>
      </c>
      <c r="C23" s="6">
        <v>44762</v>
      </c>
      <c r="D23" s="4">
        <v>617</v>
      </c>
      <c r="E23" s="4" t="str">
        <f>VLOOKUP(A23,HOP!A:L,12,0)</f>
        <v>617.00</v>
      </c>
      <c r="F23" s="4" t="str">
        <f>VLOOKUP(A23,HOP!A:C,3,0)</f>
        <v>2624810</v>
      </c>
      <c r="G23" s="4">
        <f t="shared" si="0"/>
        <v>0</v>
      </c>
      <c r="H23" s="4" t="str">
        <f t="shared" si="1"/>
        <v>，2624810</v>
      </c>
      <c r="I23" s="4" t="str">
        <f>VLOOKUP(A23,HOP!A:U,21,0)</f>
        <v>直连</v>
      </c>
    </row>
    <row r="24" s="4" customFormat="1" spans="1:9">
      <c r="A24" s="5">
        <v>18430225930</v>
      </c>
      <c r="B24" s="6">
        <v>44761</v>
      </c>
      <c r="C24" s="6">
        <v>44762</v>
      </c>
      <c r="D24" s="4">
        <v>724</v>
      </c>
      <c r="E24" s="4" t="str">
        <f>VLOOKUP(A24,HOP!A:L,12,0)</f>
        <v>724.00</v>
      </c>
      <c r="F24" s="4" t="str">
        <f>VLOOKUP(A24,HOP!A:C,3,0)</f>
        <v>2624837</v>
      </c>
      <c r="G24" s="4">
        <f t="shared" si="0"/>
        <v>0</v>
      </c>
      <c r="H24" s="4" t="str">
        <f t="shared" si="1"/>
        <v>，2624837</v>
      </c>
      <c r="I24" s="4" t="str">
        <f>VLOOKUP(A24,HOP!A:U,21,0)</f>
        <v>直连</v>
      </c>
    </row>
    <row r="25" s="4" customFormat="1" spans="1:9">
      <c r="A25" s="5">
        <v>18430945881</v>
      </c>
      <c r="B25" s="6">
        <v>44760</v>
      </c>
      <c r="C25" s="6">
        <v>44762</v>
      </c>
      <c r="D25" s="4">
        <v>388</v>
      </c>
      <c r="E25" s="4" t="str">
        <f>VLOOKUP(A25,HOP!A:L,12,0)</f>
        <v>388.00</v>
      </c>
      <c r="F25" s="4" t="str">
        <f>VLOOKUP(A25,HOP!A:C,3,0)</f>
        <v>2624929</v>
      </c>
      <c r="G25" s="4">
        <f t="shared" si="0"/>
        <v>0</v>
      </c>
      <c r="H25" s="4" t="str">
        <f t="shared" si="1"/>
        <v>，2624929</v>
      </c>
      <c r="I25" s="4" t="str">
        <f>VLOOKUP(A25,HOP!A:U,21,0)</f>
        <v>直连</v>
      </c>
    </row>
    <row r="26" s="4" customFormat="1" spans="1:9">
      <c r="A26" s="5">
        <v>18435230088</v>
      </c>
      <c r="B26" s="6">
        <v>44760</v>
      </c>
      <c r="C26" s="6">
        <v>44762</v>
      </c>
      <c r="D26" s="4">
        <v>388</v>
      </c>
      <c r="E26" s="4" t="str">
        <f>VLOOKUP(A26,HOP!A:L,12,0)</f>
        <v>388.00</v>
      </c>
      <c r="F26" s="4" t="str">
        <f>VLOOKUP(A26,HOP!A:C,3,0)</f>
        <v>2625071</v>
      </c>
      <c r="G26" s="4">
        <f t="shared" si="0"/>
        <v>0</v>
      </c>
      <c r="H26" s="4" t="str">
        <f t="shared" si="1"/>
        <v>，2625071</v>
      </c>
      <c r="I26" s="4" t="str">
        <f>VLOOKUP(A26,HOP!A:U,21,0)</f>
        <v>直连</v>
      </c>
    </row>
    <row r="27" s="4" customFormat="1" spans="1:9">
      <c r="A27" s="5">
        <v>18436168801</v>
      </c>
      <c r="B27" s="6">
        <v>44761</v>
      </c>
      <c r="C27" s="6">
        <v>44762</v>
      </c>
      <c r="D27" s="4">
        <v>439</v>
      </c>
      <c r="E27" s="4" t="str">
        <f>VLOOKUP(A27,HOP!A:L,12,0)</f>
        <v>439.00</v>
      </c>
      <c r="F27" s="4" t="str">
        <f>VLOOKUP(A27,HOP!A:C,3,0)</f>
        <v>2625206</v>
      </c>
      <c r="G27" s="4">
        <f t="shared" si="0"/>
        <v>0</v>
      </c>
      <c r="H27" s="4" t="str">
        <f t="shared" si="1"/>
        <v>，2625206</v>
      </c>
      <c r="I27" s="4" t="str">
        <f>VLOOKUP(A27,HOP!A:U,21,0)</f>
        <v>直连</v>
      </c>
    </row>
    <row r="28" s="4" customFormat="1" spans="1:9">
      <c r="A28" s="5">
        <v>18436694977</v>
      </c>
      <c r="B28" s="6">
        <v>44761</v>
      </c>
      <c r="C28" s="6">
        <v>44762</v>
      </c>
      <c r="D28" s="4">
        <v>488</v>
      </c>
      <c r="E28" s="4" t="str">
        <f>VLOOKUP(A28,HOP!A:L,12,0)</f>
        <v>488.00</v>
      </c>
      <c r="F28" s="4" t="str">
        <f>VLOOKUP(A28,HOP!A:C,3,0)</f>
        <v>2625293</v>
      </c>
      <c r="G28" s="4">
        <f t="shared" si="0"/>
        <v>0</v>
      </c>
      <c r="H28" s="4" t="str">
        <f t="shared" si="1"/>
        <v>，2625293</v>
      </c>
      <c r="I28" s="4" t="str">
        <f>VLOOKUP(A28,HOP!A:U,21,0)</f>
        <v>直连</v>
      </c>
    </row>
    <row r="29" s="4" customFormat="1" spans="1:9">
      <c r="A29" s="5">
        <v>18438061800</v>
      </c>
      <c r="B29" s="6">
        <v>44761</v>
      </c>
      <c r="C29" s="6">
        <v>44762</v>
      </c>
      <c r="D29" s="4">
        <v>796</v>
      </c>
      <c r="E29" s="4" t="str">
        <f>VLOOKUP(A29,HOP!A:L,12,0)</f>
        <v>796.00</v>
      </c>
      <c r="F29" s="4" t="str">
        <f>VLOOKUP(A29,HOP!A:C,3,0)</f>
        <v>2625494</v>
      </c>
      <c r="G29" s="4">
        <f t="shared" si="0"/>
        <v>0</v>
      </c>
      <c r="H29" s="4" t="str">
        <f t="shared" si="1"/>
        <v>，2625494</v>
      </c>
      <c r="I29" s="4" t="str">
        <f>VLOOKUP(A29,HOP!A:U,21,0)</f>
        <v>直连</v>
      </c>
    </row>
    <row r="30" s="4" customFormat="1" spans="1:9">
      <c r="A30" s="5">
        <v>18439346046</v>
      </c>
      <c r="B30" s="6">
        <v>44761</v>
      </c>
      <c r="C30" s="6">
        <v>44762</v>
      </c>
      <c r="D30" s="4">
        <v>352</v>
      </c>
      <c r="E30" s="4" t="str">
        <f>VLOOKUP(A30,HOP!A:L,12,0)</f>
        <v>352.00</v>
      </c>
      <c r="F30" s="4" t="str">
        <f>VLOOKUP(A30,HOP!A:C,3,0)</f>
        <v>2625810</v>
      </c>
      <c r="G30" s="4">
        <f t="shared" si="0"/>
        <v>0</v>
      </c>
      <c r="H30" s="4" t="str">
        <f t="shared" si="1"/>
        <v>，2625810</v>
      </c>
      <c r="I30" s="4" t="str">
        <f>VLOOKUP(A30,HOP!A:U,21,0)</f>
        <v>直连</v>
      </c>
    </row>
    <row r="31" s="4" customFormat="1" spans="1:9">
      <c r="A31" s="5">
        <v>18444520633</v>
      </c>
      <c r="B31" s="6">
        <v>44761</v>
      </c>
      <c r="C31" s="6">
        <v>44762</v>
      </c>
      <c r="D31" s="4">
        <v>397</v>
      </c>
      <c r="E31" s="4" t="str">
        <f>VLOOKUP(A31,HOP!A:L,12,0)</f>
        <v>397.00</v>
      </c>
      <c r="F31" s="4" t="str">
        <f>VLOOKUP(A31,HOP!A:C,3,0)</f>
        <v>2626000</v>
      </c>
      <c r="G31" s="4">
        <f t="shared" si="0"/>
        <v>0</v>
      </c>
      <c r="H31" s="4" t="str">
        <f t="shared" si="1"/>
        <v>，2626000</v>
      </c>
      <c r="I31" s="4" t="str">
        <f>VLOOKUP(A31,HOP!A:U,21,0)</f>
        <v>直连</v>
      </c>
    </row>
    <row r="32" s="4" customFormat="1" spans="1:9">
      <c r="A32" s="5">
        <v>18445926905</v>
      </c>
      <c r="B32" s="6">
        <v>44761</v>
      </c>
      <c r="C32" s="6">
        <v>44762</v>
      </c>
      <c r="D32" s="4">
        <v>239</v>
      </c>
      <c r="E32" s="4" t="str">
        <f>VLOOKUP(A32,HOP!A:L,12,0)</f>
        <v>239.00</v>
      </c>
      <c r="F32" s="4" t="str">
        <f>VLOOKUP(A32,HOP!A:C,3,0)</f>
        <v>2626233</v>
      </c>
      <c r="G32" s="4">
        <f t="shared" si="0"/>
        <v>0</v>
      </c>
      <c r="H32" s="4" t="str">
        <f t="shared" si="1"/>
        <v>，2626233</v>
      </c>
      <c r="I32" s="4" t="str">
        <f>VLOOKUP(A32,HOP!A:U,21,0)</f>
        <v>直连</v>
      </c>
    </row>
    <row r="33" s="4" customFormat="1" spans="1:9">
      <c r="A33" s="5">
        <v>18446819538</v>
      </c>
      <c r="B33" s="6">
        <v>44761</v>
      </c>
      <c r="C33" s="6">
        <v>44762</v>
      </c>
      <c r="D33" s="4">
        <v>196</v>
      </c>
      <c r="E33" s="4" t="str">
        <f>VLOOKUP(A33,HOP!A:L,12,0)</f>
        <v>196.00</v>
      </c>
      <c r="F33" s="4" t="str">
        <f>VLOOKUP(A33,HOP!A:C,3,0)</f>
        <v>2626355</v>
      </c>
      <c r="G33" s="4">
        <f t="shared" si="0"/>
        <v>0</v>
      </c>
      <c r="H33" s="4" t="str">
        <f t="shared" si="1"/>
        <v>，2626355</v>
      </c>
      <c r="I33" s="4" t="str">
        <f>VLOOKUP(A33,HOP!A:U,21,0)</f>
        <v>直连</v>
      </c>
    </row>
    <row r="34" s="4" customFormat="1" spans="1:9">
      <c r="A34" s="5">
        <v>18447228117</v>
      </c>
      <c r="B34" s="6">
        <v>44761</v>
      </c>
      <c r="C34" s="6">
        <v>44762</v>
      </c>
      <c r="D34" s="4">
        <v>1219</v>
      </c>
      <c r="E34" s="4" t="str">
        <f>VLOOKUP(A34,HOP!A:L,12,0)</f>
        <v>1219.00</v>
      </c>
      <c r="F34" s="4" t="str">
        <f>VLOOKUP(A34,HOP!A:C,3,0)</f>
        <v>2626412</v>
      </c>
      <c r="G34" s="4">
        <f t="shared" si="0"/>
        <v>0</v>
      </c>
      <c r="H34" s="4" t="str">
        <f t="shared" si="1"/>
        <v>，2626412</v>
      </c>
      <c r="I34" s="4" t="str">
        <f>VLOOKUP(A34,HOP!A:U,21,0)</f>
        <v>直连</v>
      </c>
    </row>
    <row r="35" s="4" customFormat="1" spans="1:9">
      <c r="A35" s="5">
        <v>18447291380</v>
      </c>
      <c r="B35" s="6">
        <v>44761</v>
      </c>
      <c r="C35" s="6">
        <v>44762</v>
      </c>
      <c r="D35" s="4">
        <v>1078</v>
      </c>
      <c r="E35" s="4" t="str">
        <f>VLOOKUP(A35,HOP!A:L,12,0)</f>
        <v>1078.00</v>
      </c>
      <c r="F35" s="4" t="str">
        <f>VLOOKUP(A35,HOP!A:C,3,0)</f>
        <v>2626425</v>
      </c>
      <c r="G35" s="4">
        <f t="shared" si="0"/>
        <v>0</v>
      </c>
      <c r="H35" s="4" t="str">
        <f t="shared" si="1"/>
        <v>，2626425</v>
      </c>
      <c r="I35" s="4" t="str">
        <f>VLOOKUP(A35,HOP!A:U,21,0)</f>
        <v>直连</v>
      </c>
    </row>
    <row r="37" spans="4:4">
      <c r="D37" s="4">
        <f>SUM(D2:D36)</f>
        <v>53500</v>
      </c>
    </row>
    <row r="38" spans="4:4">
      <c r="D38" s="4" t="s">
        <v>188</v>
      </c>
    </row>
    <row r="42" spans="1:1">
      <c r="A42" s="4" t="s">
        <v>189</v>
      </c>
    </row>
    <row r="43" spans="1:1">
      <c r="A43" s="4" t="s">
        <v>190</v>
      </c>
    </row>
  </sheetData>
  <autoFilter ref="A1:X3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5"/>
  <sheetViews>
    <sheetView workbookViewId="0">
      <selection activeCell="E41" sqref="E41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191</v>
      </c>
      <c r="B1" s="2" t="s">
        <v>192</v>
      </c>
      <c r="C1" s="2" t="s">
        <v>193</v>
      </c>
      <c r="D1" s="2" t="s">
        <v>194</v>
      </c>
      <c r="E1" s="2" t="s">
        <v>13</v>
      </c>
      <c r="F1" s="2" t="s">
        <v>5</v>
      </c>
      <c r="G1" s="2" t="s">
        <v>6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</row>
    <row r="2" s="1" customFormat="1" spans="1:21">
      <c r="A2" s="3">
        <v>18447291380</v>
      </c>
      <c r="B2" s="1" t="s">
        <v>209</v>
      </c>
      <c r="C2" s="1" t="s">
        <v>210</v>
      </c>
      <c r="D2" s="1" t="s">
        <v>211</v>
      </c>
      <c r="E2" s="1" t="s">
        <v>212</v>
      </c>
      <c r="F2" s="1" t="s">
        <v>209</v>
      </c>
      <c r="G2" s="1" t="s">
        <v>213</v>
      </c>
      <c r="H2" s="1" t="s">
        <v>214</v>
      </c>
      <c r="I2" s="1" t="s">
        <v>215</v>
      </c>
      <c r="J2" s="1" t="s">
        <v>30</v>
      </c>
      <c r="K2" s="1" t="s">
        <v>216</v>
      </c>
      <c r="L2" s="1" t="s">
        <v>216</v>
      </c>
      <c r="M2" s="1" t="s">
        <v>217</v>
      </c>
      <c r="N2" s="1" t="s">
        <v>217</v>
      </c>
      <c r="O2" s="1" t="s">
        <v>218</v>
      </c>
      <c r="P2" s="1" t="s">
        <v>219</v>
      </c>
      <c r="Q2" s="1" t="s">
        <v>220</v>
      </c>
      <c r="R2" s="1" t="s">
        <v>221</v>
      </c>
      <c r="S2" s="1" t="s">
        <v>222</v>
      </c>
      <c r="T2" s="1" t="s">
        <v>223</v>
      </c>
      <c r="U2" s="1" t="s">
        <v>224</v>
      </c>
    </row>
    <row r="3" s="1" customFormat="1" spans="1:21">
      <c r="A3" s="3">
        <v>18447228117</v>
      </c>
      <c r="B3" s="1" t="s">
        <v>209</v>
      </c>
      <c r="C3" s="1" t="s">
        <v>225</v>
      </c>
      <c r="D3" s="1" t="s">
        <v>226</v>
      </c>
      <c r="E3" s="1" t="s">
        <v>227</v>
      </c>
      <c r="F3" s="1" t="s">
        <v>209</v>
      </c>
      <c r="G3" s="1" t="s">
        <v>213</v>
      </c>
      <c r="H3" s="1" t="s">
        <v>214</v>
      </c>
      <c r="I3" s="1" t="s">
        <v>228</v>
      </c>
      <c r="J3" s="1" t="s">
        <v>30</v>
      </c>
      <c r="K3" s="1" t="s">
        <v>229</v>
      </c>
      <c r="L3" s="1" t="s">
        <v>229</v>
      </c>
      <c r="M3" s="1" t="s">
        <v>217</v>
      </c>
      <c r="N3" s="1" t="s">
        <v>217</v>
      </c>
      <c r="O3" s="1" t="s">
        <v>218</v>
      </c>
      <c r="P3" s="1" t="s">
        <v>219</v>
      </c>
      <c r="Q3" s="1" t="s">
        <v>220</v>
      </c>
      <c r="R3" s="1" t="s">
        <v>230</v>
      </c>
      <c r="S3" s="1" t="s">
        <v>222</v>
      </c>
      <c r="T3" s="1" t="s">
        <v>223</v>
      </c>
      <c r="U3" s="1" t="s">
        <v>224</v>
      </c>
    </row>
    <row r="4" s="1" customFormat="1" spans="1:21">
      <c r="A4" s="3">
        <v>18446819538</v>
      </c>
      <c r="B4" s="1" t="s">
        <v>209</v>
      </c>
      <c r="C4" s="1" t="s">
        <v>231</v>
      </c>
      <c r="D4" s="1" t="s">
        <v>232</v>
      </c>
      <c r="E4" s="1" t="s">
        <v>233</v>
      </c>
      <c r="F4" s="1" t="s">
        <v>209</v>
      </c>
      <c r="G4" s="1" t="s">
        <v>213</v>
      </c>
      <c r="H4" s="1" t="s">
        <v>214</v>
      </c>
      <c r="I4" s="1" t="s">
        <v>234</v>
      </c>
      <c r="J4" s="1" t="s">
        <v>30</v>
      </c>
      <c r="K4" s="1" t="s">
        <v>235</v>
      </c>
      <c r="L4" s="1" t="s">
        <v>235</v>
      </c>
      <c r="M4" s="1" t="s">
        <v>217</v>
      </c>
      <c r="N4" s="1" t="s">
        <v>217</v>
      </c>
      <c r="O4" s="1" t="s">
        <v>218</v>
      </c>
      <c r="P4" s="1" t="s">
        <v>219</v>
      </c>
      <c r="Q4" s="1" t="s">
        <v>220</v>
      </c>
      <c r="R4" s="1" t="s">
        <v>236</v>
      </c>
      <c r="S4" s="1" t="s">
        <v>222</v>
      </c>
      <c r="T4" s="1" t="s">
        <v>223</v>
      </c>
      <c r="U4" s="1" t="s">
        <v>224</v>
      </c>
    </row>
    <row r="5" s="1" customFormat="1" spans="1:21">
      <c r="A5" s="3">
        <v>18445926905</v>
      </c>
      <c r="B5" s="1" t="s">
        <v>209</v>
      </c>
      <c r="C5" s="1" t="s">
        <v>237</v>
      </c>
      <c r="D5" s="1" t="s">
        <v>238</v>
      </c>
      <c r="E5" s="1" t="s">
        <v>239</v>
      </c>
      <c r="F5" s="1" t="s">
        <v>209</v>
      </c>
      <c r="G5" s="1" t="s">
        <v>213</v>
      </c>
      <c r="H5" s="1" t="s">
        <v>214</v>
      </c>
      <c r="I5" s="1" t="s">
        <v>240</v>
      </c>
      <c r="J5" s="1" t="s">
        <v>30</v>
      </c>
      <c r="K5" s="1" t="s">
        <v>241</v>
      </c>
      <c r="L5" s="1" t="s">
        <v>241</v>
      </c>
      <c r="M5" s="1" t="s">
        <v>217</v>
      </c>
      <c r="N5" s="1" t="s">
        <v>217</v>
      </c>
      <c r="O5" s="1" t="s">
        <v>218</v>
      </c>
      <c r="P5" s="1" t="s">
        <v>219</v>
      </c>
      <c r="Q5" s="1" t="s">
        <v>220</v>
      </c>
      <c r="R5" s="1" t="s">
        <v>242</v>
      </c>
      <c r="S5" s="1" t="s">
        <v>222</v>
      </c>
      <c r="T5" s="1" t="s">
        <v>223</v>
      </c>
      <c r="U5" s="1" t="s">
        <v>224</v>
      </c>
    </row>
    <row r="6" s="1" customFormat="1" spans="1:21">
      <c r="A6" s="3">
        <v>18444520633</v>
      </c>
      <c r="B6" s="1" t="s">
        <v>209</v>
      </c>
      <c r="C6" s="1" t="s">
        <v>243</v>
      </c>
      <c r="D6" s="1" t="s">
        <v>244</v>
      </c>
      <c r="E6" s="1" t="s">
        <v>245</v>
      </c>
      <c r="F6" s="1" t="s">
        <v>209</v>
      </c>
      <c r="G6" s="1" t="s">
        <v>213</v>
      </c>
      <c r="H6" s="1" t="s">
        <v>214</v>
      </c>
      <c r="I6" s="1" t="s">
        <v>246</v>
      </c>
      <c r="J6" s="1" t="s">
        <v>30</v>
      </c>
      <c r="K6" s="1" t="s">
        <v>247</v>
      </c>
      <c r="L6" s="1" t="s">
        <v>247</v>
      </c>
      <c r="M6" s="1" t="s">
        <v>217</v>
      </c>
      <c r="N6" s="1" t="s">
        <v>217</v>
      </c>
      <c r="O6" s="1" t="s">
        <v>218</v>
      </c>
      <c r="P6" s="1" t="s">
        <v>219</v>
      </c>
      <c r="Q6" s="1" t="s">
        <v>220</v>
      </c>
      <c r="R6" s="1" t="s">
        <v>248</v>
      </c>
      <c r="S6" s="1" t="s">
        <v>222</v>
      </c>
      <c r="T6" s="1" t="s">
        <v>223</v>
      </c>
      <c r="U6" s="1" t="s">
        <v>224</v>
      </c>
    </row>
    <row r="7" s="1" customFormat="1" spans="1:21">
      <c r="A7" s="3">
        <v>18439346046</v>
      </c>
      <c r="B7" s="1" t="s">
        <v>209</v>
      </c>
      <c r="C7" s="1" t="s">
        <v>249</v>
      </c>
      <c r="D7" s="1" t="s">
        <v>250</v>
      </c>
      <c r="E7" s="1" t="s">
        <v>251</v>
      </c>
      <c r="F7" s="1" t="s">
        <v>209</v>
      </c>
      <c r="G7" s="1" t="s">
        <v>213</v>
      </c>
      <c r="H7" s="1" t="s">
        <v>214</v>
      </c>
      <c r="I7" s="1" t="s">
        <v>252</v>
      </c>
      <c r="J7" s="1" t="s">
        <v>30</v>
      </c>
      <c r="K7" s="1" t="s">
        <v>253</v>
      </c>
      <c r="L7" s="1" t="s">
        <v>253</v>
      </c>
      <c r="M7" s="1" t="s">
        <v>217</v>
      </c>
      <c r="N7" s="1" t="s">
        <v>217</v>
      </c>
      <c r="O7" s="1" t="s">
        <v>218</v>
      </c>
      <c r="P7" s="1" t="s">
        <v>219</v>
      </c>
      <c r="Q7" s="1" t="s">
        <v>220</v>
      </c>
      <c r="R7" s="1" t="s">
        <v>254</v>
      </c>
      <c r="S7" s="1" t="s">
        <v>222</v>
      </c>
      <c r="T7" s="1" t="s">
        <v>223</v>
      </c>
      <c r="U7" s="1" t="s">
        <v>224</v>
      </c>
    </row>
    <row r="8" s="1" customFormat="1" spans="1:21">
      <c r="A8" s="3">
        <v>18438061800</v>
      </c>
      <c r="B8" s="1" t="s">
        <v>255</v>
      </c>
      <c r="C8" s="1" t="s">
        <v>256</v>
      </c>
      <c r="D8" s="1" t="s">
        <v>257</v>
      </c>
      <c r="E8" s="1" t="s">
        <v>258</v>
      </c>
      <c r="F8" s="1" t="s">
        <v>209</v>
      </c>
      <c r="G8" s="1" t="s">
        <v>213</v>
      </c>
      <c r="H8" s="1" t="s">
        <v>214</v>
      </c>
      <c r="I8" s="1" t="s">
        <v>259</v>
      </c>
      <c r="J8" s="1" t="s">
        <v>30</v>
      </c>
      <c r="K8" s="1" t="s">
        <v>260</v>
      </c>
      <c r="L8" s="1" t="s">
        <v>260</v>
      </c>
      <c r="M8" s="1" t="s">
        <v>217</v>
      </c>
      <c r="N8" s="1" t="s">
        <v>217</v>
      </c>
      <c r="O8" s="1" t="s">
        <v>218</v>
      </c>
      <c r="P8" s="1" t="s">
        <v>219</v>
      </c>
      <c r="Q8" s="1" t="s">
        <v>220</v>
      </c>
      <c r="R8" s="1" t="s">
        <v>261</v>
      </c>
      <c r="S8" s="1" t="s">
        <v>222</v>
      </c>
      <c r="T8" s="1" t="s">
        <v>223</v>
      </c>
      <c r="U8" s="1" t="s">
        <v>224</v>
      </c>
    </row>
    <row r="9" s="1" customFormat="1" spans="1:21">
      <c r="A9" s="3">
        <v>18436694977</v>
      </c>
      <c r="B9" s="1" t="s">
        <v>255</v>
      </c>
      <c r="C9" s="1" t="s">
        <v>262</v>
      </c>
      <c r="D9" s="1" t="s">
        <v>263</v>
      </c>
      <c r="E9" s="1" t="s">
        <v>264</v>
      </c>
      <c r="F9" s="1" t="s">
        <v>209</v>
      </c>
      <c r="G9" s="1" t="s">
        <v>213</v>
      </c>
      <c r="H9" s="1" t="s">
        <v>214</v>
      </c>
      <c r="I9" s="1" t="s">
        <v>265</v>
      </c>
      <c r="J9" s="1" t="s">
        <v>30</v>
      </c>
      <c r="K9" s="1" t="s">
        <v>266</v>
      </c>
      <c r="L9" s="1" t="s">
        <v>266</v>
      </c>
      <c r="M9" s="1" t="s">
        <v>217</v>
      </c>
      <c r="N9" s="1" t="s">
        <v>217</v>
      </c>
      <c r="O9" s="1" t="s">
        <v>218</v>
      </c>
      <c r="P9" s="1" t="s">
        <v>219</v>
      </c>
      <c r="Q9" s="1" t="s">
        <v>220</v>
      </c>
      <c r="R9" s="1" t="s">
        <v>267</v>
      </c>
      <c r="S9" s="1" t="s">
        <v>222</v>
      </c>
      <c r="T9" s="1" t="s">
        <v>223</v>
      </c>
      <c r="U9" s="1" t="s">
        <v>224</v>
      </c>
    </row>
    <row r="10" s="1" customFormat="1" spans="1:21">
      <c r="A10" s="3">
        <v>18436168801</v>
      </c>
      <c r="B10" s="1" t="s">
        <v>255</v>
      </c>
      <c r="C10" s="1" t="s">
        <v>268</v>
      </c>
      <c r="D10" s="1" t="s">
        <v>269</v>
      </c>
      <c r="E10" s="1" t="s">
        <v>270</v>
      </c>
      <c r="F10" s="1" t="s">
        <v>209</v>
      </c>
      <c r="G10" s="1" t="s">
        <v>213</v>
      </c>
      <c r="H10" s="1" t="s">
        <v>214</v>
      </c>
      <c r="I10" s="1" t="s">
        <v>271</v>
      </c>
      <c r="J10" s="1" t="s">
        <v>30</v>
      </c>
      <c r="K10" s="1" t="s">
        <v>272</v>
      </c>
      <c r="L10" s="1" t="s">
        <v>272</v>
      </c>
      <c r="M10" s="1" t="s">
        <v>217</v>
      </c>
      <c r="N10" s="1" t="s">
        <v>217</v>
      </c>
      <c r="O10" s="1" t="s">
        <v>218</v>
      </c>
      <c r="P10" s="1" t="s">
        <v>219</v>
      </c>
      <c r="Q10" s="1" t="s">
        <v>220</v>
      </c>
      <c r="R10" s="1" t="s">
        <v>273</v>
      </c>
      <c r="S10" s="1" t="s">
        <v>222</v>
      </c>
      <c r="T10" s="1" t="s">
        <v>223</v>
      </c>
      <c r="U10" s="1" t="s">
        <v>224</v>
      </c>
    </row>
    <row r="11" s="1" customFormat="1" spans="1:21">
      <c r="A11" s="3">
        <v>18435230088</v>
      </c>
      <c r="B11" s="1" t="s">
        <v>255</v>
      </c>
      <c r="C11" s="1" t="s">
        <v>274</v>
      </c>
      <c r="D11" s="1" t="s">
        <v>275</v>
      </c>
      <c r="E11" s="1" t="s">
        <v>276</v>
      </c>
      <c r="F11" s="1" t="s">
        <v>255</v>
      </c>
      <c r="G11" s="1" t="s">
        <v>213</v>
      </c>
      <c r="H11" s="1" t="s">
        <v>214</v>
      </c>
      <c r="I11" s="1" t="s">
        <v>277</v>
      </c>
      <c r="J11" s="1" t="s">
        <v>30</v>
      </c>
      <c r="K11" s="1" t="s">
        <v>278</v>
      </c>
      <c r="L11" s="1" t="s">
        <v>278</v>
      </c>
      <c r="M11" s="1" t="s">
        <v>217</v>
      </c>
      <c r="N11" s="1" t="s">
        <v>217</v>
      </c>
      <c r="O11" s="1" t="s">
        <v>218</v>
      </c>
      <c r="P11" s="1" t="s">
        <v>219</v>
      </c>
      <c r="Q11" s="1" t="s">
        <v>220</v>
      </c>
      <c r="R11" s="1" t="s">
        <v>279</v>
      </c>
      <c r="S11" s="1" t="s">
        <v>222</v>
      </c>
      <c r="T11" s="1" t="s">
        <v>223</v>
      </c>
      <c r="U11" s="1" t="s">
        <v>224</v>
      </c>
    </row>
    <row r="12" s="1" customFormat="1" spans="1:21">
      <c r="A12" s="3">
        <v>18430945881</v>
      </c>
      <c r="B12" s="1" t="s">
        <v>255</v>
      </c>
      <c r="C12" s="1" t="s">
        <v>280</v>
      </c>
      <c r="D12" s="1" t="s">
        <v>275</v>
      </c>
      <c r="E12" s="1" t="s">
        <v>281</v>
      </c>
      <c r="F12" s="1" t="s">
        <v>255</v>
      </c>
      <c r="G12" s="1" t="s">
        <v>213</v>
      </c>
      <c r="H12" s="1" t="s">
        <v>214</v>
      </c>
      <c r="I12" s="1" t="s">
        <v>277</v>
      </c>
      <c r="J12" s="1" t="s">
        <v>30</v>
      </c>
      <c r="K12" s="1" t="s">
        <v>278</v>
      </c>
      <c r="L12" s="1" t="s">
        <v>278</v>
      </c>
      <c r="M12" s="1" t="s">
        <v>217</v>
      </c>
      <c r="N12" s="1" t="s">
        <v>217</v>
      </c>
      <c r="O12" s="1" t="s">
        <v>218</v>
      </c>
      <c r="P12" s="1" t="s">
        <v>219</v>
      </c>
      <c r="Q12" s="1" t="s">
        <v>220</v>
      </c>
      <c r="R12" s="1" t="s">
        <v>282</v>
      </c>
      <c r="S12" s="1" t="s">
        <v>222</v>
      </c>
      <c r="T12" s="1" t="s">
        <v>223</v>
      </c>
      <c r="U12" s="1" t="s">
        <v>224</v>
      </c>
    </row>
    <row r="13" s="1" customFormat="1" spans="1:21">
      <c r="A13" s="3">
        <v>18430225930</v>
      </c>
      <c r="B13" s="1" t="s">
        <v>255</v>
      </c>
      <c r="C13" s="1" t="s">
        <v>283</v>
      </c>
      <c r="D13" s="1" t="s">
        <v>284</v>
      </c>
      <c r="E13" s="1" t="s">
        <v>285</v>
      </c>
      <c r="F13" s="1" t="s">
        <v>209</v>
      </c>
      <c r="G13" s="1" t="s">
        <v>213</v>
      </c>
      <c r="H13" s="1" t="s">
        <v>214</v>
      </c>
      <c r="I13" s="1" t="s">
        <v>286</v>
      </c>
      <c r="J13" s="1" t="s">
        <v>30</v>
      </c>
      <c r="K13" s="1" t="s">
        <v>287</v>
      </c>
      <c r="L13" s="1" t="s">
        <v>287</v>
      </c>
      <c r="M13" s="1" t="s">
        <v>217</v>
      </c>
      <c r="N13" s="1" t="s">
        <v>217</v>
      </c>
      <c r="O13" s="1" t="s">
        <v>218</v>
      </c>
      <c r="P13" s="1" t="s">
        <v>219</v>
      </c>
      <c r="Q13" s="1" t="s">
        <v>220</v>
      </c>
      <c r="R13" s="1" t="s">
        <v>288</v>
      </c>
      <c r="S13" s="1" t="s">
        <v>222</v>
      </c>
      <c r="T13" s="1" t="s">
        <v>223</v>
      </c>
      <c r="U13" s="1" t="s">
        <v>224</v>
      </c>
    </row>
    <row r="14" s="1" customFormat="1" spans="1:21">
      <c r="A14" s="3">
        <v>18430106777</v>
      </c>
      <c r="B14" s="1" t="s">
        <v>255</v>
      </c>
      <c r="C14" s="1" t="s">
        <v>289</v>
      </c>
      <c r="D14" s="1" t="s">
        <v>290</v>
      </c>
      <c r="E14" s="1" t="s">
        <v>291</v>
      </c>
      <c r="F14" s="1" t="s">
        <v>209</v>
      </c>
      <c r="G14" s="1" t="s">
        <v>213</v>
      </c>
      <c r="H14" s="1" t="s">
        <v>214</v>
      </c>
      <c r="I14" s="1" t="s">
        <v>292</v>
      </c>
      <c r="J14" s="1" t="s">
        <v>30</v>
      </c>
      <c r="K14" s="1" t="s">
        <v>293</v>
      </c>
      <c r="L14" s="1" t="s">
        <v>293</v>
      </c>
      <c r="M14" s="1" t="s">
        <v>217</v>
      </c>
      <c r="N14" s="1" t="s">
        <v>217</v>
      </c>
      <c r="O14" s="1" t="s">
        <v>218</v>
      </c>
      <c r="P14" s="1" t="s">
        <v>219</v>
      </c>
      <c r="Q14" s="1" t="s">
        <v>220</v>
      </c>
      <c r="R14" s="1" t="s">
        <v>294</v>
      </c>
      <c r="S14" s="1" t="s">
        <v>222</v>
      </c>
      <c r="T14" s="1" t="s">
        <v>223</v>
      </c>
      <c r="U14" s="1" t="s">
        <v>224</v>
      </c>
    </row>
    <row r="15" s="1" customFormat="1" spans="1:21">
      <c r="A15" s="3">
        <v>18429210211</v>
      </c>
      <c r="B15" s="1" t="s">
        <v>255</v>
      </c>
      <c r="C15" s="1" t="s">
        <v>295</v>
      </c>
      <c r="D15" s="1" t="s">
        <v>296</v>
      </c>
      <c r="E15" s="1" t="s">
        <v>297</v>
      </c>
      <c r="F15" s="1" t="s">
        <v>209</v>
      </c>
      <c r="G15" s="1" t="s">
        <v>213</v>
      </c>
      <c r="H15" s="1" t="s">
        <v>214</v>
      </c>
      <c r="I15" s="1" t="s">
        <v>298</v>
      </c>
      <c r="J15" s="1" t="s">
        <v>30</v>
      </c>
      <c r="K15" s="1" t="s">
        <v>299</v>
      </c>
      <c r="L15" s="1" t="s">
        <v>299</v>
      </c>
      <c r="M15" s="1" t="s">
        <v>217</v>
      </c>
      <c r="N15" s="1" t="s">
        <v>217</v>
      </c>
      <c r="O15" s="1" t="s">
        <v>218</v>
      </c>
      <c r="P15" s="1" t="s">
        <v>219</v>
      </c>
      <c r="Q15" s="1" t="s">
        <v>220</v>
      </c>
      <c r="R15" s="1" t="s">
        <v>300</v>
      </c>
      <c r="S15" s="1" t="s">
        <v>222</v>
      </c>
      <c r="T15" s="1" t="s">
        <v>223</v>
      </c>
      <c r="U15" s="1" t="s">
        <v>224</v>
      </c>
    </row>
    <row r="16" s="1" customFormat="1" spans="1:21">
      <c r="A16" s="3">
        <v>18428549874</v>
      </c>
      <c r="B16" s="1" t="s">
        <v>301</v>
      </c>
      <c r="C16" s="1" t="s">
        <v>302</v>
      </c>
      <c r="D16" s="1" t="s">
        <v>303</v>
      </c>
      <c r="E16" s="1" t="s">
        <v>304</v>
      </c>
      <c r="F16" s="1" t="s">
        <v>255</v>
      </c>
      <c r="G16" s="1" t="s">
        <v>213</v>
      </c>
      <c r="H16" s="1" t="s">
        <v>214</v>
      </c>
      <c r="I16" s="1" t="s">
        <v>305</v>
      </c>
      <c r="J16" s="1" t="s">
        <v>30</v>
      </c>
      <c r="K16" s="1" t="s">
        <v>306</v>
      </c>
      <c r="L16" s="1" t="s">
        <v>306</v>
      </c>
      <c r="M16" s="1" t="s">
        <v>217</v>
      </c>
      <c r="N16" s="1" t="s">
        <v>217</v>
      </c>
      <c r="O16" s="1" t="s">
        <v>218</v>
      </c>
      <c r="P16" s="1" t="s">
        <v>219</v>
      </c>
      <c r="Q16" s="1" t="s">
        <v>220</v>
      </c>
      <c r="R16" s="1" t="s">
        <v>307</v>
      </c>
      <c r="S16" s="1" t="s">
        <v>222</v>
      </c>
      <c r="T16" s="1" t="s">
        <v>223</v>
      </c>
      <c r="U16" s="1" t="s">
        <v>224</v>
      </c>
    </row>
    <row r="17" s="1" customFormat="1" spans="1:21">
      <c r="A17" s="3">
        <v>18427376461</v>
      </c>
      <c r="B17" s="1" t="s">
        <v>301</v>
      </c>
      <c r="C17" s="1" t="s">
        <v>308</v>
      </c>
      <c r="D17" s="1" t="s">
        <v>309</v>
      </c>
      <c r="E17" s="1" t="s">
        <v>310</v>
      </c>
      <c r="F17" s="1" t="s">
        <v>209</v>
      </c>
      <c r="G17" s="1" t="s">
        <v>213</v>
      </c>
      <c r="H17" s="1" t="s">
        <v>214</v>
      </c>
      <c r="I17" s="1" t="s">
        <v>311</v>
      </c>
      <c r="J17" s="1" t="s">
        <v>30</v>
      </c>
      <c r="K17" s="1" t="s">
        <v>312</v>
      </c>
      <c r="L17" s="1" t="s">
        <v>312</v>
      </c>
      <c r="M17" s="1" t="s">
        <v>217</v>
      </c>
      <c r="N17" s="1" t="s">
        <v>217</v>
      </c>
      <c r="O17" s="1" t="s">
        <v>218</v>
      </c>
      <c r="P17" s="1" t="s">
        <v>219</v>
      </c>
      <c r="Q17" s="1" t="s">
        <v>220</v>
      </c>
      <c r="R17" s="1" t="s">
        <v>313</v>
      </c>
      <c r="S17" s="1" t="s">
        <v>222</v>
      </c>
      <c r="T17" s="1" t="s">
        <v>223</v>
      </c>
      <c r="U17" s="1" t="s">
        <v>224</v>
      </c>
    </row>
    <row r="18" s="1" customFormat="1" spans="1:21">
      <c r="A18" s="3">
        <v>18422044052</v>
      </c>
      <c r="B18" s="1" t="s">
        <v>301</v>
      </c>
      <c r="C18" s="1" t="s">
        <v>314</v>
      </c>
      <c r="D18" s="1" t="s">
        <v>315</v>
      </c>
      <c r="E18" s="1" t="s">
        <v>316</v>
      </c>
      <c r="F18" s="1" t="s">
        <v>209</v>
      </c>
      <c r="G18" s="1" t="s">
        <v>213</v>
      </c>
      <c r="H18" s="1" t="s">
        <v>214</v>
      </c>
      <c r="I18" s="1" t="s">
        <v>317</v>
      </c>
      <c r="J18" s="1" t="s">
        <v>30</v>
      </c>
      <c r="K18" s="1" t="s">
        <v>318</v>
      </c>
      <c r="L18" s="1" t="s">
        <v>318</v>
      </c>
      <c r="M18" s="1" t="s">
        <v>217</v>
      </c>
      <c r="N18" s="1" t="s">
        <v>217</v>
      </c>
      <c r="O18" s="1" t="s">
        <v>218</v>
      </c>
      <c r="P18" s="1" t="s">
        <v>219</v>
      </c>
      <c r="Q18" s="1" t="s">
        <v>220</v>
      </c>
      <c r="R18" s="1" t="s">
        <v>319</v>
      </c>
      <c r="S18" s="1" t="s">
        <v>222</v>
      </c>
      <c r="T18" s="1" t="s">
        <v>223</v>
      </c>
      <c r="U18" s="1" t="s">
        <v>224</v>
      </c>
    </row>
    <row r="19" s="1" customFormat="1" spans="1:21">
      <c r="A19" s="3">
        <v>18421518408</v>
      </c>
      <c r="B19" s="1" t="s">
        <v>301</v>
      </c>
      <c r="C19" s="1" t="s">
        <v>320</v>
      </c>
      <c r="D19" s="1" t="s">
        <v>321</v>
      </c>
      <c r="E19" s="1" t="s">
        <v>322</v>
      </c>
      <c r="F19" s="1" t="s">
        <v>209</v>
      </c>
      <c r="G19" s="1" t="s">
        <v>213</v>
      </c>
      <c r="H19" s="1" t="s">
        <v>214</v>
      </c>
      <c r="I19" s="1" t="s">
        <v>323</v>
      </c>
      <c r="J19" s="1" t="s">
        <v>30</v>
      </c>
      <c r="K19" s="1" t="s">
        <v>324</v>
      </c>
      <c r="L19" s="1" t="s">
        <v>324</v>
      </c>
      <c r="M19" s="1" t="s">
        <v>217</v>
      </c>
      <c r="N19" s="1" t="s">
        <v>217</v>
      </c>
      <c r="O19" s="1" t="s">
        <v>218</v>
      </c>
      <c r="P19" s="1" t="s">
        <v>219</v>
      </c>
      <c r="Q19" s="1" t="s">
        <v>220</v>
      </c>
      <c r="R19" s="1" t="s">
        <v>325</v>
      </c>
      <c r="S19" s="1" t="s">
        <v>222</v>
      </c>
      <c r="T19" s="1" t="s">
        <v>223</v>
      </c>
      <c r="U19" s="1" t="s">
        <v>224</v>
      </c>
    </row>
    <row r="20" s="1" customFormat="1" spans="1:21">
      <c r="A20" s="3">
        <v>18419917990</v>
      </c>
      <c r="B20" s="1" t="s">
        <v>326</v>
      </c>
      <c r="C20" s="1" t="s">
        <v>327</v>
      </c>
      <c r="D20" s="1" t="s">
        <v>328</v>
      </c>
      <c r="E20" s="1" t="s">
        <v>329</v>
      </c>
      <c r="F20" s="1" t="s">
        <v>209</v>
      </c>
      <c r="G20" s="1" t="s">
        <v>213</v>
      </c>
      <c r="H20" s="1" t="s">
        <v>214</v>
      </c>
      <c r="I20" s="1" t="s">
        <v>330</v>
      </c>
      <c r="J20" s="1" t="s">
        <v>30</v>
      </c>
      <c r="K20" s="1" t="s">
        <v>331</v>
      </c>
      <c r="L20" s="1" t="s">
        <v>331</v>
      </c>
      <c r="M20" s="1" t="s">
        <v>217</v>
      </c>
      <c r="N20" s="1" t="s">
        <v>217</v>
      </c>
      <c r="O20" s="1" t="s">
        <v>218</v>
      </c>
      <c r="P20" s="1" t="s">
        <v>219</v>
      </c>
      <c r="Q20" s="1" t="s">
        <v>220</v>
      </c>
      <c r="R20" s="1" t="s">
        <v>332</v>
      </c>
      <c r="S20" s="1" t="s">
        <v>222</v>
      </c>
      <c r="T20" s="1" t="s">
        <v>223</v>
      </c>
      <c r="U20" s="1" t="s">
        <v>224</v>
      </c>
    </row>
    <row r="21" s="1" customFormat="1" spans="1:21">
      <c r="A21" s="3">
        <v>18403160056</v>
      </c>
      <c r="B21" s="1" t="s">
        <v>333</v>
      </c>
      <c r="C21" s="1" t="s">
        <v>334</v>
      </c>
      <c r="D21" s="1" t="s">
        <v>335</v>
      </c>
      <c r="E21" s="1" t="s">
        <v>336</v>
      </c>
      <c r="F21" s="1" t="s">
        <v>333</v>
      </c>
      <c r="G21" s="1" t="s">
        <v>213</v>
      </c>
      <c r="H21" s="1" t="s">
        <v>214</v>
      </c>
      <c r="I21" s="1" t="s">
        <v>337</v>
      </c>
      <c r="J21" s="1" t="s">
        <v>30</v>
      </c>
      <c r="K21" s="1" t="s">
        <v>338</v>
      </c>
      <c r="L21" s="1" t="s">
        <v>338</v>
      </c>
      <c r="M21" s="1" t="s">
        <v>217</v>
      </c>
      <c r="N21" s="1" t="s">
        <v>217</v>
      </c>
      <c r="O21" s="1" t="s">
        <v>218</v>
      </c>
      <c r="P21" s="1" t="s">
        <v>219</v>
      </c>
      <c r="Q21" s="1" t="s">
        <v>220</v>
      </c>
      <c r="R21" s="1" t="s">
        <v>339</v>
      </c>
      <c r="S21" s="1" t="s">
        <v>222</v>
      </c>
      <c r="T21" s="1" t="s">
        <v>223</v>
      </c>
      <c r="U21" s="1" t="s">
        <v>224</v>
      </c>
    </row>
    <row r="22" s="1" customFormat="1" spans="1:21">
      <c r="A22" s="3">
        <v>18396452490</v>
      </c>
      <c r="B22" s="1" t="s">
        <v>340</v>
      </c>
      <c r="C22" s="1" t="s">
        <v>341</v>
      </c>
      <c r="D22" s="1" t="s">
        <v>342</v>
      </c>
      <c r="E22" s="1" t="s">
        <v>343</v>
      </c>
      <c r="F22" s="1" t="s">
        <v>209</v>
      </c>
      <c r="G22" s="1" t="s">
        <v>213</v>
      </c>
      <c r="H22" s="1" t="s">
        <v>214</v>
      </c>
      <c r="I22" s="1" t="s">
        <v>344</v>
      </c>
      <c r="J22" s="1" t="s">
        <v>30</v>
      </c>
      <c r="K22" s="1" t="s">
        <v>345</v>
      </c>
      <c r="L22" s="1" t="s">
        <v>345</v>
      </c>
      <c r="M22" s="1" t="s">
        <v>217</v>
      </c>
      <c r="N22" s="1" t="s">
        <v>217</v>
      </c>
      <c r="O22" s="1" t="s">
        <v>218</v>
      </c>
      <c r="P22" s="1" t="s">
        <v>219</v>
      </c>
      <c r="Q22" s="1" t="s">
        <v>220</v>
      </c>
      <c r="R22" s="1" t="s">
        <v>346</v>
      </c>
      <c r="S22" s="1" t="s">
        <v>222</v>
      </c>
      <c r="T22" s="1" t="s">
        <v>223</v>
      </c>
      <c r="U22" s="1" t="s">
        <v>224</v>
      </c>
    </row>
    <row r="23" s="1" customFormat="1" spans="1:21">
      <c r="A23" s="3">
        <v>18396357745</v>
      </c>
      <c r="B23" s="1" t="s">
        <v>340</v>
      </c>
      <c r="C23" s="1" t="s">
        <v>347</v>
      </c>
      <c r="D23" s="1" t="s">
        <v>348</v>
      </c>
      <c r="E23" s="1" t="s">
        <v>349</v>
      </c>
      <c r="F23" s="1" t="s">
        <v>255</v>
      </c>
      <c r="G23" s="1" t="s">
        <v>213</v>
      </c>
      <c r="H23" s="1" t="s">
        <v>214</v>
      </c>
      <c r="I23" s="1" t="s">
        <v>350</v>
      </c>
      <c r="J23" s="1" t="s">
        <v>30</v>
      </c>
      <c r="K23" s="1" t="s">
        <v>351</v>
      </c>
      <c r="L23" s="1" t="s">
        <v>351</v>
      </c>
      <c r="M23" s="1" t="s">
        <v>217</v>
      </c>
      <c r="N23" s="1" t="s">
        <v>217</v>
      </c>
      <c r="O23" s="1" t="s">
        <v>218</v>
      </c>
      <c r="P23" s="1" t="s">
        <v>219</v>
      </c>
      <c r="Q23" s="1" t="s">
        <v>220</v>
      </c>
      <c r="R23" s="1" t="s">
        <v>352</v>
      </c>
      <c r="S23" s="1" t="s">
        <v>222</v>
      </c>
      <c r="T23" s="1" t="s">
        <v>223</v>
      </c>
      <c r="U23" s="1" t="s">
        <v>224</v>
      </c>
    </row>
    <row r="24" s="1" customFormat="1" spans="1:21">
      <c r="A24" s="3">
        <v>18395515650</v>
      </c>
      <c r="B24" s="1" t="s">
        <v>340</v>
      </c>
      <c r="C24" s="1" t="s">
        <v>353</v>
      </c>
      <c r="D24" s="1" t="s">
        <v>354</v>
      </c>
      <c r="E24" s="1" t="s">
        <v>355</v>
      </c>
      <c r="F24" s="1" t="s">
        <v>209</v>
      </c>
      <c r="G24" s="1" t="s">
        <v>213</v>
      </c>
      <c r="H24" s="1" t="s">
        <v>214</v>
      </c>
      <c r="I24" s="1" t="s">
        <v>356</v>
      </c>
      <c r="J24" s="1" t="s">
        <v>30</v>
      </c>
      <c r="K24" s="1" t="s">
        <v>357</v>
      </c>
      <c r="L24" s="1" t="s">
        <v>357</v>
      </c>
      <c r="M24" s="1" t="s">
        <v>217</v>
      </c>
      <c r="N24" s="1" t="s">
        <v>217</v>
      </c>
      <c r="O24" s="1" t="s">
        <v>218</v>
      </c>
      <c r="P24" s="1" t="s">
        <v>219</v>
      </c>
      <c r="Q24" s="1" t="s">
        <v>220</v>
      </c>
      <c r="R24" s="1" t="s">
        <v>358</v>
      </c>
      <c r="S24" s="1" t="s">
        <v>222</v>
      </c>
      <c r="T24" s="1" t="s">
        <v>223</v>
      </c>
      <c r="U24" s="1" t="s">
        <v>224</v>
      </c>
    </row>
    <row r="25" s="1" customFormat="1" spans="1:21">
      <c r="A25" s="3">
        <v>18393811292</v>
      </c>
      <c r="B25" s="1" t="s">
        <v>340</v>
      </c>
      <c r="C25" s="1" t="s">
        <v>359</v>
      </c>
      <c r="D25" s="1" t="s">
        <v>360</v>
      </c>
      <c r="E25" s="1" t="s">
        <v>361</v>
      </c>
      <c r="F25" s="1" t="s">
        <v>209</v>
      </c>
      <c r="G25" s="1" t="s">
        <v>213</v>
      </c>
      <c r="H25" s="1" t="s">
        <v>214</v>
      </c>
      <c r="I25" s="1" t="s">
        <v>362</v>
      </c>
      <c r="J25" s="1" t="s">
        <v>30</v>
      </c>
      <c r="K25" s="1" t="s">
        <v>363</v>
      </c>
      <c r="L25" s="1" t="s">
        <v>363</v>
      </c>
      <c r="M25" s="1" t="s">
        <v>217</v>
      </c>
      <c r="N25" s="1" t="s">
        <v>217</v>
      </c>
      <c r="O25" s="1" t="s">
        <v>218</v>
      </c>
      <c r="P25" s="1" t="s">
        <v>219</v>
      </c>
      <c r="Q25" s="1" t="s">
        <v>220</v>
      </c>
      <c r="R25" s="1" t="s">
        <v>364</v>
      </c>
      <c r="S25" s="1" t="s">
        <v>222</v>
      </c>
      <c r="T25" s="1" t="s">
        <v>223</v>
      </c>
      <c r="U25" s="1" t="s">
        <v>224</v>
      </c>
    </row>
    <row r="26" s="1" customFormat="1" spans="1:21">
      <c r="A26" s="3">
        <v>18387278499</v>
      </c>
      <c r="B26" s="1" t="s">
        <v>365</v>
      </c>
      <c r="C26" s="1" t="s">
        <v>366</v>
      </c>
      <c r="D26" s="1" t="s">
        <v>367</v>
      </c>
      <c r="E26" s="1" t="s">
        <v>368</v>
      </c>
      <c r="F26" s="1" t="s">
        <v>209</v>
      </c>
      <c r="G26" s="1" t="s">
        <v>213</v>
      </c>
      <c r="H26" s="1" t="s">
        <v>214</v>
      </c>
      <c r="I26" s="1" t="s">
        <v>369</v>
      </c>
      <c r="J26" s="1" t="s">
        <v>30</v>
      </c>
      <c r="K26" s="1" t="s">
        <v>370</v>
      </c>
      <c r="L26" s="1" t="s">
        <v>370</v>
      </c>
      <c r="M26" s="1" t="s">
        <v>217</v>
      </c>
      <c r="N26" s="1" t="s">
        <v>217</v>
      </c>
      <c r="O26" s="1" t="s">
        <v>218</v>
      </c>
      <c r="P26" s="1" t="s">
        <v>219</v>
      </c>
      <c r="Q26" s="1" t="s">
        <v>220</v>
      </c>
      <c r="R26" s="1" t="s">
        <v>371</v>
      </c>
      <c r="S26" s="1" t="s">
        <v>222</v>
      </c>
      <c r="T26" s="1" t="s">
        <v>223</v>
      </c>
      <c r="U26" s="1" t="s">
        <v>224</v>
      </c>
    </row>
    <row r="27" s="1" customFormat="1" spans="1:21">
      <c r="A27" s="3">
        <v>18362177792</v>
      </c>
      <c r="B27" s="1" t="s">
        <v>372</v>
      </c>
      <c r="C27" s="1" t="s">
        <v>373</v>
      </c>
      <c r="D27" s="1" t="s">
        <v>374</v>
      </c>
      <c r="E27" s="1" t="s">
        <v>375</v>
      </c>
      <c r="F27" s="1" t="s">
        <v>333</v>
      </c>
      <c r="G27" s="1" t="s">
        <v>213</v>
      </c>
      <c r="H27" s="1" t="s">
        <v>214</v>
      </c>
      <c r="I27" s="1" t="s">
        <v>376</v>
      </c>
      <c r="J27" s="1" t="s">
        <v>30</v>
      </c>
      <c r="K27" s="1" t="s">
        <v>377</v>
      </c>
      <c r="L27" s="1" t="s">
        <v>377</v>
      </c>
      <c r="M27" s="1" t="s">
        <v>217</v>
      </c>
      <c r="N27" s="1" t="s">
        <v>217</v>
      </c>
      <c r="O27" s="1" t="s">
        <v>218</v>
      </c>
      <c r="P27" s="1" t="s">
        <v>219</v>
      </c>
      <c r="Q27" s="1" t="s">
        <v>220</v>
      </c>
      <c r="R27" s="1" t="s">
        <v>378</v>
      </c>
      <c r="S27" s="1" t="s">
        <v>222</v>
      </c>
      <c r="T27" s="1" t="s">
        <v>223</v>
      </c>
      <c r="U27" s="1" t="s">
        <v>224</v>
      </c>
    </row>
    <row r="28" s="1" customFormat="1" spans="1:21">
      <c r="A28" s="3">
        <v>18356166133</v>
      </c>
      <c r="B28" s="1" t="s">
        <v>379</v>
      </c>
      <c r="C28" s="1" t="s">
        <v>380</v>
      </c>
      <c r="D28" s="1" t="s">
        <v>381</v>
      </c>
      <c r="E28" s="1" t="s">
        <v>382</v>
      </c>
      <c r="F28" s="1" t="s">
        <v>209</v>
      </c>
      <c r="G28" s="1" t="s">
        <v>213</v>
      </c>
      <c r="H28" s="1" t="s">
        <v>214</v>
      </c>
      <c r="I28" s="1" t="s">
        <v>383</v>
      </c>
      <c r="J28" s="1" t="s">
        <v>30</v>
      </c>
      <c r="K28" s="1" t="s">
        <v>384</v>
      </c>
      <c r="L28" s="1" t="s">
        <v>384</v>
      </c>
      <c r="M28" s="1" t="s">
        <v>217</v>
      </c>
      <c r="N28" s="1" t="s">
        <v>217</v>
      </c>
      <c r="O28" s="1" t="s">
        <v>218</v>
      </c>
      <c r="P28" s="1" t="s">
        <v>219</v>
      </c>
      <c r="Q28" s="1" t="s">
        <v>220</v>
      </c>
      <c r="R28" s="1" t="s">
        <v>385</v>
      </c>
      <c r="S28" s="1" t="s">
        <v>222</v>
      </c>
      <c r="T28" s="1" t="s">
        <v>223</v>
      </c>
      <c r="U28" s="1" t="s">
        <v>224</v>
      </c>
    </row>
    <row r="29" s="1" customFormat="1" spans="1:21">
      <c r="A29" s="3">
        <v>18355124805</v>
      </c>
      <c r="B29" s="1" t="s">
        <v>379</v>
      </c>
      <c r="C29" s="1" t="s">
        <v>386</v>
      </c>
      <c r="D29" s="1" t="s">
        <v>387</v>
      </c>
      <c r="E29" s="1" t="s">
        <v>388</v>
      </c>
      <c r="F29" s="1" t="s">
        <v>365</v>
      </c>
      <c r="G29" s="1" t="s">
        <v>213</v>
      </c>
      <c r="H29" s="1" t="s">
        <v>214</v>
      </c>
      <c r="I29" s="1" t="s">
        <v>389</v>
      </c>
      <c r="J29" s="1" t="s">
        <v>30</v>
      </c>
      <c r="K29" s="1" t="s">
        <v>390</v>
      </c>
      <c r="L29" s="1" t="s">
        <v>390</v>
      </c>
      <c r="M29" s="1" t="s">
        <v>217</v>
      </c>
      <c r="N29" s="1" t="s">
        <v>217</v>
      </c>
      <c r="O29" s="1" t="s">
        <v>218</v>
      </c>
      <c r="P29" s="1" t="s">
        <v>219</v>
      </c>
      <c r="Q29" s="1" t="s">
        <v>220</v>
      </c>
      <c r="R29" s="1" t="s">
        <v>391</v>
      </c>
      <c r="S29" s="1" t="s">
        <v>222</v>
      </c>
      <c r="T29" s="1" t="s">
        <v>223</v>
      </c>
      <c r="U29" s="1" t="s">
        <v>224</v>
      </c>
    </row>
    <row r="30" s="1" customFormat="1" spans="1:21">
      <c r="A30" s="3">
        <v>18351074981</v>
      </c>
      <c r="B30" s="1" t="s">
        <v>379</v>
      </c>
      <c r="C30" s="1" t="s">
        <v>392</v>
      </c>
      <c r="D30" s="1" t="s">
        <v>393</v>
      </c>
      <c r="E30" s="1" t="s">
        <v>394</v>
      </c>
      <c r="F30" s="1" t="s">
        <v>209</v>
      </c>
      <c r="G30" s="1" t="s">
        <v>213</v>
      </c>
      <c r="H30" s="1" t="s">
        <v>214</v>
      </c>
      <c r="I30" s="1" t="s">
        <v>395</v>
      </c>
      <c r="J30" s="1" t="s">
        <v>30</v>
      </c>
      <c r="K30" s="1" t="s">
        <v>396</v>
      </c>
      <c r="L30" s="1" t="s">
        <v>396</v>
      </c>
      <c r="M30" s="1" t="s">
        <v>217</v>
      </c>
      <c r="N30" s="1" t="s">
        <v>217</v>
      </c>
      <c r="O30" s="1" t="s">
        <v>218</v>
      </c>
      <c r="P30" s="1" t="s">
        <v>219</v>
      </c>
      <c r="Q30" s="1" t="s">
        <v>220</v>
      </c>
      <c r="R30" s="1" t="s">
        <v>397</v>
      </c>
      <c r="S30" s="1" t="s">
        <v>222</v>
      </c>
      <c r="T30" s="1" t="s">
        <v>223</v>
      </c>
      <c r="U30" s="1" t="s">
        <v>224</v>
      </c>
    </row>
    <row r="31" s="1" customFormat="1" spans="1:21">
      <c r="A31" s="3">
        <v>18283859953</v>
      </c>
      <c r="B31" s="1" t="s">
        <v>398</v>
      </c>
      <c r="C31" s="1" t="s">
        <v>399</v>
      </c>
      <c r="D31" s="1" t="s">
        <v>400</v>
      </c>
      <c r="E31" s="1" t="s">
        <v>401</v>
      </c>
      <c r="F31" s="1" t="s">
        <v>209</v>
      </c>
      <c r="G31" s="1" t="s">
        <v>213</v>
      </c>
      <c r="H31" s="1" t="s">
        <v>214</v>
      </c>
      <c r="I31" s="1" t="s">
        <v>402</v>
      </c>
      <c r="J31" s="1" t="s">
        <v>30</v>
      </c>
      <c r="K31" s="1" t="s">
        <v>403</v>
      </c>
      <c r="L31" s="1" t="s">
        <v>403</v>
      </c>
      <c r="M31" s="1" t="s">
        <v>217</v>
      </c>
      <c r="N31" s="1" t="s">
        <v>217</v>
      </c>
      <c r="O31" s="1" t="s">
        <v>218</v>
      </c>
      <c r="P31" s="1" t="s">
        <v>219</v>
      </c>
      <c r="Q31" s="1" t="s">
        <v>220</v>
      </c>
      <c r="R31" s="1" t="s">
        <v>404</v>
      </c>
      <c r="S31" s="1" t="s">
        <v>222</v>
      </c>
      <c r="T31" s="1" t="s">
        <v>223</v>
      </c>
      <c r="U31" s="1" t="s">
        <v>224</v>
      </c>
    </row>
    <row r="32" s="1" customFormat="1" spans="1:21">
      <c r="A32" s="3">
        <v>18221864195</v>
      </c>
      <c r="B32" s="1" t="s">
        <v>405</v>
      </c>
      <c r="C32" s="1" t="s">
        <v>406</v>
      </c>
      <c r="D32" s="1" t="s">
        <v>407</v>
      </c>
      <c r="E32" s="1" t="s">
        <v>408</v>
      </c>
      <c r="F32" s="1" t="s">
        <v>209</v>
      </c>
      <c r="G32" s="1" t="s">
        <v>213</v>
      </c>
      <c r="H32" s="1" t="s">
        <v>214</v>
      </c>
      <c r="I32" s="1" t="s">
        <v>409</v>
      </c>
      <c r="J32" s="1" t="s">
        <v>30</v>
      </c>
      <c r="K32" s="1" t="s">
        <v>410</v>
      </c>
      <c r="L32" s="1" t="s">
        <v>410</v>
      </c>
      <c r="M32" s="1" t="s">
        <v>217</v>
      </c>
      <c r="N32" s="1" t="s">
        <v>217</v>
      </c>
      <c r="O32" s="1" t="s">
        <v>218</v>
      </c>
      <c r="P32" s="1" t="s">
        <v>219</v>
      </c>
      <c r="Q32" s="1" t="s">
        <v>220</v>
      </c>
      <c r="R32" s="1" t="s">
        <v>411</v>
      </c>
      <c r="S32" s="1" t="s">
        <v>222</v>
      </c>
      <c r="T32" s="1" t="s">
        <v>223</v>
      </c>
      <c r="U32" s="1" t="s">
        <v>224</v>
      </c>
    </row>
    <row r="33" s="1" customFormat="1" spans="1:21">
      <c r="A33" s="3">
        <v>18013744045</v>
      </c>
      <c r="B33" s="1" t="s">
        <v>412</v>
      </c>
      <c r="C33" s="1" t="s">
        <v>413</v>
      </c>
      <c r="D33" s="1" t="s">
        <v>414</v>
      </c>
      <c r="E33" s="1" t="s">
        <v>415</v>
      </c>
      <c r="F33" s="1" t="s">
        <v>365</v>
      </c>
      <c r="G33" s="1" t="s">
        <v>213</v>
      </c>
      <c r="H33" s="1" t="s">
        <v>214</v>
      </c>
      <c r="I33" s="1" t="s">
        <v>416</v>
      </c>
      <c r="J33" s="1" t="s">
        <v>30</v>
      </c>
      <c r="K33" s="1" t="s">
        <v>417</v>
      </c>
      <c r="L33" s="1" t="s">
        <v>417</v>
      </c>
      <c r="M33" s="1" t="s">
        <v>217</v>
      </c>
      <c r="N33" s="1" t="s">
        <v>217</v>
      </c>
      <c r="O33" s="1" t="s">
        <v>218</v>
      </c>
      <c r="P33" s="1" t="s">
        <v>219</v>
      </c>
      <c r="Q33" s="1" t="s">
        <v>220</v>
      </c>
      <c r="R33" s="1" t="s">
        <v>418</v>
      </c>
      <c r="S33" s="1" t="s">
        <v>222</v>
      </c>
      <c r="T33" s="1" t="s">
        <v>223</v>
      </c>
      <c r="U33" s="1" t="s">
        <v>224</v>
      </c>
    </row>
    <row r="34" s="1" customFormat="1" spans="1:21">
      <c r="A34" s="3">
        <v>17902663617</v>
      </c>
      <c r="B34" s="1" t="s">
        <v>419</v>
      </c>
      <c r="C34" s="1" t="s">
        <v>420</v>
      </c>
      <c r="D34" s="1" t="s">
        <v>421</v>
      </c>
      <c r="E34" s="1" t="s">
        <v>422</v>
      </c>
      <c r="F34" s="1" t="s">
        <v>255</v>
      </c>
      <c r="G34" s="1" t="s">
        <v>213</v>
      </c>
      <c r="H34" s="1" t="s">
        <v>214</v>
      </c>
      <c r="I34" s="1" t="s">
        <v>423</v>
      </c>
      <c r="J34" s="1" t="s">
        <v>30</v>
      </c>
      <c r="K34" s="1" t="s">
        <v>424</v>
      </c>
      <c r="L34" s="1" t="s">
        <v>424</v>
      </c>
      <c r="M34" s="1" t="s">
        <v>217</v>
      </c>
      <c r="N34" s="1" t="s">
        <v>217</v>
      </c>
      <c r="O34" s="1" t="s">
        <v>218</v>
      </c>
      <c r="P34" s="1" t="s">
        <v>219</v>
      </c>
      <c r="Q34" s="1" t="s">
        <v>220</v>
      </c>
      <c r="R34" s="1" t="s">
        <v>425</v>
      </c>
      <c r="S34" s="1" t="s">
        <v>222</v>
      </c>
      <c r="T34" s="1" t="s">
        <v>223</v>
      </c>
      <c r="U34" s="1" t="s">
        <v>224</v>
      </c>
    </row>
    <row r="35" s="1" customFormat="1" spans="1:21">
      <c r="A35" s="3">
        <v>17428787289</v>
      </c>
      <c r="B35" s="1" t="s">
        <v>426</v>
      </c>
      <c r="C35" s="1" t="s">
        <v>427</v>
      </c>
      <c r="D35" s="1" t="s">
        <v>428</v>
      </c>
      <c r="E35" s="1" t="s">
        <v>429</v>
      </c>
      <c r="F35" s="1" t="s">
        <v>301</v>
      </c>
      <c r="G35" s="1" t="s">
        <v>213</v>
      </c>
      <c r="H35" s="1" t="s">
        <v>214</v>
      </c>
      <c r="I35" s="1" t="s">
        <v>430</v>
      </c>
      <c r="J35" s="1" t="s">
        <v>30</v>
      </c>
      <c r="K35" s="1" t="s">
        <v>431</v>
      </c>
      <c r="L35" s="1" t="s">
        <v>431</v>
      </c>
      <c r="M35" s="1" t="s">
        <v>217</v>
      </c>
      <c r="N35" s="1" t="s">
        <v>217</v>
      </c>
      <c r="O35" s="1" t="s">
        <v>218</v>
      </c>
      <c r="P35" s="1" t="s">
        <v>219</v>
      </c>
      <c r="Q35" s="1" t="s">
        <v>220</v>
      </c>
      <c r="R35" s="1" t="s">
        <v>432</v>
      </c>
      <c r="S35" s="1" t="s">
        <v>222</v>
      </c>
      <c r="T35" s="1" t="s">
        <v>223</v>
      </c>
      <c r="U35" s="1" t="s">
        <v>224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2022-07-23T02:12:54Z</dcterms:created>
  <dcterms:modified xsi:type="dcterms:W3CDTF">2022-07-23T02:29:05Z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813C6ACDF5DE4331B83B4431AF9437DE</vt:lpwstr>
  </property>
  <property fmtid="{D5CDD505-2E9C-101B-9397-08002B2CF9AE}" pid="3" name="KSOProductBuildVer">
    <vt:lpwstr>2052-11.1.0.11875</vt:lpwstr>
  </property>
</Properties>
</file>