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<sst xmlns="http://schemas.openxmlformats.org/spreadsheetml/2006/main" count="1187" uniqueCount="471">
  <si>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</si>
  <si>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</si>
  <si>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</si>
  <si>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</si>
  <si>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</si>
  <si>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</si>
  <si>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</si>
  <si>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</si>
  <si>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</si>
  <si>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</si>
  <si>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</si>
  <si>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</si>
  <si>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</si>
  <si>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</si>
  <si>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</si>
  <si>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</si>
  <si>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</si>
  <si>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</si>
  <si>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</si>
  <si>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</si>
  <si>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</si>
  <si>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</si>
  <si>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</si>
  <si>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</si>
  <si>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</si>
  <si>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18043503673	</t>
  </si>
  <si>
    <t>Ctrip</t>
  </si>
  <si>
    <t>赔款</t>
  </si>
  <si>
    <t>[陈厝港]新山迪瑟特布拉乌家庭套房酒店(Family Suite Desa Tebrau Johor Bahru)(7043315)</t>
  </si>
  <si>
    <t>家庭公寓, 3 间卧室, 无障碍(至少连住2晚及以上)&lt;2人入住&gt;&lt;不退款&gt;</t>
  </si>
  <si>
    <t>USD</t>
  </si>
  <si>
    <t>aishah/Nurul fatin</t>
  </si>
  <si>
    <t>CA6352220722USD</t>
  </si>
  <si>
    <t>未提现</t>
  </si>
  <si>
    <t xml:space="preserve">2574847	</t>
  </si>
  <si>
    <t xml:space="preserve">	</t>
  </si>
  <si>
    <t xml:space="preserve">18037309971	</t>
  </si>
  <si>
    <t>[威廉斯]美国摄政酒店(American Regency Inn)(7043315)</t>
  </si>
  <si>
    <t>豪华客房1张特大床&lt;不退款&gt;&lt;2人入住&gt;</t>
  </si>
  <si>
    <t>Dade/Don D</t>
  </si>
  <si>
    <t xml:space="preserve">2573212	</t>
  </si>
  <si>
    <t xml:space="preserve">69788	</t>
  </si>
  <si>
    <t xml:space="preserve">17877252329	</t>
  </si>
  <si>
    <t>正常</t>
  </si>
  <si>
    <t>[都柏林]韦斯特伯里酒店(The Westbury Hotel)(16071007)</t>
  </si>
  <si>
    <t>经典大床房&lt;2人入住&gt;&lt;不退款&gt;</t>
  </si>
  <si>
    <t>XIE/MENG,CHAK/WAIKUEN</t>
  </si>
  <si>
    <t>CA6352220725USD-W</t>
  </si>
  <si>
    <t>携程开票</t>
  </si>
  <si>
    <t xml:space="preserve">2532685	</t>
  </si>
  <si>
    <t>取消</t>
  </si>
  <si>
    <t xml:space="preserve">17919425743	</t>
  </si>
  <si>
    <t>[尼斯]普瑞米尔尼斯普罗梅娜德昂格莱经典酒店(Premiere Classe Nice - Promenade des Anglais)(39518861)</t>
  </si>
  <si>
    <t>标准间1双人床&lt;不退款&gt;&lt;2人入住&gt;</t>
  </si>
  <si>
    <t>Arbulov/Stevana</t>
  </si>
  <si>
    <t xml:space="preserve">2546843	</t>
  </si>
  <si>
    <t xml:space="preserve">33758UC002958	</t>
  </si>
  <si>
    <t xml:space="preserve">17977203915	</t>
  </si>
  <si>
    <t>[甲米]瑞亚维德度假村(SHA PLUS+)(Rayavadee(SHA PLUS+))(23861743)</t>
  </si>
  <si>
    <t>豪华亭阁(至少连住2晚及以上)&lt;2人入住&gt;&lt;不退款&gt;&lt;早餐&gt;</t>
  </si>
  <si>
    <t>ALHATHLA/ABDULAZIZ,ALHATHLA/ABDULAZIZ</t>
  </si>
  <si>
    <t xml:space="preserve">2560553	</t>
  </si>
  <si>
    <t xml:space="preserve">133974	</t>
  </si>
  <si>
    <t xml:space="preserve">17983698995	</t>
  </si>
  <si>
    <t>[威斯敏斯特城]皇家霍斯嘉德斯酒店(The Royal Horseguards Hotel)(8719821)</t>
  </si>
  <si>
    <t>标准大床房&lt;2人入住&gt;&lt;不退款&gt;</t>
  </si>
  <si>
    <t>Gundersen/Vibeke</t>
  </si>
  <si>
    <t xml:space="preserve">18009365082	</t>
  </si>
  <si>
    <t>[拉斯维加斯]拉斯维加斯纽约纽约酒店(New York-New York Hotel &amp; Casino)(10784073)</t>
  </si>
  <si>
    <t>公园大道景观特大床房&lt;2人入住&gt;&lt;不退款&gt;</t>
  </si>
  <si>
    <t>Bhumnugkij/Siri</t>
  </si>
  <si>
    <t xml:space="preserve">2566186	</t>
  </si>
  <si>
    <t xml:space="preserve">18099228832	</t>
  </si>
  <si>
    <t>[Greens]格伦屋酒店(The Glen House Hotel)(39999202)</t>
  </si>
  <si>
    <t>标准间1特大床(至少连住2晚及以上)&lt;2人入住&gt;&lt;不退款&gt;</t>
  </si>
  <si>
    <t>Langevin/Amanda Jane</t>
  </si>
  <si>
    <t xml:space="preserve">2493SE060541	</t>
  </si>
  <si>
    <t xml:space="preserve">18145300134	</t>
  </si>
  <si>
    <t>[拉斯维加斯]奥尔良娱乐场酒店(The Orleans Hotel &amp; Casino)(16069557)</t>
  </si>
  <si>
    <t>豪华特大床房(至少连住2晚及以上)&lt;2人入住&gt;&lt;不退款&gt;</t>
  </si>
  <si>
    <t>GINER/EDWARD R</t>
  </si>
  <si>
    <t xml:space="preserve">2594860	</t>
  </si>
  <si>
    <t xml:space="preserve">111571221	</t>
  </si>
  <si>
    <t xml:space="preserve">18163704990	</t>
  </si>
  <si>
    <t>[吉隆坡]吉隆坡四季酒店(Four Seasons Hotel Kuala Lumpur)(16978223)</t>
  </si>
  <si>
    <t>城景两张双人床房(至少连住2晚及以上)&lt;2人入住&gt;&lt;不退款&gt;&lt;早餐&gt;</t>
  </si>
  <si>
    <t>Hii/Hui Shan</t>
  </si>
  <si>
    <t xml:space="preserve">2597570	</t>
  </si>
  <si>
    <t xml:space="preserve">3148425 #3148424	</t>
  </si>
  <si>
    <t xml:space="preserve">18222726638	</t>
  </si>
  <si>
    <t>[柏林]雷迪森柏林亚历山大广场酒店(Park Inn by Radisson Berlin Alexanderplatz)(10772684)</t>
  </si>
  <si>
    <t>标准双人房&lt;2人入住&gt;&lt;不退款&gt;</t>
  </si>
  <si>
    <t>Sanchez Imbernon/Manuel Angel,Serrano Garcia/Cristina</t>
  </si>
  <si>
    <t xml:space="preserve">2604860	</t>
  </si>
  <si>
    <t xml:space="preserve">3350572	</t>
  </si>
  <si>
    <t xml:space="preserve">18260540134	</t>
  </si>
  <si>
    <t>[Maguwoharjo]日惹桑托利亚酒店(Satoria Hotel Yogyakarta)(39497476)</t>
  </si>
  <si>
    <t>高级房&lt;2人入住&gt;&lt;不退款&gt;</t>
  </si>
  <si>
    <t>sebastian/oktavi illene</t>
  </si>
  <si>
    <t xml:space="preserve">2608879	</t>
  </si>
  <si>
    <t xml:space="preserve">94042 // confirm by Mr Simon	</t>
  </si>
  <si>
    <t xml:space="preserve">18278140755	</t>
  </si>
  <si>
    <t>[乌奇希萨尔]火山口洞穴酒店(Caldera Cave Hotel)(39508150)</t>
  </si>
  <si>
    <t>高级双全景房&lt;2人入住&gt;&lt;不退款&gt;</t>
  </si>
  <si>
    <t>INAN/OSMAN KAAN</t>
  </si>
  <si>
    <t xml:space="preserve">2028414	</t>
  </si>
  <si>
    <t xml:space="preserve">18327462798	</t>
  </si>
  <si>
    <t>[韦斯特利]逸景酒店(Pleasant View Inn)(39964404)</t>
  </si>
  <si>
    <t>标准间1张大床&lt;2人入住&gt;&lt;不退款&gt;</t>
  </si>
  <si>
    <t>Montalvo/Diana Mary,Morales/Crystal Marie</t>
  </si>
  <si>
    <t xml:space="preserve">1973279944	</t>
  </si>
  <si>
    <t xml:space="preserve">18349025275	</t>
  </si>
  <si>
    <t>[杰克逊维尔]杰克逊维尔机场戴斯酒店(Days Inn by Wyndham Jacksonville Airport)(17444856)</t>
  </si>
  <si>
    <t>客房（2张双人床）&lt;不退款&gt;&lt;2人入住&gt;</t>
  </si>
  <si>
    <t>saeta/Jesus</t>
  </si>
  <si>
    <t xml:space="preserve">2616467	</t>
  </si>
  <si>
    <t xml:space="preserve">83740ED112503	</t>
  </si>
  <si>
    <t xml:space="preserve">18357506523	</t>
  </si>
  <si>
    <t>[圣路易斯－奥比斯波]珊兹旅馆&amp;套房酒店(Sands Inn &amp; Suites)(40008611)</t>
  </si>
  <si>
    <t>大床房(至少连住2晚及以上)&lt;2人入住&gt;&lt;不退款&gt;</t>
  </si>
  <si>
    <t>Paine/John</t>
  </si>
  <si>
    <t xml:space="preserve">2617285	</t>
  </si>
  <si>
    <t xml:space="preserve">31664SE027280	</t>
  </si>
  <si>
    <t xml:space="preserve">18357557704	</t>
  </si>
  <si>
    <t>Miles/Joseph James</t>
  </si>
  <si>
    <t xml:space="preserve">2617314	</t>
  </si>
  <si>
    <t xml:space="preserve">1974760177	</t>
  </si>
  <si>
    <t xml:space="preserve">18377601263	</t>
  </si>
  <si>
    <t>[夏洛特阿马利亚]温沃尔德帕萨奇酒店(Windward Passage Hotel)(46930315)</t>
  </si>
  <si>
    <t>2张双人床房(至少连住2晚及以上)&lt;2人入住&gt;&lt;不退款&gt;</t>
  </si>
  <si>
    <t>Richards/Steven</t>
  </si>
  <si>
    <t xml:space="preserve">EXP-1975749614	</t>
  </si>
  <si>
    <t xml:space="preserve">18387596166	</t>
  </si>
  <si>
    <t>[旺斯]格雷斯通酒店(Greystone Inn &amp; Suites)(39992461)</t>
  </si>
  <si>
    <t>标准间1特大床&lt;不退款&gt;&lt;2人入住&gt;</t>
  </si>
  <si>
    <t>Henson/Timothy E.</t>
  </si>
  <si>
    <t xml:space="preserve">18395319809	</t>
  </si>
  <si>
    <t>[波德申]迪克森海中天港口(Avillion Port Dickson)(8981951)</t>
  </si>
  <si>
    <t>水上小屋&lt;2人入住&gt;&lt;不退款&gt;</t>
  </si>
  <si>
    <t>Tan/Lee Hsia</t>
  </si>
  <si>
    <t xml:space="preserve">2621181	</t>
  </si>
  <si>
    <t xml:space="preserve">300087	</t>
  </si>
  <si>
    <t xml:space="preserve">18397592518	</t>
  </si>
  <si>
    <t>[吉隆坡]克幕居家酒店(Komune Living)(70662062)</t>
  </si>
  <si>
    <t>思想家工作室房2(至少连住2晚及以上)&lt;2人入住&gt;&lt;不退款&gt;</t>
  </si>
  <si>
    <t>Soo/Natasha</t>
  </si>
  <si>
    <t xml:space="preserve">18398000107	</t>
  </si>
  <si>
    <t>客房2张双人床&lt;2人入住&gt;&lt;不退款&gt;</t>
  </si>
  <si>
    <t>Ryan/Peter</t>
  </si>
  <si>
    <t xml:space="preserve">1977055615	</t>
  </si>
  <si>
    <t xml:space="preserve">18407319128	</t>
  </si>
  <si>
    <t>CHIU/HSIENCHIH</t>
  </si>
  <si>
    <t xml:space="preserve">2622673	</t>
  </si>
  <si>
    <t xml:space="preserve">Confirmation No.300205	</t>
  </si>
  <si>
    <t xml:space="preserve">18411890332	</t>
  </si>
  <si>
    <t>[Castle]丽亭加的夫酒店(Park Plaza Cardiff)(39493716)</t>
  </si>
  <si>
    <t>高级房间&lt;不退款&gt;&lt;2人入住&gt;</t>
  </si>
  <si>
    <t>Nott/Carl</t>
  </si>
  <si>
    <t xml:space="preserve">168240284	</t>
  </si>
  <si>
    <t xml:space="preserve">18419373985	</t>
  </si>
  <si>
    <t>[曼谷]曼谷阿文苏昆维特酒店(Avani Sukhumvit Bangkok)(43584142)</t>
  </si>
  <si>
    <t>阿瓦尼房（大床）(至少连住2晚及以上)&lt;2人入住&gt;&lt;不退款&gt;</t>
  </si>
  <si>
    <t>Law/Ho Ching Nathaniel</t>
  </si>
  <si>
    <t xml:space="preserve">2623564	</t>
  </si>
  <si>
    <t xml:space="preserve">379403	</t>
  </si>
  <si>
    <t xml:space="preserve">18422891058	</t>
  </si>
  <si>
    <t>[吉隆坡]J大道酒店 - 中央市场(Avenue J Hotel, Central Market)(44706141)</t>
  </si>
  <si>
    <t>标准双人房/双床房&lt;2人入住&gt;&lt;不退款&gt;&lt;早餐&gt;</t>
  </si>
  <si>
    <t>sulaiman/siti rohayu</t>
  </si>
  <si>
    <t xml:space="preserve">18428967966	</t>
  </si>
  <si>
    <t>UDI/SITI NUR SOLIHAH</t>
  </si>
  <si>
    <t xml:space="preserve">300377	</t>
  </si>
  <si>
    <t xml:space="preserve">18435985368	</t>
  </si>
  <si>
    <t>[甘榜茹塔牌]丁加奴苏特拉海滩度假酒店(Sutra Beach Resort, Terengganu)(22754247)</t>
  </si>
  <si>
    <t>园景豪华双床房&lt;2人入住&gt;&lt;不退款&gt;&lt;早餐&gt;</t>
  </si>
  <si>
    <t>sham/Saidatul Nadiah Shamsuddin ,bahurudin/Mohd Azizi</t>
  </si>
  <si>
    <t xml:space="preserve">2625176	</t>
  </si>
  <si>
    <t xml:space="preserve">18436966795	</t>
  </si>
  <si>
    <t>[布鲁日]历史休闲和城堡酒店(Relais &amp; Châteaux Hotel Heritage)(40008643)</t>
  </si>
  <si>
    <t>经典双人间&lt;2人入住&gt;&lt;不退款&gt;</t>
  </si>
  <si>
    <t>Garratt/Joseph</t>
  </si>
  <si>
    <t xml:space="preserve">25301101	</t>
  </si>
  <si>
    <t xml:space="preserve">18438142428	</t>
  </si>
  <si>
    <t>Babbin/Donald</t>
  </si>
  <si>
    <t xml:space="preserve">2625507	</t>
  </si>
  <si>
    <t xml:space="preserve">83740ED113187	</t>
  </si>
  <si>
    <t xml:space="preserve">18439797371	</t>
  </si>
  <si>
    <t>[岘港]沙滩山水度假村(Sandy Beach Non Nuoc Resort)(9580287)</t>
  </si>
  <si>
    <t>海景平房&lt;2人入住&gt;&lt;不退款&gt;&lt;早餐&gt;</t>
  </si>
  <si>
    <t>NGUYEN/DINH HA</t>
  </si>
  <si>
    <t xml:space="preserve">2625863	</t>
  </si>
  <si>
    <t xml:space="preserve">2179766	</t>
  </si>
  <si>
    <t xml:space="preserve">18443745937	</t>
  </si>
  <si>
    <t>[苏卡拉贾]皇家郁金香古南格丽斯高尔夫酒店(Royal Tulip Gunung Geulis Resort and Golf)(40360798)</t>
  </si>
  <si>
    <t>豪华双床房&lt;2人入住&gt;&lt;不退款&gt;</t>
  </si>
  <si>
    <t>Tapilaha/Reza</t>
  </si>
  <si>
    <t xml:space="preserve">2625938	</t>
  </si>
  <si>
    <t xml:space="preserve">66125	</t>
  </si>
  <si>
    <t xml:space="preserve">18445336167	</t>
  </si>
  <si>
    <t>[新山]希思尔新山酒店(Thistle Johor Bahru)(13659825)</t>
  </si>
  <si>
    <t>海景豪华特大床房&lt;不退款&gt;&lt;2人入住&gt;</t>
  </si>
  <si>
    <t>Bin Sulaiman/Muhammad Hazimin</t>
  </si>
  <si>
    <t xml:space="preserve">2626138	</t>
  </si>
  <si>
    <t xml:space="preserve">4174230	</t>
  </si>
  <si>
    <t xml:space="preserve">18453411989	</t>
  </si>
  <si>
    <t>[曼谷]曼谷文华中心点大酒店 (SHA Plus+)(Mandarin Hotel Managed by Centre Point (SHA Plus+))(7345507)</t>
  </si>
  <si>
    <t>豪华房&lt;2人入住&gt;&lt;不退款&gt;&lt;早餐&gt;</t>
  </si>
  <si>
    <t>Park/Jaeyun,Kim/Sookja</t>
  </si>
  <si>
    <t xml:space="preserve">2626971	</t>
  </si>
  <si>
    <t xml:space="preserve">287156	</t>
  </si>
  <si>
    <t xml:space="preserve">18462020018	</t>
  </si>
  <si>
    <t>[赖茨敦]莱茨敦苏格兰汽车旅馆(Scottish Inns Wrightstown)(39560776)</t>
  </si>
  <si>
    <t>客房1张大床（吸烟）&lt;不退款&gt;&lt;2人入住&gt;</t>
  </si>
  <si>
    <t>De Pierola/Manuel</t>
  </si>
  <si>
    <t xml:space="preserve">2627770	</t>
  </si>
  <si>
    <t xml:space="preserve">18462071732	</t>
  </si>
  <si>
    <t>[迈阿密]米科苏基加明度假酒店(Miccosukee Resort and Gaming)(17013635)</t>
  </si>
  <si>
    <t>豪华特大床房&lt;2人入住&gt;&lt;不退款&gt;</t>
  </si>
  <si>
    <t>Andrejevas/Mantas</t>
  </si>
  <si>
    <t xml:space="preserve">242540	</t>
  </si>
  <si>
    <t xml:space="preserve">18481263440	</t>
  </si>
  <si>
    <t>[格伦代尔]洛杉矶格伦代尔快捷酒店(Glendale Express Hotel Los Angeles)(16122429)</t>
  </si>
  <si>
    <t>豪华两张双人床房&lt;2人入住&gt;&lt;不退款&gt;</t>
  </si>
  <si>
    <t>Bedolla/Diego T</t>
  </si>
  <si>
    <t xml:space="preserve">2629839	</t>
  </si>
  <si>
    <t>，</t>
  </si>
  <si>
    <t>本期扣款58元</t>
  </si>
  <si>
    <t xml:space="preserve"> 本期扣款64元</t>
  </si>
  <si>
    <t>A220725104519481</t>
  </si>
  <si>
    <t>A220725104608481</t>
  </si>
  <si>
    <t>USD / THB 当前参考汇率: 36.627</t>
  </si>
  <si>
    <t>总计：8337 USD/
305359.3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</si>
  <si>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</si>
  <si>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</si>
  <si>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</si>
  <si>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</si>
  <si>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</si>
  <si>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</si>
  <si>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</si>
  <si>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</si>
  <si>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</si>
  <si>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</si>
  <si>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</si>
  <si>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</si>
  <si>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</si>
  <si>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</si>
  <si>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</si>
  <si>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</si>
  <si>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</si>
  <si>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</si>
  <si>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2022-07-21</t>
  </si>
  <si>
    <t>2627779</t>
  </si>
  <si>
    <t>米科苏基加明度假酒店</t>
  </si>
  <si>
    <t>Andrejevas Mantas</t>
  </si>
  <si>
    <t>2022-07-23</t>
  </si>
  <si>
    <t>2022-07-24</t>
  </si>
  <si>
    <t>退房日周结</t>
  </si>
  <si>
    <t>974.87</t>
  </si>
  <si>
    <t>144.00</t>
  </si>
  <si>
    <t>0</t>
  </si>
  <si>
    <t>0.00</t>
  </si>
  <si>
    <t>携程国际直连(CIT)</t>
  </si>
  <si>
    <t>01.011176</t>
  </si>
  <si>
    <t>2022-07-21 10:06:24</t>
  </si>
  <si>
    <t>否</t>
  </si>
  <si>
    <t>汇智国际旅游发展有限公司</t>
  </si>
  <si>
    <t>直连</t>
  </si>
  <si>
    <t>2627770</t>
  </si>
  <si>
    <t>苏格兰酒店</t>
  </si>
  <si>
    <t>De Pierola Manuel</t>
  </si>
  <si>
    <t>649.91</t>
  </si>
  <si>
    <t>96.00</t>
  </si>
  <si>
    <t>2022-07-21 10:00:29</t>
  </si>
  <si>
    <t>2022-07-20</t>
  </si>
  <si>
    <t>2626971</t>
  </si>
  <si>
    <t>曼谷文华中心点大酒店 (SHA Plus+)</t>
  </si>
  <si>
    <t>Park Jaeyun,Kim Sookja</t>
  </si>
  <si>
    <t>2022-07-22</t>
  </si>
  <si>
    <t>567.82</t>
  </si>
  <si>
    <t>84.00</t>
  </si>
  <si>
    <t>2022-07-20 13:30:17</t>
  </si>
  <si>
    <t>直采</t>
  </si>
  <si>
    <t>2022-07-19</t>
  </si>
  <si>
    <t>2626138</t>
  </si>
  <si>
    <t>希思尔新山酒店</t>
  </si>
  <si>
    <t>Bin Sulaiman Muhammad Hazimin</t>
  </si>
  <si>
    <t>351.46</t>
  </si>
  <si>
    <t>52.00</t>
  </si>
  <si>
    <t>2022-07-19 17:31:03</t>
  </si>
  <si>
    <t>2625938</t>
  </si>
  <si>
    <t>皇家郁金香古南格丽斯高尔夫酒店</t>
  </si>
  <si>
    <t>Tapilaha Reza</t>
  </si>
  <si>
    <t>702.92</t>
  </si>
  <si>
    <t>104.00</t>
  </si>
  <si>
    <t>2022-07-19 12:53:36</t>
  </si>
  <si>
    <t>2625863</t>
  </si>
  <si>
    <t>岘港圣塔拉沙滩度假村</t>
  </si>
  <si>
    <t>NGUYEN DINH HA</t>
  </si>
  <si>
    <t>1743.77</t>
  </si>
  <si>
    <t>258.00</t>
  </si>
  <si>
    <t>2022-07-19 11:33:14</t>
  </si>
  <si>
    <t>2022-07-18</t>
  </si>
  <si>
    <t>2625507</t>
  </si>
  <si>
    <t>杰克逊维尔机场戴斯酒店</t>
  </si>
  <si>
    <t>Babbin Donald</t>
  </si>
  <si>
    <t>616.33</t>
  </si>
  <si>
    <t>91.00</t>
  </si>
  <si>
    <t>2022-07-18 23:51:58</t>
  </si>
  <si>
    <t>2625326</t>
  </si>
  <si>
    <t>历史休闲和城堡酒店</t>
  </si>
  <si>
    <t>Garratt Joseph</t>
  </si>
  <si>
    <t>5249.00</t>
  </si>
  <si>
    <t>775.00</t>
  </si>
  <si>
    <t>2022-07-18 20:33:27</t>
  </si>
  <si>
    <t>2625176</t>
  </si>
  <si>
    <t>丁加奴苏特拉海滩度假酒店</t>
  </si>
  <si>
    <t>sham Saidatul Nadiah Shamsuddin,bahurudin Mohd Azizi</t>
  </si>
  <si>
    <t>331.87</t>
  </si>
  <si>
    <t>49.00</t>
  </si>
  <si>
    <t>2022-07-18 17:46:03</t>
  </si>
  <si>
    <t>2624523</t>
  </si>
  <si>
    <t>迪克森海中天港口</t>
  </si>
  <si>
    <t>UDI SITI NUR SOLIHAH</t>
  </si>
  <si>
    <t>562.15</t>
  </si>
  <si>
    <t>83.00</t>
  </si>
  <si>
    <t>2022-07-18 01:12:35</t>
  </si>
  <si>
    <t>2022-07-17</t>
  </si>
  <si>
    <t>2624100</t>
  </si>
  <si>
    <t>J大道酒店 - 中央市场</t>
  </si>
  <si>
    <t>sulaiman siti rohayu</t>
  </si>
  <si>
    <t>203.19</t>
  </si>
  <si>
    <t>30.00</t>
  </si>
  <si>
    <t>2022-07-17 15:38:08</t>
  </si>
  <si>
    <t>2022-07-16</t>
  </si>
  <si>
    <t>2623564</t>
  </si>
  <si>
    <t>曼谷阿文苏昆维特酒店</t>
  </si>
  <si>
    <t>Law Ho Ching Nathaniel</t>
  </si>
  <si>
    <t>582.47</t>
  </si>
  <si>
    <t>86.00</t>
  </si>
  <si>
    <t>2022-07-17 18:21:04</t>
  </si>
  <si>
    <t>2622869</t>
  </si>
  <si>
    <t>加地夫公园广场酒店</t>
  </si>
  <si>
    <t>Nott Carl</t>
  </si>
  <si>
    <t>684.06</t>
  </si>
  <si>
    <t>101.00</t>
  </si>
  <si>
    <t>2022-07-16 06:36:30</t>
  </si>
  <si>
    <t>2022-07-15</t>
  </si>
  <si>
    <t>2622673</t>
  </si>
  <si>
    <t>CHIU HSIENCHIH</t>
  </si>
  <si>
    <t>2022-07-15 22:59:31</t>
  </si>
  <si>
    <t>2621629</t>
  </si>
  <si>
    <t>美景度假村</t>
  </si>
  <si>
    <t>Ryan Peter</t>
  </si>
  <si>
    <t>4402.39</t>
  </si>
  <si>
    <t>650.00</t>
  </si>
  <si>
    <t>2022-07-15 01:37:11</t>
  </si>
  <si>
    <t>2022-07-14</t>
  </si>
  <si>
    <t>2621540</t>
  </si>
  <si>
    <t>克幕居家酒店</t>
  </si>
  <si>
    <t>Soo Natasha</t>
  </si>
  <si>
    <t>309.78</t>
  </si>
  <si>
    <t>46.00</t>
  </si>
  <si>
    <t>2022-07-14 23:27:04</t>
  </si>
  <si>
    <t>2621181</t>
  </si>
  <si>
    <t>Tan Lee Hsia</t>
  </si>
  <si>
    <t>558.95</t>
  </si>
  <si>
    <t>2022-07-14 17:24:00</t>
  </si>
  <si>
    <t>2022-07-13</t>
  </si>
  <si>
    <t>2620366</t>
  </si>
  <si>
    <t>灰石套房酒店</t>
  </si>
  <si>
    <t>Henson Timothy E.</t>
  </si>
  <si>
    <t>444.86</t>
  </si>
  <si>
    <t>66.00</t>
  </si>
  <si>
    <t>2022-07-13 23:32:24</t>
  </si>
  <si>
    <t>2022-07-12</t>
  </si>
  <si>
    <t>2619252</t>
  </si>
  <si>
    <t>温沃尔德帕萨奇酒店</t>
  </si>
  <si>
    <t>Richards Steven</t>
  </si>
  <si>
    <t>3576.18</t>
  </si>
  <si>
    <t>531.00</t>
  </si>
  <si>
    <t>2022-07-12 23:20:47</t>
  </si>
  <si>
    <t>2022-07-11</t>
  </si>
  <si>
    <t>2617314</t>
  </si>
  <si>
    <t>Miles Joseph James</t>
  </si>
  <si>
    <t>4268.64</t>
  </si>
  <si>
    <t>636.00</t>
  </si>
  <si>
    <t>2022-07-11 07:17:38</t>
  </si>
  <si>
    <t>2617285</t>
  </si>
  <si>
    <t>珊兹套房酒店</t>
  </si>
  <si>
    <t>Paine John</t>
  </si>
  <si>
    <t>3577.34</t>
  </si>
  <si>
    <t>533.00</t>
  </si>
  <si>
    <t>2022-07-11 06:02:36</t>
  </si>
  <si>
    <t>2022-07-08</t>
  </si>
  <si>
    <t>2614662</t>
  </si>
  <si>
    <t>Montalvo Diana Mary,Morales Crystal Marie</t>
  </si>
  <si>
    <t>4270.55</t>
  </si>
  <si>
    <t>2022-07-08 10:24:31</t>
  </si>
  <si>
    <t>2022-07-03</t>
  </si>
  <si>
    <t>2610340</t>
  </si>
  <si>
    <t>卡尔德拉酒店</t>
  </si>
  <si>
    <t>INAN OSMAN KAAN</t>
  </si>
  <si>
    <t>1571.94</t>
  </si>
  <si>
    <t>234.00</t>
  </si>
  <si>
    <t>2022-07-04 00:19:33</t>
  </si>
  <si>
    <t>2022-07-02</t>
  </si>
  <si>
    <t>2608879</t>
  </si>
  <si>
    <t>日惹萨托利亚酒店</t>
  </si>
  <si>
    <t>sebastian oktavi illene</t>
  </si>
  <si>
    <t>161.21</t>
  </si>
  <si>
    <t>24.00</t>
  </si>
  <si>
    <t>2022-07-02 01:11:44</t>
  </si>
  <si>
    <t>2022-06-27</t>
  </si>
  <si>
    <t>2604860</t>
  </si>
  <si>
    <t>雷迪森柏林亚历山大广场酒店</t>
  </si>
  <si>
    <t>Sanchez Imbernon Manuel Angel,Serrano Garcia Cristina</t>
  </si>
  <si>
    <t>2071.91</t>
  </si>
  <si>
    <t>309.00</t>
  </si>
  <si>
    <t>2022-06-27 22:48:00</t>
  </si>
  <si>
    <t>2022-06-20</t>
  </si>
  <si>
    <t>2597570</t>
  </si>
  <si>
    <t>吉隆坡四季酒店</t>
  </si>
  <si>
    <t>Hii Hui Shan</t>
  </si>
  <si>
    <t>4954.97</t>
  </si>
  <si>
    <t>736.00</t>
  </si>
  <si>
    <t>2022-06-21 10:18:33</t>
  </si>
  <si>
    <t>2022-06-18</t>
  </si>
  <si>
    <t>2594860</t>
  </si>
  <si>
    <t>奥尔良赌场酒店</t>
  </si>
  <si>
    <t>GINER EDWARD R</t>
  </si>
  <si>
    <t>908.86</t>
  </si>
  <si>
    <t>135.00</t>
  </si>
  <si>
    <t>2022-06-18 05:59:36</t>
  </si>
  <si>
    <t>2022-06-12</t>
  </si>
  <si>
    <t>2587431</t>
  </si>
  <si>
    <t>格伦屋酒店</t>
  </si>
  <si>
    <t>Langevin Amanda Jane</t>
  </si>
  <si>
    <t>2823.79</t>
  </si>
  <si>
    <t>420.00</t>
  </si>
  <si>
    <t>2022-06-12 11:15:11</t>
  </si>
  <si>
    <t>2022-05-28</t>
  </si>
  <si>
    <t>2566186</t>
  </si>
  <si>
    <t>拉斯维加斯纽约赌场酒店</t>
  </si>
  <si>
    <t>Bhumnugkij Siri</t>
  </si>
  <si>
    <t>825.91</t>
  </si>
  <si>
    <t>123.00</t>
  </si>
  <si>
    <t>41.00</t>
  </si>
  <si>
    <t>-82</t>
  </si>
  <si>
    <t>-550</t>
  </si>
  <si>
    <t>2022-05-31 14:32:40</t>
  </si>
  <si>
    <t>2022-05-23</t>
  </si>
  <si>
    <t>2561859</t>
  </si>
  <si>
    <t>皇家霍斯嘉德斯酒店?</t>
  </si>
  <si>
    <t>Gundersen Vibeke</t>
  </si>
  <si>
    <t>2501.97</t>
  </si>
  <si>
    <t>373.00</t>
  </si>
  <si>
    <t>2022-05-23 20:44:12</t>
  </si>
  <si>
    <t>2022-05-22</t>
  </si>
  <si>
    <t>2560553</t>
  </si>
  <si>
    <t>甲米瑞亚维德酒店</t>
  </si>
  <si>
    <t>ALHATHLA ABDULAZIZ,ALHATHLA ABDULAZIZ</t>
  </si>
  <si>
    <t>3635.57</t>
  </si>
  <si>
    <t>542.00</t>
  </si>
  <si>
    <t>2022-05-23 11:01:53</t>
  </si>
  <si>
    <t>2022-05-11</t>
  </si>
  <si>
    <t>2546843</t>
  </si>
  <si>
    <t>尼斯-普罗梅娜德昂格莱普瑞米尔经典酒店</t>
  </si>
  <si>
    <t>Arbulov Stevana</t>
  </si>
  <si>
    <t>3165.80</t>
  </si>
  <si>
    <t>469.00</t>
  </si>
  <si>
    <t>2022-05-11 15:27:33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</si>
</sst>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44715</v>
      </c>
      <c r="G2" s="6">
        <v>44717</v>
      </c>
      <c r="H2" s="4">
        <v>1</v>
      </c>
      <c r="I2" s="4">
        <v>2</v>
      </c>
      <c r="J2" s="4">
        <v>2</v>
      </c>
      <c r="K2" s="4" t="s">
        <v>30</v>
      </c>
      <c r="L2" s="4">
        <v>-58</v>
      </c>
      <c r="M2" s="4">
        <v>-58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44764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44714</v>
      </c>
      <c r="G3" s="6">
        <v>44716</v>
      </c>
      <c r="H3" s="4">
        <v>1</v>
      </c>
      <c r="I3" s="4">
        <v>2</v>
      </c>
      <c r="J3" s="4">
        <v>2</v>
      </c>
      <c r="K3" s="4" t="s">
        <v>30</v>
      </c>
      <c r="L3" s="4">
        <v>-64</v>
      </c>
      <c r="M3" s="4">
        <v>-64</v>
      </c>
      <c r="N3" s="4" t="s">
        <v>39</v>
      </c>
      <c r="O3" s="4" t="s">
        <v>32</v>
      </c>
      <c r="P3" s="4" t="s">
        <v>33</v>
      </c>
      <c r="Q3" s="4">
        <v>0</v>
      </c>
      <c r="R3" s="7">
        <v>44714</v>
      </c>
      <c r="S3" s="6">
        <v>44764</v>
      </c>
      <c r="T3" s="4"/>
      <c r="U3" s="4">
        <v>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43</v>
      </c>
      <c r="D4" s="4" t="s">
        <v>44</v>
      </c>
      <c r="E4" s="4" t="s">
        <v>45</v>
      </c>
      <c r="F4" s="6">
        <v>44762</v>
      </c>
      <c r="G4" s="6">
        <v>44765</v>
      </c>
      <c r="H4" s="4">
        <v>1</v>
      </c>
      <c r="I4" s="4">
        <v>3</v>
      </c>
      <c r="J4" s="4">
        <v>3</v>
      </c>
      <c r="K4" s="4" t="s">
        <v>30</v>
      </c>
      <c r="L4" s="4">
        <v>1091</v>
      </c>
      <c r="M4" s="4">
        <v>1091</v>
      </c>
      <c r="N4" s="4" t="s">
        <v>46</v>
      </c>
      <c r="O4" s="4" t="s">
        <v>47</v>
      </c>
      <c r="P4" s="4" t="s">
        <v>33</v>
      </c>
      <c r="Q4" s="4">
        <v>0</v>
      </c>
      <c r="R4" s="7">
        <v>44682</v>
      </c>
      <c r="S4" s="6">
        <v>44767</v>
      </c>
      <c r="T4" s="4" t="s">
        <v>48</v>
      </c>
      <c r="U4" s="4">
        <v>1091</v>
      </c>
      <c r="V4" s="4">
        <v>0</v>
      </c>
      <c r="W4" s="4">
        <v>0</v>
      </c>
      <c r="X4" s="4" t="s">
        <v>49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50</v>
      </c>
      <c r="D5" s="4" t="s">
        <v>44</v>
      </c>
      <c r="E5" s="4" t="s">
        <v>45</v>
      </c>
      <c r="F5" s="6">
        <v>44762</v>
      </c>
      <c r="G5" s="6">
        <v>44765</v>
      </c>
      <c r="H5" s="4">
        <v>1</v>
      </c>
      <c r="I5" s="4">
        <v>3</v>
      </c>
      <c r="J5" s="4">
        <v>3</v>
      </c>
      <c r="K5" s="4" t="s">
        <v>30</v>
      </c>
      <c r="L5" s="4">
        <v>-1091</v>
      </c>
      <c r="M5" s="4">
        <v>-1091</v>
      </c>
      <c r="N5" s="4" t="s">
        <v>46</v>
      </c>
      <c r="O5" s="4" t="s">
        <v>47</v>
      </c>
      <c r="P5" s="4" t="s">
        <v>33</v>
      </c>
      <c r="Q5" s="4">
        <v>0</v>
      </c>
      <c r="R5" s="7">
        <v>44682</v>
      </c>
      <c r="S5" s="6">
        <v>44767</v>
      </c>
      <c r="T5" s="4" t="s">
        <v>48</v>
      </c>
      <c r="U5" s="4">
        <v>-1091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43</v>
      </c>
      <c r="D6" s="4" t="s">
        <v>52</v>
      </c>
      <c r="E6" s="4" t="s">
        <v>53</v>
      </c>
      <c r="F6" s="6">
        <v>44754</v>
      </c>
      <c r="G6" s="6">
        <v>44761</v>
      </c>
      <c r="H6" s="4">
        <v>1</v>
      </c>
      <c r="I6" s="4">
        <v>7</v>
      </c>
      <c r="J6" s="4">
        <v>7</v>
      </c>
      <c r="K6" s="4" t="s">
        <v>30</v>
      </c>
      <c r="L6" s="4">
        <v>469</v>
      </c>
      <c r="M6" s="4">
        <v>469</v>
      </c>
      <c r="N6" s="4" t="s">
        <v>54</v>
      </c>
      <c r="O6" s="4" t="s">
        <v>47</v>
      </c>
      <c r="P6" s="4" t="s">
        <v>33</v>
      </c>
      <c r="Q6" s="4">
        <v>0</v>
      </c>
      <c r="R6" s="7">
        <v>44692</v>
      </c>
      <c r="S6" s="6">
        <v>44767</v>
      </c>
      <c r="T6" s="4" t="s">
        <v>48</v>
      </c>
      <c r="U6" s="4">
        <v>469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43</v>
      </c>
      <c r="D7" s="4" t="s">
        <v>58</v>
      </c>
      <c r="E7" s="4" t="s">
        <v>59</v>
      </c>
      <c r="F7" s="6">
        <v>44763</v>
      </c>
      <c r="G7" s="6">
        <v>44765</v>
      </c>
      <c r="H7" s="4">
        <v>1</v>
      </c>
      <c r="I7" s="4">
        <v>2</v>
      </c>
      <c r="J7" s="4">
        <v>2</v>
      </c>
      <c r="K7" s="4" t="s">
        <v>30</v>
      </c>
      <c r="L7" s="4">
        <v>542</v>
      </c>
      <c r="M7" s="4">
        <v>542</v>
      </c>
      <c r="N7" s="4" t="s">
        <v>60</v>
      </c>
      <c r="O7" s="4" t="s">
        <v>47</v>
      </c>
      <c r="P7" s="4" t="s">
        <v>33</v>
      </c>
      <c r="Q7" s="4">
        <v>0</v>
      </c>
      <c r="R7" s="7">
        <v>44703</v>
      </c>
      <c r="S7" s="6">
        <v>44767</v>
      </c>
      <c r="T7" s="4" t="s">
        <v>48</v>
      </c>
      <c r="U7" s="4">
        <v>542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43</v>
      </c>
      <c r="D8" s="4" t="s">
        <v>64</v>
      </c>
      <c r="E8" s="4" t="s">
        <v>65</v>
      </c>
      <c r="F8" s="6">
        <v>44765</v>
      </c>
      <c r="G8" s="6">
        <v>44766</v>
      </c>
      <c r="H8" s="4">
        <v>1</v>
      </c>
      <c r="I8" s="4">
        <v>1</v>
      </c>
      <c r="J8" s="4">
        <v>1</v>
      </c>
      <c r="K8" s="4" t="s">
        <v>30</v>
      </c>
      <c r="L8" s="4">
        <v>373</v>
      </c>
      <c r="M8" s="4">
        <v>373</v>
      </c>
      <c r="N8" s="4" t="s">
        <v>66</v>
      </c>
      <c r="O8" s="4" t="s">
        <v>47</v>
      </c>
      <c r="P8" s="4" t="s">
        <v>33</v>
      </c>
      <c r="Q8" s="4">
        <v>0</v>
      </c>
      <c r="R8" s="7">
        <v>44704</v>
      </c>
      <c r="S8" s="6">
        <v>44767</v>
      </c>
      <c r="T8" s="4" t="s">
        <v>48</v>
      </c>
      <c r="U8" s="4">
        <v>373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43</v>
      </c>
      <c r="D9" s="4" t="s">
        <v>68</v>
      </c>
      <c r="E9" s="4" t="s">
        <v>69</v>
      </c>
      <c r="F9" s="6">
        <v>44761</v>
      </c>
      <c r="G9" s="6">
        <v>44764</v>
      </c>
      <c r="H9" s="4">
        <v>1</v>
      </c>
      <c r="I9" s="4">
        <v>3</v>
      </c>
      <c r="J9" s="4">
        <v>3</v>
      </c>
      <c r="K9" s="4" t="s">
        <v>30</v>
      </c>
      <c r="L9" s="4">
        <v>123</v>
      </c>
      <c r="M9" s="4">
        <v>123</v>
      </c>
      <c r="N9" s="4" t="s">
        <v>70</v>
      </c>
      <c r="O9" s="4" t="s">
        <v>47</v>
      </c>
      <c r="P9" s="4" t="s">
        <v>33</v>
      </c>
      <c r="Q9" s="4">
        <v>0</v>
      </c>
      <c r="R9" s="7">
        <v>44709</v>
      </c>
      <c r="S9" s="6">
        <v>44767</v>
      </c>
      <c r="T9" s="4" t="s">
        <v>48</v>
      </c>
      <c r="U9" s="4">
        <v>123</v>
      </c>
      <c r="V9" s="4">
        <v>0</v>
      </c>
      <c r="W9" s="4">
        <v>0</v>
      </c>
      <c r="X9" s="4" t="s">
        <v>71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50</v>
      </c>
      <c r="D10" s="4" t="s">
        <v>68</v>
      </c>
      <c r="E10" s="4" t="s">
        <v>69</v>
      </c>
      <c r="F10" s="6">
        <v>44761</v>
      </c>
      <c r="G10" s="6">
        <v>44764</v>
      </c>
      <c r="H10" s="4">
        <v>1</v>
      </c>
      <c r="I10" s="4">
        <v>3</v>
      </c>
      <c r="J10" s="4">
        <v>3</v>
      </c>
      <c r="K10" s="4" t="s">
        <v>30</v>
      </c>
      <c r="L10" s="4">
        <v>-123</v>
      </c>
      <c r="M10" s="4">
        <v>-123</v>
      </c>
      <c r="N10" s="4" t="s">
        <v>70</v>
      </c>
      <c r="O10" s="4" t="s">
        <v>47</v>
      </c>
      <c r="P10" s="4" t="s">
        <v>33</v>
      </c>
      <c r="Q10" s="4">
        <v>0</v>
      </c>
      <c r="R10" s="7">
        <v>44709</v>
      </c>
      <c r="S10" s="6">
        <v>44767</v>
      </c>
      <c r="T10" s="4" t="s">
        <v>48</v>
      </c>
      <c r="U10" s="4">
        <v>-123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43</v>
      </c>
      <c r="D11" s="4" t="s">
        <v>73</v>
      </c>
      <c r="E11" s="4" t="s">
        <v>74</v>
      </c>
      <c r="F11" s="6">
        <v>44759</v>
      </c>
      <c r="G11" s="6">
        <v>44761</v>
      </c>
      <c r="H11" s="4">
        <v>1</v>
      </c>
      <c r="I11" s="4">
        <v>2</v>
      </c>
      <c r="J11" s="4">
        <v>2</v>
      </c>
      <c r="K11" s="4" t="s">
        <v>30</v>
      </c>
      <c r="L11" s="4">
        <v>420</v>
      </c>
      <c r="M11" s="4">
        <v>420</v>
      </c>
      <c r="N11" s="4" t="s">
        <v>75</v>
      </c>
      <c r="O11" s="4" t="s">
        <v>47</v>
      </c>
      <c r="P11" s="4" t="s">
        <v>33</v>
      </c>
      <c r="Q11" s="4">
        <v>0</v>
      </c>
      <c r="R11" s="7">
        <v>44724</v>
      </c>
      <c r="S11" s="6">
        <v>44767</v>
      </c>
      <c r="T11" s="4" t="s">
        <v>48</v>
      </c>
      <c r="U11" s="4">
        <v>420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43</v>
      </c>
      <c r="D12" s="4" t="s">
        <v>78</v>
      </c>
      <c r="E12" s="4" t="s">
        <v>79</v>
      </c>
      <c r="F12" s="6">
        <v>44759</v>
      </c>
      <c r="G12" s="6">
        <v>44762</v>
      </c>
      <c r="H12" s="4">
        <v>1</v>
      </c>
      <c r="I12" s="4">
        <v>3</v>
      </c>
      <c r="J12" s="4">
        <v>3</v>
      </c>
      <c r="K12" s="4" t="s">
        <v>30</v>
      </c>
      <c r="L12" s="4">
        <v>135</v>
      </c>
      <c r="M12" s="4">
        <v>135</v>
      </c>
      <c r="N12" s="4" t="s">
        <v>80</v>
      </c>
      <c r="O12" s="4" t="s">
        <v>47</v>
      </c>
      <c r="P12" s="4" t="s">
        <v>33</v>
      </c>
      <c r="Q12" s="4">
        <v>0</v>
      </c>
      <c r="R12" s="7">
        <v>44730</v>
      </c>
      <c r="S12" s="6">
        <v>44767</v>
      </c>
      <c r="T12" s="4" t="s">
        <v>48</v>
      </c>
      <c r="U12" s="4">
        <v>135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43</v>
      </c>
      <c r="D13" s="4" t="s">
        <v>84</v>
      </c>
      <c r="E13" s="4" t="s">
        <v>85</v>
      </c>
      <c r="F13" s="6">
        <v>44761</v>
      </c>
      <c r="G13" s="6">
        <v>44763</v>
      </c>
      <c r="H13" s="4">
        <v>2</v>
      </c>
      <c r="I13" s="4">
        <v>2</v>
      </c>
      <c r="J13" s="4">
        <v>4</v>
      </c>
      <c r="K13" s="4" t="s">
        <v>30</v>
      </c>
      <c r="L13" s="4">
        <v>736</v>
      </c>
      <c r="M13" s="4">
        <v>736</v>
      </c>
      <c r="N13" s="4" t="s">
        <v>86</v>
      </c>
      <c r="O13" s="4" t="s">
        <v>47</v>
      </c>
      <c r="P13" s="4" t="s">
        <v>33</v>
      </c>
      <c r="Q13" s="4">
        <v>0</v>
      </c>
      <c r="R13" s="7">
        <v>44732</v>
      </c>
      <c r="S13" s="6">
        <v>44767</v>
      </c>
      <c r="T13" s="4" t="s">
        <v>48</v>
      </c>
      <c r="U13" s="4">
        <v>736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43</v>
      </c>
      <c r="D14" s="4" t="s">
        <v>90</v>
      </c>
      <c r="E14" s="4" t="s">
        <v>91</v>
      </c>
      <c r="F14" s="6">
        <v>44762</v>
      </c>
      <c r="G14" s="6">
        <v>44765</v>
      </c>
      <c r="H14" s="4">
        <v>1</v>
      </c>
      <c r="I14" s="4">
        <v>3</v>
      </c>
      <c r="J14" s="4">
        <v>3</v>
      </c>
      <c r="K14" s="4" t="s">
        <v>30</v>
      </c>
      <c r="L14" s="4">
        <v>309</v>
      </c>
      <c r="M14" s="4">
        <v>309</v>
      </c>
      <c r="N14" s="4" t="s">
        <v>92</v>
      </c>
      <c r="O14" s="4" t="s">
        <v>47</v>
      </c>
      <c r="P14" s="4" t="s">
        <v>33</v>
      </c>
      <c r="Q14" s="4">
        <v>0</v>
      </c>
      <c r="R14" s="7">
        <v>44739</v>
      </c>
      <c r="S14" s="6">
        <v>44767</v>
      </c>
      <c r="T14" s="4" t="s">
        <v>48</v>
      </c>
      <c r="U14" s="4">
        <v>309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43</v>
      </c>
      <c r="D15" s="4" t="s">
        <v>96</v>
      </c>
      <c r="E15" s="4" t="s">
        <v>97</v>
      </c>
      <c r="F15" s="6">
        <v>44762</v>
      </c>
      <c r="G15" s="6">
        <v>44763</v>
      </c>
      <c r="H15" s="4">
        <v>1</v>
      </c>
      <c r="I15" s="4">
        <v>1</v>
      </c>
      <c r="J15" s="4">
        <v>1</v>
      </c>
      <c r="K15" s="4" t="s">
        <v>30</v>
      </c>
      <c r="L15" s="4">
        <v>24</v>
      </c>
      <c r="M15" s="4">
        <v>24</v>
      </c>
      <c r="N15" s="4" t="s">
        <v>98</v>
      </c>
      <c r="O15" s="4" t="s">
        <v>47</v>
      </c>
      <c r="P15" s="4" t="s">
        <v>33</v>
      </c>
      <c r="Q15" s="4">
        <v>0</v>
      </c>
      <c r="R15" s="7">
        <v>44744</v>
      </c>
      <c r="S15" s="6">
        <v>44767</v>
      </c>
      <c r="T15" s="4" t="s">
        <v>48</v>
      </c>
      <c r="U15" s="4">
        <v>24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43</v>
      </c>
      <c r="D16" s="4" t="s">
        <v>102</v>
      </c>
      <c r="E16" s="4" t="s">
        <v>103</v>
      </c>
      <c r="F16" s="6">
        <v>44760</v>
      </c>
      <c r="G16" s="6">
        <v>44762</v>
      </c>
      <c r="H16" s="4">
        <v>1</v>
      </c>
      <c r="I16" s="4">
        <v>2</v>
      </c>
      <c r="J16" s="4">
        <v>2</v>
      </c>
      <c r="K16" s="4" t="s">
        <v>30</v>
      </c>
      <c r="L16" s="4">
        <v>234</v>
      </c>
      <c r="M16" s="4">
        <v>234</v>
      </c>
      <c r="N16" s="4" t="s">
        <v>104</v>
      </c>
      <c r="O16" s="4" t="s">
        <v>47</v>
      </c>
      <c r="P16" s="4" t="s">
        <v>33</v>
      </c>
      <c r="Q16" s="4">
        <v>0</v>
      </c>
      <c r="R16" s="7">
        <v>44745</v>
      </c>
      <c r="S16" s="6">
        <v>44767</v>
      </c>
      <c r="T16" s="4" t="s">
        <v>48</v>
      </c>
      <c r="U16" s="4">
        <v>234</v>
      </c>
      <c r="V16" s="4">
        <v>0</v>
      </c>
      <c r="W16" s="4">
        <v>0</v>
      </c>
      <c r="X16" s="4" t="s">
        <v>35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43</v>
      </c>
      <c r="D17" s="4" t="s">
        <v>107</v>
      </c>
      <c r="E17" s="4" t="s">
        <v>108</v>
      </c>
      <c r="F17" s="6">
        <v>44762</v>
      </c>
      <c r="G17" s="6">
        <v>44764</v>
      </c>
      <c r="H17" s="4">
        <v>1</v>
      </c>
      <c r="I17" s="4">
        <v>2</v>
      </c>
      <c r="J17" s="4">
        <v>2</v>
      </c>
      <c r="K17" s="4" t="s">
        <v>30</v>
      </c>
      <c r="L17" s="4">
        <v>636</v>
      </c>
      <c r="M17" s="4">
        <v>636</v>
      </c>
      <c r="N17" s="4" t="s">
        <v>109</v>
      </c>
      <c r="O17" s="4" t="s">
        <v>47</v>
      </c>
      <c r="P17" s="4" t="s">
        <v>33</v>
      </c>
      <c r="Q17" s="4">
        <v>0</v>
      </c>
      <c r="R17" s="7">
        <v>44750</v>
      </c>
      <c r="S17" s="6">
        <v>44767</v>
      </c>
      <c r="T17" s="4" t="s">
        <v>48</v>
      </c>
      <c r="U17" s="4">
        <v>636</v>
      </c>
      <c r="V17" s="4">
        <v>0</v>
      </c>
      <c r="W17" s="4">
        <v>0</v>
      </c>
      <c r="X17" s="4" t="s">
        <v>35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43</v>
      </c>
      <c r="D18" s="4" t="s">
        <v>112</v>
      </c>
      <c r="E18" s="4" t="s">
        <v>113</v>
      </c>
      <c r="F18" s="6">
        <v>44759</v>
      </c>
      <c r="G18" s="6">
        <v>44760</v>
      </c>
      <c r="H18" s="4">
        <v>1</v>
      </c>
      <c r="I18" s="4">
        <v>1</v>
      </c>
      <c r="J18" s="4">
        <v>1</v>
      </c>
      <c r="K18" s="4" t="s">
        <v>30</v>
      </c>
      <c r="L18" s="4">
        <v>75</v>
      </c>
      <c r="M18" s="4">
        <v>75</v>
      </c>
      <c r="N18" s="4" t="s">
        <v>114</v>
      </c>
      <c r="O18" s="4" t="s">
        <v>47</v>
      </c>
      <c r="P18" s="4" t="s">
        <v>33</v>
      </c>
      <c r="Q18" s="4">
        <v>0</v>
      </c>
      <c r="R18" s="7">
        <v>44752</v>
      </c>
      <c r="S18" s="6">
        <v>44767</v>
      </c>
      <c r="T18" s="4" t="s">
        <v>48</v>
      </c>
      <c r="U18" s="4">
        <v>75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111</v>
      </c>
      <c r="B19" s="4" t="s">
        <v>26</v>
      </c>
      <c r="C19" s="4" t="s">
        <v>50</v>
      </c>
      <c r="D19" s="4" t="s">
        <v>112</v>
      </c>
      <c r="E19" s="4" t="s">
        <v>113</v>
      </c>
      <c r="F19" s="6">
        <v>44759</v>
      </c>
      <c r="G19" s="6">
        <v>44760</v>
      </c>
      <c r="H19" s="4">
        <v>1</v>
      </c>
      <c r="I19" s="4">
        <v>1</v>
      </c>
      <c r="J19" s="4">
        <v>1</v>
      </c>
      <c r="K19" s="4" t="s">
        <v>30</v>
      </c>
      <c r="L19" s="4">
        <v>-75</v>
      </c>
      <c r="M19" s="4">
        <v>-75</v>
      </c>
      <c r="N19" s="4" t="s">
        <v>114</v>
      </c>
      <c r="O19" s="4" t="s">
        <v>47</v>
      </c>
      <c r="P19" s="4" t="s">
        <v>33</v>
      </c>
      <c r="Q19" s="4">
        <v>0</v>
      </c>
      <c r="R19" s="7">
        <v>44752</v>
      </c>
      <c r="S19" s="6">
        <v>44767</v>
      </c>
      <c r="T19" s="4" t="s">
        <v>48</v>
      </c>
      <c r="U19" s="4">
        <v>-75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43</v>
      </c>
      <c r="D20" s="4" t="s">
        <v>118</v>
      </c>
      <c r="E20" s="4" t="s">
        <v>119</v>
      </c>
      <c r="F20" s="6">
        <v>44764</v>
      </c>
      <c r="G20" s="6">
        <v>44766</v>
      </c>
      <c r="H20" s="4">
        <v>1</v>
      </c>
      <c r="I20" s="4">
        <v>2</v>
      </c>
      <c r="J20" s="4">
        <v>2</v>
      </c>
      <c r="K20" s="4" t="s">
        <v>30</v>
      </c>
      <c r="L20" s="4">
        <v>533</v>
      </c>
      <c r="M20" s="4">
        <v>533</v>
      </c>
      <c r="N20" s="4" t="s">
        <v>120</v>
      </c>
      <c r="O20" s="4" t="s">
        <v>47</v>
      </c>
      <c r="P20" s="4" t="s">
        <v>33</v>
      </c>
      <c r="Q20" s="4">
        <v>0</v>
      </c>
      <c r="R20" s="7">
        <v>44753</v>
      </c>
      <c r="S20" s="6">
        <v>44767</v>
      </c>
      <c r="T20" s="4" t="s">
        <v>48</v>
      </c>
      <c r="U20" s="4">
        <v>533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43</v>
      </c>
      <c r="D21" s="4" t="s">
        <v>107</v>
      </c>
      <c r="E21" s="4" t="s">
        <v>108</v>
      </c>
      <c r="F21" s="6">
        <v>44760</v>
      </c>
      <c r="G21" s="6">
        <v>44762</v>
      </c>
      <c r="H21" s="4">
        <v>1</v>
      </c>
      <c r="I21" s="4">
        <v>2</v>
      </c>
      <c r="J21" s="4">
        <v>2</v>
      </c>
      <c r="K21" s="4" t="s">
        <v>30</v>
      </c>
      <c r="L21" s="4">
        <v>636</v>
      </c>
      <c r="M21" s="4">
        <v>636</v>
      </c>
      <c r="N21" s="4" t="s">
        <v>124</v>
      </c>
      <c r="O21" s="4" t="s">
        <v>47</v>
      </c>
      <c r="P21" s="4" t="s">
        <v>33</v>
      </c>
      <c r="Q21" s="4">
        <v>0</v>
      </c>
      <c r="R21" s="7">
        <v>44753</v>
      </c>
      <c r="S21" s="6">
        <v>44767</v>
      </c>
      <c r="T21" s="4" t="s">
        <v>48</v>
      </c>
      <c r="U21" s="4">
        <v>636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43</v>
      </c>
      <c r="D22" s="4" t="s">
        <v>128</v>
      </c>
      <c r="E22" s="4" t="s">
        <v>129</v>
      </c>
      <c r="F22" s="6">
        <v>44761</v>
      </c>
      <c r="G22" s="6">
        <v>44764</v>
      </c>
      <c r="H22" s="4">
        <v>1</v>
      </c>
      <c r="I22" s="4">
        <v>3</v>
      </c>
      <c r="J22" s="4">
        <v>3</v>
      </c>
      <c r="K22" s="4" t="s">
        <v>30</v>
      </c>
      <c r="L22" s="4">
        <v>531</v>
      </c>
      <c r="M22" s="4">
        <v>531</v>
      </c>
      <c r="N22" s="4" t="s">
        <v>130</v>
      </c>
      <c r="O22" s="4" t="s">
        <v>47</v>
      </c>
      <c r="P22" s="4" t="s">
        <v>33</v>
      </c>
      <c r="Q22" s="4">
        <v>0</v>
      </c>
      <c r="R22" s="7">
        <v>44754</v>
      </c>
      <c r="S22" s="6">
        <v>44767</v>
      </c>
      <c r="T22" s="4" t="s">
        <v>48</v>
      </c>
      <c r="U22" s="4">
        <v>531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43</v>
      </c>
      <c r="D23" s="4" t="s">
        <v>133</v>
      </c>
      <c r="E23" s="4" t="s">
        <v>134</v>
      </c>
      <c r="F23" s="6">
        <v>44759</v>
      </c>
      <c r="G23" s="6">
        <v>44760</v>
      </c>
      <c r="H23" s="4">
        <v>1</v>
      </c>
      <c r="I23" s="4">
        <v>1</v>
      </c>
      <c r="J23" s="4">
        <v>1</v>
      </c>
      <c r="K23" s="4" t="s">
        <v>30</v>
      </c>
      <c r="L23" s="4">
        <v>66</v>
      </c>
      <c r="M23" s="4">
        <v>66</v>
      </c>
      <c r="N23" s="4" t="s">
        <v>135</v>
      </c>
      <c r="O23" s="4" t="s">
        <v>47</v>
      </c>
      <c r="P23" s="4" t="s">
        <v>33</v>
      </c>
      <c r="Q23" s="4">
        <v>0</v>
      </c>
      <c r="R23" s="7">
        <v>44755</v>
      </c>
      <c r="S23" s="6">
        <v>44767</v>
      </c>
      <c r="T23" s="4" t="s">
        <v>48</v>
      </c>
      <c r="U23" s="4">
        <v>66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136</v>
      </c>
      <c r="B24" s="4" t="s">
        <v>26</v>
      </c>
      <c r="C24" s="4" t="s">
        <v>43</v>
      </c>
      <c r="D24" s="4" t="s">
        <v>137</v>
      </c>
      <c r="E24" s="4" t="s">
        <v>138</v>
      </c>
      <c r="F24" s="6">
        <v>44761</v>
      </c>
      <c r="G24" s="6">
        <v>44762</v>
      </c>
      <c r="H24" s="4">
        <v>1</v>
      </c>
      <c r="I24" s="4">
        <v>1</v>
      </c>
      <c r="J24" s="4">
        <v>1</v>
      </c>
      <c r="K24" s="4" t="s">
        <v>30</v>
      </c>
      <c r="L24" s="4">
        <v>83</v>
      </c>
      <c r="M24" s="4">
        <v>83</v>
      </c>
      <c r="N24" s="4" t="s">
        <v>139</v>
      </c>
      <c r="O24" s="4" t="s">
        <v>47</v>
      </c>
      <c r="P24" s="4" t="s">
        <v>33</v>
      </c>
      <c r="Q24" s="4">
        <v>0</v>
      </c>
      <c r="R24" s="7">
        <v>44756</v>
      </c>
      <c r="S24" s="6">
        <v>44767</v>
      </c>
      <c r="T24" s="4" t="s">
        <v>48</v>
      </c>
      <c r="U24" s="4">
        <v>83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43</v>
      </c>
      <c r="D25" s="4" t="s">
        <v>143</v>
      </c>
      <c r="E25" s="4" t="s">
        <v>144</v>
      </c>
      <c r="F25" s="6">
        <v>44762</v>
      </c>
      <c r="G25" s="6">
        <v>44764</v>
      </c>
      <c r="H25" s="4">
        <v>1</v>
      </c>
      <c r="I25" s="4">
        <v>2</v>
      </c>
      <c r="J25" s="4">
        <v>2</v>
      </c>
      <c r="K25" s="4" t="s">
        <v>30</v>
      </c>
      <c r="L25" s="4">
        <v>46</v>
      </c>
      <c r="M25" s="4">
        <v>46</v>
      </c>
      <c r="N25" s="4" t="s">
        <v>145</v>
      </c>
      <c r="O25" s="4" t="s">
        <v>47</v>
      </c>
      <c r="P25" s="4" t="s">
        <v>33</v>
      </c>
      <c r="Q25" s="4">
        <v>0</v>
      </c>
      <c r="R25" s="7">
        <v>44756</v>
      </c>
      <c r="S25" s="6">
        <v>44767</v>
      </c>
      <c r="T25" s="4" t="s">
        <v>48</v>
      </c>
      <c r="U25" s="4">
        <v>46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146</v>
      </c>
      <c r="B26" s="4" t="s">
        <v>26</v>
      </c>
      <c r="C26" s="4" t="s">
        <v>43</v>
      </c>
      <c r="D26" s="4" t="s">
        <v>107</v>
      </c>
      <c r="E26" s="4" t="s">
        <v>147</v>
      </c>
      <c r="F26" s="6">
        <v>44760</v>
      </c>
      <c r="G26" s="6">
        <v>44762</v>
      </c>
      <c r="H26" s="4">
        <v>1</v>
      </c>
      <c r="I26" s="4">
        <v>2</v>
      </c>
      <c r="J26" s="4">
        <v>2</v>
      </c>
      <c r="K26" s="4" t="s">
        <v>30</v>
      </c>
      <c r="L26" s="4">
        <v>650</v>
      </c>
      <c r="M26" s="4">
        <v>650</v>
      </c>
      <c r="N26" s="4" t="s">
        <v>148</v>
      </c>
      <c r="O26" s="4" t="s">
        <v>47</v>
      </c>
      <c r="P26" s="4" t="s">
        <v>33</v>
      </c>
      <c r="Q26" s="4">
        <v>0</v>
      </c>
      <c r="R26" s="7">
        <v>44757</v>
      </c>
      <c r="S26" s="6">
        <v>44767</v>
      </c>
      <c r="T26" s="4" t="s">
        <v>48</v>
      </c>
      <c r="U26" s="4">
        <v>650</v>
      </c>
      <c r="V26" s="4">
        <v>0</v>
      </c>
      <c r="W26" s="4">
        <v>0</v>
      </c>
      <c r="X26" s="4" t="s">
        <v>35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43</v>
      </c>
      <c r="D27" s="4" t="s">
        <v>137</v>
      </c>
      <c r="E27" s="4" t="s">
        <v>138</v>
      </c>
      <c r="F27" s="6">
        <v>44759</v>
      </c>
      <c r="G27" s="6">
        <v>44760</v>
      </c>
      <c r="H27" s="4">
        <v>1</v>
      </c>
      <c r="I27" s="4">
        <v>1</v>
      </c>
      <c r="J27" s="4">
        <v>1</v>
      </c>
      <c r="K27" s="4" t="s">
        <v>30</v>
      </c>
      <c r="L27" s="4">
        <v>83</v>
      </c>
      <c r="M27" s="4">
        <v>83</v>
      </c>
      <c r="N27" s="4" t="s">
        <v>151</v>
      </c>
      <c r="O27" s="4" t="s">
        <v>47</v>
      </c>
      <c r="P27" s="4" t="s">
        <v>33</v>
      </c>
      <c r="Q27" s="4">
        <v>0</v>
      </c>
      <c r="R27" s="7">
        <v>44757</v>
      </c>
      <c r="S27" s="6">
        <v>44767</v>
      </c>
      <c r="T27" s="4" t="s">
        <v>48</v>
      </c>
      <c r="U27" s="4">
        <v>83</v>
      </c>
      <c r="V27" s="4">
        <v>0</v>
      </c>
      <c r="W27" s="4">
        <v>0</v>
      </c>
      <c r="X27" s="4" t="s">
        <v>152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43</v>
      </c>
      <c r="D28" s="4" t="s">
        <v>155</v>
      </c>
      <c r="E28" s="4" t="s">
        <v>156</v>
      </c>
      <c r="F28" s="6">
        <v>44759</v>
      </c>
      <c r="G28" s="6">
        <v>44760</v>
      </c>
      <c r="H28" s="4">
        <v>1</v>
      </c>
      <c r="I28" s="4">
        <v>1</v>
      </c>
      <c r="J28" s="4">
        <v>1</v>
      </c>
      <c r="K28" s="4" t="s">
        <v>30</v>
      </c>
      <c r="L28" s="4">
        <v>101</v>
      </c>
      <c r="M28" s="4">
        <v>101</v>
      </c>
      <c r="N28" s="4" t="s">
        <v>157</v>
      </c>
      <c r="O28" s="4" t="s">
        <v>47</v>
      </c>
      <c r="P28" s="4" t="s">
        <v>33</v>
      </c>
      <c r="Q28" s="4">
        <v>0</v>
      </c>
      <c r="R28" s="7">
        <v>44758</v>
      </c>
      <c r="S28" s="6">
        <v>44767</v>
      </c>
      <c r="T28" s="4" t="s">
        <v>48</v>
      </c>
      <c r="U28" s="4">
        <v>101</v>
      </c>
      <c r="V28" s="4">
        <v>0</v>
      </c>
      <c r="W28" s="4">
        <v>0</v>
      </c>
      <c r="X28" s="4" t="s">
        <v>35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43</v>
      </c>
      <c r="D29" s="4" t="s">
        <v>160</v>
      </c>
      <c r="E29" s="4" t="s">
        <v>161</v>
      </c>
      <c r="F29" s="6">
        <v>44763</v>
      </c>
      <c r="G29" s="6">
        <v>44765</v>
      </c>
      <c r="H29" s="4">
        <v>1</v>
      </c>
      <c r="I29" s="4">
        <v>2</v>
      </c>
      <c r="J29" s="4">
        <v>2</v>
      </c>
      <c r="K29" s="4" t="s">
        <v>30</v>
      </c>
      <c r="L29" s="4">
        <v>86</v>
      </c>
      <c r="M29" s="4">
        <v>86</v>
      </c>
      <c r="N29" s="4" t="s">
        <v>162</v>
      </c>
      <c r="O29" s="4" t="s">
        <v>47</v>
      </c>
      <c r="P29" s="4" t="s">
        <v>33</v>
      </c>
      <c r="Q29" s="4">
        <v>0</v>
      </c>
      <c r="R29" s="7">
        <v>44758</v>
      </c>
      <c r="S29" s="6">
        <v>44767</v>
      </c>
      <c r="T29" s="4" t="s">
        <v>48</v>
      </c>
      <c r="U29" s="4">
        <v>86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43</v>
      </c>
      <c r="D30" s="4" t="s">
        <v>166</v>
      </c>
      <c r="E30" s="4" t="s">
        <v>167</v>
      </c>
      <c r="F30" s="6">
        <v>44759</v>
      </c>
      <c r="G30" s="6">
        <v>44760</v>
      </c>
      <c r="H30" s="4">
        <v>1</v>
      </c>
      <c r="I30" s="4">
        <v>1</v>
      </c>
      <c r="J30" s="4">
        <v>1</v>
      </c>
      <c r="K30" s="4" t="s">
        <v>30</v>
      </c>
      <c r="L30" s="4">
        <v>30</v>
      </c>
      <c r="M30" s="4">
        <v>30</v>
      </c>
      <c r="N30" s="4" t="s">
        <v>168</v>
      </c>
      <c r="O30" s="4" t="s">
        <v>47</v>
      </c>
      <c r="P30" s="4" t="s">
        <v>33</v>
      </c>
      <c r="Q30" s="4">
        <v>0</v>
      </c>
      <c r="R30" s="7">
        <v>44759</v>
      </c>
      <c r="S30" s="6">
        <v>44767</v>
      </c>
      <c r="T30" s="4" t="s">
        <v>48</v>
      </c>
      <c r="U30" s="4">
        <v>30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169</v>
      </c>
      <c r="B31" s="4" t="s">
        <v>26</v>
      </c>
      <c r="C31" s="4" t="s">
        <v>43</v>
      </c>
      <c r="D31" s="4" t="s">
        <v>137</v>
      </c>
      <c r="E31" s="4" t="s">
        <v>138</v>
      </c>
      <c r="F31" s="6">
        <v>44760</v>
      </c>
      <c r="G31" s="6">
        <v>44761</v>
      </c>
      <c r="H31" s="4">
        <v>1</v>
      </c>
      <c r="I31" s="4">
        <v>1</v>
      </c>
      <c r="J31" s="4">
        <v>1</v>
      </c>
      <c r="K31" s="4" t="s">
        <v>30</v>
      </c>
      <c r="L31" s="4">
        <v>83</v>
      </c>
      <c r="M31" s="4">
        <v>83</v>
      </c>
      <c r="N31" s="4" t="s">
        <v>170</v>
      </c>
      <c r="O31" s="4" t="s">
        <v>47</v>
      </c>
      <c r="P31" s="4" t="s">
        <v>33</v>
      </c>
      <c r="Q31" s="4">
        <v>0</v>
      </c>
      <c r="R31" s="7">
        <v>44760</v>
      </c>
      <c r="S31" s="6">
        <v>44767</v>
      </c>
      <c r="T31" s="4" t="s">
        <v>48</v>
      </c>
      <c r="U31" s="4">
        <v>83</v>
      </c>
      <c r="V31" s="4">
        <v>0</v>
      </c>
      <c r="W31" s="4">
        <v>0</v>
      </c>
      <c r="X31" s="4" t="s">
        <v>35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43</v>
      </c>
      <c r="D32" s="4" t="s">
        <v>173</v>
      </c>
      <c r="E32" s="4" t="s">
        <v>174</v>
      </c>
      <c r="F32" s="6">
        <v>44762</v>
      </c>
      <c r="G32" s="6">
        <v>44763</v>
      </c>
      <c r="H32" s="4">
        <v>1</v>
      </c>
      <c r="I32" s="4">
        <v>1</v>
      </c>
      <c r="J32" s="4">
        <v>1</v>
      </c>
      <c r="K32" s="4" t="s">
        <v>30</v>
      </c>
      <c r="L32" s="4">
        <v>49</v>
      </c>
      <c r="M32" s="4">
        <v>49</v>
      </c>
      <c r="N32" s="4" t="s">
        <v>175</v>
      </c>
      <c r="O32" s="4" t="s">
        <v>47</v>
      </c>
      <c r="P32" s="4" t="s">
        <v>33</v>
      </c>
      <c r="Q32" s="4">
        <v>0</v>
      </c>
      <c r="R32" s="7">
        <v>44760</v>
      </c>
      <c r="S32" s="6">
        <v>44767</v>
      </c>
      <c r="T32" s="4" t="s">
        <v>48</v>
      </c>
      <c r="U32" s="4">
        <v>49</v>
      </c>
      <c r="V32" s="4">
        <v>0</v>
      </c>
      <c r="W32" s="4">
        <v>0</v>
      </c>
      <c r="X32" s="4" t="s">
        <v>176</v>
      </c>
      <c r="Y32" s="4" t="s">
        <v>35</v>
      </c>
    </row>
    <row r="33" s="4" customFormat="1" spans="1:25">
      <c r="A33" s="4" t="s">
        <v>177</v>
      </c>
      <c r="B33" s="4" t="s">
        <v>26</v>
      </c>
      <c r="C33" s="4" t="s">
        <v>43</v>
      </c>
      <c r="D33" s="4" t="s">
        <v>178</v>
      </c>
      <c r="E33" s="4" t="s">
        <v>179</v>
      </c>
      <c r="F33" s="6">
        <v>44764</v>
      </c>
      <c r="G33" s="6">
        <v>44766</v>
      </c>
      <c r="H33" s="4">
        <v>1</v>
      </c>
      <c r="I33" s="4">
        <v>2</v>
      </c>
      <c r="J33" s="4">
        <v>2</v>
      </c>
      <c r="K33" s="4" t="s">
        <v>30</v>
      </c>
      <c r="L33" s="4">
        <v>775</v>
      </c>
      <c r="M33" s="4">
        <v>775</v>
      </c>
      <c r="N33" s="4" t="s">
        <v>180</v>
      </c>
      <c r="O33" s="4" t="s">
        <v>47</v>
      </c>
      <c r="P33" s="4" t="s">
        <v>33</v>
      </c>
      <c r="Q33" s="4">
        <v>0</v>
      </c>
      <c r="R33" s="7">
        <v>44760</v>
      </c>
      <c r="S33" s="6">
        <v>44767</v>
      </c>
      <c r="T33" s="4" t="s">
        <v>48</v>
      </c>
      <c r="U33" s="4">
        <v>775</v>
      </c>
      <c r="V33" s="4">
        <v>0</v>
      </c>
      <c r="W33" s="4">
        <v>0</v>
      </c>
      <c r="X33" s="4" t="s">
        <v>35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43</v>
      </c>
      <c r="D34" s="4" t="s">
        <v>112</v>
      </c>
      <c r="E34" s="4" t="s">
        <v>113</v>
      </c>
      <c r="F34" s="6">
        <v>44765</v>
      </c>
      <c r="G34" s="6">
        <v>44766</v>
      </c>
      <c r="H34" s="4">
        <v>1</v>
      </c>
      <c r="I34" s="4">
        <v>1</v>
      </c>
      <c r="J34" s="4">
        <v>1</v>
      </c>
      <c r="K34" s="4" t="s">
        <v>30</v>
      </c>
      <c r="L34" s="4">
        <v>91</v>
      </c>
      <c r="M34" s="4">
        <v>91</v>
      </c>
      <c r="N34" s="4" t="s">
        <v>183</v>
      </c>
      <c r="O34" s="4" t="s">
        <v>47</v>
      </c>
      <c r="P34" s="4" t="s">
        <v>33</v>
      </c>
      <c r="Q34" s="4">
        <v>0</v>
      </c>
      <c r="R34" s="7">
        <v>44760</v>
      </c>
      <c r="S34" s="6">
        <v>44767</v>
      </c>
      <c r="T34" s="4" t="s">
        <v>48</v>
      </c>
      <c r="U34" s="4">
        <v>91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43</v>
      </c>
      <c r="D35" s="4" t="s">
        <v>187</v>
      </c>
      <c r="E35" s="4" t="s">
        <v>188</v>
      </c>
      <c r="F35" s="6">
        <v>44764</v>
      </c>
      <c r="G35" s="6">
        <v>44766</v>
      </c>
      <c r="H35" s="4">
        <v>1</v>
      </c>
      <c r="I35" s="4">
        <v>2</v>
      </c>
      <c r="J35" s="4">
        <v>2</v>
      </c>
      <c r="K35" s="4" t="s">
        <v>30</v>
      </c>
      <c r="L35" s="4">
        <v>258</v>
      </c>
      <c r="M35" s="4">
        <v>258</v>
      </c>
      <c r="N35" s="4" t="s">
        <v>189</v>
      </c>
      <c r="O35" s="4" t="s">
        <v>47</v>
      </c>
      <c r="P35" s="4" t="s">
        <v>33</v>
      </c>
      <c r="Q35" s="4">
        <v>0</v>
      </c>
      <c r="R35" s="7">
        <v>44761</v>
      </c>
      <c r="S35" s="6">
        <v>44767</v>
      </c>
      <c r="T35" s="4" t="s">
        <v>48</v>
      </c>
      <c r="U35" s="4">
        <v>258</v>
      </c>
      <c r="V35" s="4">
        <v>0</v>
      </c>
      <c r="W35" s="4">
        <v>0</v>
      </c>
      <c r="X35" s="4" t="s">
        <v>190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43</v>
      </c>
      <c r="D36" s="4" t="s">
        <v>193</v>
      </c>
      <c r="E36" s="4" t="s">
        <v>194</v>
      </c>
      <c r="F36" s="6">
        <v>44762</v>
      </c>
      <c r="G36" s="6">
        <v>44763</v>
      </c>
      <c r="H36" s="4">
        <v>1</v>
      </c>
      <c r="I36" s="4">
        <v>1</v>
      </c>
      <c r="J36" s="4">
        <v>1</v>
      </c>
      <c r="K36" s="4" t="s">
        <v>30</v>
      </c>
      <c r="L36" s="4">
        <v>104</v>
      </c>
      <c r="M36" s="4">
        <v>104</v>
      </c>
      <c r="N36" s="4" t="s">
        <v>195</v>
      </c>
      <c r="O36" s="4" t="s">
        <v>47</v>
      </c>
      <c r="P36" s="4" t="s">
        <v>33</v>
      </c>
      <c r="Q36" s="4">
        <v>0</v>
      </c>
      <c r="R36" s="7">
        <v>44761</v>
      </c>
      <c r="S36" s="6">
        <v>44767</v>
      </c>
      <c r="T36" s="4" t="s">
        <v>48</v>
      </c>
      <c r="U36" s="4">
        <v>104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43</v>
      </c>
      <c r="D37" s="4" t="s">
        <v>199</v>
      </c>
      <c r="E37" s="4" t="s">
        <v>200</v>
      </c>
      <c r="F37" s="6">
        <v>44761</v>
      </c>
      <c r="G37" s="6">
        <v>44762</v>
      </c>
      <c r="H37" s="4">
        <v>1</v>
      </c>
      <c r="I37" s="4">
        <v>1</v>
      </c>
      <c r="J37" s="4">
        <v>1</v>
      </c>
      <c r="K37" s="4" t="s">
        <v>30</v>
      </c>
      <c r="L37" s="4">
        <v>52</v>
      </c>
      <c r="M37" s="4">
        <v>52</v>
      </c>
      <c r="N37" s="4" t="s">
        <v>201</v>
      </c>
      <c r="O37" s="4" t="s">
        <v>47</v>
      </c>
      <c r="P37" s="4" t="s">
        <v>33</v>
      </c>
      <c r="Q37" s="4">
        <v>0</v>
      </c>
      <c r="R37" s="7">
        <v>44761</v>
      </c>
      <c r="S37" s="6">
        <v>44767</v>
      </c>
      <c r="T37" s="4" t="s">
        <v>48</v>
      </c>
      <c r="U37" s="4">
        <v>52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43</v>
      </c>
      <c r="D38" s="4" t="s">
        <v>205</v>
      </c>
      <c r="E38" s="4" t="s">
        <v>206</v>
      </c>
      <c r="F38" s="6">
        <v>44762</v>
      </c>
      <c r="G38" s="6">
        <v>44764</v>
      </c>
      <c r="H38" s="4">
        <v>1</v>
      </c>
      <c r="I38" s="4">
        <v>2</v>
      </c>
      <c r="J38" s="4">
        <v>2</v>
      </c>
      <c r="K38" s="4" t="s">
        <v>30</v>
      </c>
      <c r="L38" s="4">
        <v>84</v>
      </c>
      <c r="M38" s="4">
        <v>84</v>
      </c>
      <c r="N38" s="4" t="s">
        <v>207</v>
      </c>
      <c r="O38" s="4" t="s">
        <v>47</v>
      </c>
      <c r="P38" s="4" t="s">
        <v>33</v>
      </c>
      <c r="Q38" s="4">
        <v>0</v>
      </c>
      <c r="R38" s="7">
        <v>44762</v>
      </c>
      <c r="S38" s="6">
        <v>44767</v>
      </c>
      <c r="T38" s="4" t="s">
        <v>48</v>
      </c>
      <c r="U38" s="4">
        <v>84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43</v>
      </c>
      <c r="D39" s="4" t="s">
        <v>211</v>
      </c>
      <c r="E39" s="4" t="s">
        <v>212</v>
      </c>
      <c r="F39" s="6">
        <v>44765</v>
      </c>
      <c r="G39" s="6">
        <v>44766</v>
      </c>
      <c r="H39" s="4">
        <v>1</v>
      </c>
      <c r="I39" s="4">
        <v>1</v>
      </c>
      <c r="J39" s="4">
        <v>1</v>
      </c>
      <c r="K39" s="4" t="s">
        <v>30</v>
      </c>
      <c r="L39" s="4">
        <v>96</v>
      </c>
      <c r="M39" s="4">
        <v>96</v>
      </c>
      <c r="N39" s="4" t="s">
        <v>213</v>
      </c>
      <c r="O39" s="4" t="s">
        <v>47</v>
      </c>
      <c r="P39" s="4" t="s">
        <v>33</v>
      </c>
      <c r="Q39" s="4">
        <v>0</v>
      </c>
      <c r="R39" s="7">
        <v>44763</v>
      </c>
      <c r="S39" s="6">
        <v>44767</v>
      </c>
      <c r="T39" s="4" t="s">
        <v>48</v>
      </c>
      <c r="U39" s="4">
        <v>96</v>
      </c>
      <c r="V39" s="4">
        <v>0</v>
      </c>
      <c r="W39" s="4">
        <v>0</v>
      </c>
      <c r="X39" s="4" t="s">
        <v>214</v>
      </c>
      <c r="Y39" s="4" t="s">
        <v>35</v>
      </c>
    </row>
    <row r="40" s="4" customFormat="1" spans="1:25">
      <c r="A40" s="4" t="s">
        <v>215</v>
      </c>
      <c r="B40" s="4" t="s">
        <v>26</v>
      </c>
      <c r="C40" s="4" t="s">
        <v>43</v>
      </c>
      <c r="D40" s="4" t="s">
        <v>216</v>
      </c>
      <c r="E40" s="4" t="s">
        <v>217</v>
      </c>
      <c r="F40" s="6">
        <v>44765</v>
      </c>
      <c r="G40" s="6">
        <v>44766</v>
      </c>
      <c r="H40" s="4">
        <v>1</v>
      </c>
      <c r="I40" s="4">
        <v>1</v>
      </c>
      <c r="J40" s="4">
        <v>1</v>
      </c>
      <c r="K40" s="4" t="s">
        <v>30</v>
      </c>
      <c r="L40" s="4">
        <v>144</v>
      </c>
      <c r="M40" s="4">
        <v>144</v>
      </c>
      <c r="N40" s="4" t="s">
        <v>218</v>
      </c>
      <c r="O40" s="4" t="s">
        <v>47</v>
      </c>
      <c r="P40" s="4" t="s">
        <v>33</v>
      </c>
      <c r="Q40" s="4">
        <v>0</v>
      </c>
      <c r="R40" s="7">
        <v>44763</v>
      </c>
      <c r="S40" s="6">
        <v>44767</v>
      </c>
      <c r="T40" s="4" t="s">
        <v>48</v>
      </c>
      <c r="U40" s="4">
        <v>144</v>
      </c>
      <c r="V40" s="4">
        <v>0</v>
      </c>
      <c r="W40" s="4">
        <v>0</v>
      </c>
      <c r="X40" s="4" t="s">
        <v>35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43</v>
      </c>
      <c r="D41" s="4" t="s">
        <v>221</v>
      </c>
      <c r="E41" s="4" t="s">
        <v>222</v>
      </c>
      <c r="F41" s="6">
        <v>44765</v>
      </c>
      <c r="G41" s="6">
        <v>44766</v>
      </c>
      <c r="H41" s="4">
        <v>1</v>
      </c>
      <c r="I41" s="4">
        <v>1</v>
      </c>
      <c r="J41" s="4">
        <v>1</v>
      </c>
      <c r="K41" s="4" t="s">
        <v>30</v>
      </c>
      <c r="L41" s="4">
        <v>198</v>
      </c>
      <c r="M41" s="4">
        <v>198</v>
      </c>
      <c r="N41" s="4" t="s">
        <v>223</v>
      </c>
      <c r="O41" s="4" t="s">
        <v>47</v>
      </c>
      <c r="P41" s="4" t="s">
        <v>33</v>
      </c>
      <c r="Q41" s="4">
        <v>0</v>
      </c>
      <c r="R41" s="7">
        <v>44765</v>
      </c>
      <c r="S41" s="6">
        <v>44767</v>
      </c>
      <c r="T41" s="4" t="s">
        <v>48</v>
      </c>
      <c r="U41" s="4">
        <v>198</v>
      </c>
      <c r="V41" s="4">
        <v>0</v>
      </c>
      <c r="W41" s="4">
        <v>0</v>
      </c>
      <c r="X41" s="4" t="s">
        <v>224</v>
      </c>
      <c r="Y41" s="4" t="s">
        <v>35</v>
      </c>
    </row>
    <row r="42" s="4" customFormat="1" spans="1:25">
      <c r="A42" s="4" t="s">
        <v>220</v>
      </c>
      <c r="B42" s="4" t="s">
        <v>26</v>
      </c>
      <c r="C42" s="4" t="s">
        <v>50</v>
      </c>
      <c r="D42" s="4" t="s">
        <v>221</v>
      </c>
      <c r="E42" s="4" t="s">
        <v>222</v>
      </c>
      <c r="F42" s="6">
        <v>44765</v>
      </c>
      <c r="G42" s="6">
        <v>44766</v>
      </c>
      <c r="H42" s="4">
        <v>1</v>
      </c>
      <c r="I42" s="4">
        <v>1</v>
      </c>
      <c r="J42" s="4">
        <v>1</v>
      </c>
      <c r="K42" s="4" t="s">
        <v>30</v>
      </c>
      <c r="L42" s="4">
        <v>-198</v>
      </c>
      <c r="M42" s="4">
        <v>-198</v>
      </c>
      <c r="N42" s="4" t="s">
        <v>223</v>
      </c>
      <c r="O42" s="4" t="s">
        <v>47</v>
      </c>
      <c r="P42" s="4" t="s">
        <v>33</v>
      </c>
      <c r="Q42" s="4">
        <v>0</v>
      </c>
      <c r="R42" s="7">
        <v>44765</v>
      </c>
      <c r="S42" s="6">
        <v>44767</v>
      </c>
      <c r="T42" s="4" t="s">
        <v>48</v>
      </c>
      <c r="U42" s="4">
        <v>-198</v>
      </c>
      <c r="V42" s="4">
        <v>0</v>
      </c>
      <c r="W42" s="4">
        <v>0</v>
      </c>
      <c r="X42" s="4" t="s">
        <v>224</v>
      </c>
      <c r="Y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workbookViewId="0">
      <selection activeCell="A44" sqref="A44:E47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225</v>
      </c>
    </row>
    <row r="2" s="4" customFormat="1" spans="1:10">
      <c r="A2" s="5">
        <v>18043503673</v>
      </c>
      <c r="B2" s="6">
        <v>44715</v>
      </c>
      <c r="C2" s="6">
        <v>44717</v>
      </c>
      <c r="D2" s="4">
        <v>-58</v>
      </c>
      <c r="E2" s="4" t="e">
        <f>VLOOKUP(A2,HOP!A:L,12,0)</f>
        <v>#N/A</v>
      </c>
      <c r="F2" s="4">
        <v>2574847</v>
      </c>
      <c r="G2" s="4" t="e">
        <f>D2-E2</f>
        <v>#N/A</v>
      </c>
      <c r="H2" s="4" t="str">
        <f>$H$1&amp;F2</f>
        <v>，2574847</v>
      </c>
      <c r="I2" s="4" t="e">
        <f>VLOOKUP(A2,HOP!A:U,21,0)</f>
        <v>#N/A</v>
      </c>
      <c r="J2" s="4" t="s">
        <v>226</v>
      </c>
    </row>
    <row r="3" s="4" customFormat="1" spans="1:10">
      <c r="A3" s="5">
        <v>18037309971</v>
      </c>
      <c r="B3" s="6">
        <v>44714</v>
      </c>
      <c r="C3" s="6">
        <v>44716</v>
      </c>
      <c r="D3" s="4">
        <v>-64</v>
      </c>
      <c r="E3" s="4" t="e">
        <f>VLOOKUP(A3,HOP!A:L,12,0)</f>
        <v>#N/A</v>
      </c>
      <c r="F3" s="4">
        <v>2573212</v>
      </c>
      <c r="G3" s="4" t="e">
        <f t="shared" ref="G3:G38" si="0">D3-E3</f>
        <v>#N/A</v>
      </c>
      <c r="H3" s="4" t="str">
        <f t="shared" ref="H3:H38" si="1">$H$1&amp;F3</f>
        <v>，2573212</v>
      </c>
      <c r="I3" s="4" t="e">
        <f>VLOOKUP(A3,HOP!A:U,21,0)</f>
        <v>#N/A</v>
      </c>
      <c r="J3" s="4" t="s">
        <v>227</v>
      </c>
    </row>
    <row r="4" s="4" customFormat="1" hidden="1" spans="1:9">
      <c r="A4" s="5">
        <v>17877252329</v>
      </c>
      <c r="B4" s="6">
        <v>44762</v>
      </c>
      <c r="C4" s="6">
        <v>44765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17919425743</v>
      </c>
      <c r="B5" s="6">
        <v>44754</v>
      </c>
      <c r="C5" s="6">
        <v>44761</v>
      </c>
      <c r="D5" s="4">
        <v>469</v>
      </c>
      <c r="E5" s="4" t="str">
        <f>VLOOKUP(A5,HOP!A:L,12,0)</f>
        <v>469.00</v>
      </c>
      <c r="F5" s="4" t="str">
        <f>VLOOKUP(A5,HOP!A:C,3,0)</f>
        <v>2546843</v>
      </c>
      <c r="G5" s="4">
        <f t="shared" si="0"/>
        <v>0</v>
      </c>
      <c r="H5" s="4" t="str">
        <f t="shared" si="1"/>
        <v>，2546843</v>
      </c>
      <c r="I5" s="4" t="str">
        <f>VLOOKUP(A5,HOP!A:U,21,0)</f>
        <v>直连</v>
      </c>
    </row>
    <row r="6" s="4" customFormat="1" hidden="1" spans="1:9">
      <c r="A6" s="5">
        <v>17977203915</v>
      </c>
      <c r="B6" s="6">
        <v>44763</v>
      </c>
      <c r="C6" s="6">
        <v>44765</v>
      </c>
      <c r="D6" s="4">
        <v>542</v>
      </c>
      <c r="E6" s="4" t="str">
        <f>VLOOKUP(A6,HOP!A:L,12,0)</f>
        <v>542.00</v>
      </c>
      <c r="F6" s="4" t="str">
        <f>VLOOKUP(A6,HOP!A:C,3,0)</f>
        <v>2560553</v>
      </c>
      <c r="G6" s="4">
        <f t="shared" si="0"/>
        <v>0</v>
      </c>
      <c r="H6" s="4" t="str">
        <f t="shared" si="1"/>
        <v>，2560553</v>
      </c>
      <c r="I6" s="4" t="str">
        <f>VLOOKUP(A6,HOP!A:U,21,0)</f>
        <v>直采</v>
      </c>
    </row>
    <row r="7" s="4" customFormat="1" hidden="1" spans="1:9">
      <c r="A7" s="5">
        <v>17983698995</v>
      </c>
      <c r="B7" s="6">
        <v>44765</v>
      </c>
      <c r="C7" s="6">
        <v>44766</v>
      </c>
      <c r="D7" s="4">
        <v>373</v>
      </c>
      <c r="E7" s="4" t="str">
        <f>VLOOKUP(A7,HOP!A:L,12,0)</f>
        <v>373.00</v>
      </c>
      <c r="F7" s="4" t="str">
        <f>VLOOKUP(A7,HOP!A:C,3,0)</f>
        <v>2561859</v>
      </c>
      <c r="G7" s="4">
        <f t="shared" si="0"/>
        <v>0</v>
      </c>
      <c r="H7" s="4" t="str">
        <f t="shared" si="1"/>
        <v>，2561859</v>
      </c>
      <c r="I7" s="4" t="str">
        <f>VLOOKUP(A7,HOP!A:U,21,0)</f>
        <v>直连</v>
      </c>
    </row>
    <row r="8" s="4" customFormat="1" hidden="1" spans="1:9">
      <c r="A8" s="5">
        <v>18009365082</v>
      </c>
      <c r="B8" s="6">
        <v>44761</v>
      </c>
      <c r="C8" s="6">
        <v>44764</v>
      </c>
      <c r="D8" s="4">
        <v>0</v>
      </c>
      <c r="E8" s="4" t="str">
        <f>VLOOKUP(A8,HOP!A:L,12,0)</f>
        <v>41.00</v>
      </c>
      <c r="F8" s="4" t="str">
        <f>VLOOKUP(A8,HOP!A:C,3,0)</f>
        <v>2566186</v>
      </c>
      <c r="G8" s="4">
        <f t="shared" si="0"/>
        <v>-41</v>
      </c>
      <c r="H8" s="4" t="str">
        <f t="shared" si="1"/>
        <v>，2566186</v>
      </c>
      <c r="I8" s="4" t="str">
        <f>VLOOKUP(A8,HOP!A:U,21,0)</f>
        <v>直连</v>
      </c>
    </row>
    <row r="9" s="4" customFormat="1" hidden="1" spans="1:9">
      <c r="A9" s="5">
        <v>18099228832</v>
      </c>
      <c r="B9" s="6">
        <v>44759</v>
      </c>
      <c r="C9" s="6">
        <v>44761</v>
      </c>
      <c r="D9" s="4">
        <v>420</v>
      </c>
      <c r="E9" s="4" t="str">
        <f>VLOOKUP(A9,HOP!A:L,12,0)</f>
        <v>420.00</v>
      </c>
      <c r="F9" s="4" t="str">
        <f>VLOOKUP(A9,HOP!A:C,3,0)</f>
        <v>2587431</v>
      </c>
      <c r="G9" s="4">
        <f t="shared" si="0"/>
        <v>0</v>
      </c>
      <c r="H9" s="4" t="str">
        <f t="shared" si="1"/>
        <v>，2587431</v>
      </c>
      <c r="I9" s="4" t="str">
        <f>VLOOKUP(A9,HOP!A:U,21,0)</f>
        <v>直连</v>
      </c>
    </row>
    <row r="10" s="4" customFormat="1" hidden="1" spans="1:9">
      <c r="A10" s="5">
        <v>18145300134</v>
      </c>
      <c r="B10" s="6">
        <v>44759</v>
      </c>
      <c r="C10" s="6">
        <v>44762</v>
      </c>
      <c r="D10" s="4">
        <v>135</v>
      </c>
      <c r="E10" s="4" t="str">
        <f>VLOOKUP(A10,HOP!A:L,12,0)</f>
        <v>135.00</v>
      </c>
      <c r="F10" s="4" t="str">
        <f>VLOOKUP(A10,HOP!A:C,3,0)</f>
        <v>2594860</v>
      </c>
      <c r="G10" s="4">
        <f t="shared" si="0"/>
        <v>0</v>
      </c>
      <c r="H10" s="4" t="str">
        <f t="shared" si="1"/>
        <v>，2594860</v>
      </c>
      <c r="I10" s="4" t="str">
        <f>VLOOKUP(A10,HOP!A:U,21,0)</f>
        <v>直连</v>
      </c>
    </row>
    <row r="11" s="4" customFormat="1" hidden="1" spans="1:9">
      <c r="A11" s="5">
        <v>18163704990</v>
      </c>
      <c r="B11" s="6">
        <v>44761</v>
      </c>
      <c r="C11" s="6">
        <v>44763</v>
      </c>
      <c r="D11" s="4">
        <v>736</v>
      </c>
      <c r="E11" s="4" t="str">
        <f>VLOOKUP(A11,HOP!A:L,12,0)</f>
        <v>736.00</v>
      </c>
      <c r="F11" s="4" t="str">
        <f>VLOOKUP(A11,HOP!A:C,3,0)</f>
        <v>2597570</v>
      </c>
      <c r="G11" s="4">
        <f t="shared" si="0"/>
        <v>0</v>
      </c>
      <c r="H11" s="4" t="str">
        <f t="shared" si="1"/>
        <v>，2597570</v>
      </c>
      <c r="I11" s="4" t="str">
        <f>VLOOKUP(A11,HOP!A:U,21,0)</f>
        <v>直采</v>
      </c>
    </row>
    <row r="12" s="4" customFormat="1" hidden="1" spans="1:9">
      <c r="A12" s="5">
        <v>18222726638</v>
      </c>
      <c r="B12" s="6">
        <v>44762</v>
      </c>
      <c r="C12" s="6">
        <v>44765</v>
      </c>
      <c r="D12" s="4">
        <v>309</v>
      </c>
      <c r="E12" s="4" t="str">
        <f>VLOOKUP(A12,HOP!A:L,12,0)</f>
        <v>309.00</v>
      </c>
      <c r="F12" s="4" t="str">
        <f>VLOOKUP(A12,HOP!A:C,3,0)</f>
        <v>2604860</v>
      </c>
      <c r="G12" s="4">
        <f t="shared" si="0"/>
        <v>0</v>
      </c>
      <c r="H12" s="4" t="str">
        <f t="shared" si="1"/>
        <v>，2604860</v>
      </c>
      <c r="I12" s="4" t="str">
        <f>VLOOKUP(A12,HOP!A:U,21,0)</f>
        <v>直连</v>
      </c>
    </row>
    <row r="13" s="4" customFormat="1" hidden="1" spans="1:9">
      <c r="A13" s="5">
        <v>18260540134</v>
      </c>
      <c r="B13" s="6">
        <v>44762</v>
      </c>
      <c r="C13" s="6">
        <v>44763</v>
      </c>
      <c r="D13" s="4">
        <v>24</v>
      </c>
      <c r="E13" s="4" t="str">
        <f>VLOOKUP(A13,HOP!A:L,12,0)</f>
        <v>24.00</v>
      </c>
      <c r="F13" s="4" t="str">
        <f>VLOOKUP(A13,HOP!A:C,3,0)</f>
        <v>2608879</v>
      </c>
      <c r="G13" s="4">
        <f t="shared" si="0"/>
        <v>0</v>
      </c>
      <c r="H13" s="4" t="str">
        <f t="shared" si="1"/>
        <v>，2608879</v>
      </c>
      <c r="I13" s="4" t="str">
        <f>VLOOKUP(A13,HOP!A:U,21,0)</f>
        <v>直连</v>
      </c>
    </row>
    <row r="14" s="4" customFormat="1" hidden="1" spans="1:9">
      <c r="A14" s="5">
        <v>18278140755</v>
      </c>
      <c r="B14" s="6">
        <v>44760</v>
      </c>
      <c r="C14" s="6">
        <v>44762</v>
      </c>
      <c r="D14" s="4">
        <v>234</v>
      </c>
      <c r="E14" s="4" t="str">
        <f>VLOOKUP(A14,HOP!A:L,12,0)</f>
        <v>234.00</v>
      </c>
      <c r="F14" s="4" t="str">
        <f>VLOOKUP(A14,HOP!A:C,3,0)</f>
        <v>2610340</v>
      </c>
      <c r="G14" s="4">
        <f t="shared" si="0"/>
        <v>0</v>
      </c>
      <c r="H14" s="4" t="str">
        <f t="shared" si="1"/>
        <v>，2610340</v>
      </c>
      <c r="I14" s="4" t="str">
        <f>VLOOKUP(A14,HOP!A:U,21,0)</f>
        <v>直连</v>
      </c>
    </row>
    <row r="15" s="4" customFormat="1" hidden="1" spans="1:9">
      <c r="A15" s="5">
        <v>18327462798</v>
      </c>
      <c r="B15" s="6">
        <v>44762</v>
      </c>
      <c r="C15" s="6">
        <v>44764</v>
      </c>
      <c r="D15" s="4">
        <v>636</v>
      </c>
      <c r="E15" s="4" t="str">
        <f>VLOOKUP(A15,HOP!A:L,12,0)</f>
        <v>636.00</v>
      </c>
      <c r="F15" s="4" t="str">
        <f>VLOOKUP(A15,HOP!A:C,3,0)</f>
        <v>2614662</v>
      </c>
      <c r="G15" s="4">
        <f t="shared" si="0"/>
        <v>0</v>
      </c>
      <c r="H15" s="4" t="str">
        <f t="shared" si="1"/>
        <v>，2614662</v>
      </c>
      <c r="I15" s="4" t="str">
        <f>VLOOKUP(A15,HOP!A:U,21,0)</f>
        <v>直连</v>
      </c>
    </row>
    <row r="16" s="4" customFormat="1" hidden="1" spans="1:9">
      <c r="A16" s="5">
        <v>18349025275</v>
      </c>
      <c r="B16" s="6">
        <v>44759</v>
      </c>
      <c r="C16" s="6">
        <v>44760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18357506523</v>
      </c>
      <c r="B17" s="6">
        <v>44764</v>
      </c>
      <c r="C17" s="6">
        <v>44766</v>
      </c>
      <c r="D17" s="4">
        <v>533</v>
      </c>
      <c r="E17" s="4" t="str">
        <f>VLOOKUP(A17,HOP!A:L,12,0)</f>
        <v>533.00</v>
      </c>
      <c r="F17" s="4" t="str">
        <f>VLOOKUP(A17,HOP!A:C,3,0)</f>
        <v>2617285</v>
      </c>
      <c r="G17" s="4">
        <f t="shared" si="0"/>
        <v>0</v>
      </c>
      <c r="H17" s="4" t="str">
        <f t="shared" si="1"/>
        <v>，2617285</v>
      </c>
      <c r="I17" s="4" t="str">
        <f>VLOOKUP(A17,HOP!A:U,21,0)</f>
        <v>直连</v>
      </c>
    </row>
    <row r="18" s="4" customFormat="1" hidden="1" spans="1:9">
      <c r="A18" s="5">
        <v>18357557704</v>
      </c>
      <c r="B18" s="6">
        <v>44760</v>
      </c>
      <c r="C18" s="6">
        <v>44762</v>
      </c>
      <c r="D18" s="4">
        <v>636</v>
      </c>
      <c r="E18" s="4" t="str">
        <f>VLOOKUP(A18,HOP!A:L,12,0)</f>
        <v>636.00</v>
      </c>
      <c r="F18" s="4" t="str">
        <f>VLOOKUP(A18,HOP!A:C,3,0)</f>
        <v>2617314</v>
      </c>
      <c r="G18" s="4">
        <f t="shared" si="0"/>
        <v>0</v>
      </c>
      <c r="H18" s="4" t="str">
        <f t="shared" si="1"/>
        <v>，2617314</v>
      </c>
      <c r="I18" s="4" t="str">
        <f>VLOOKUP(A18,HOP!A:U,21,0)</f>
        <v>直连</v>
      </c>
    </row>
    <row r="19" s="4" customFormat="1" hidden="1" spans="1:9">
      <c r="A19" s="5">
        <v>18377601263</v>
      </c>
      <c r="B19" s="6">
        <v>44761</v>
      </c>
      <c r="C19" s="6">
        <v>44764</v>
      </c>
      <c r="D19" s="4">
        <v>531</v>
      </c>
      <c r="E19" s="4" t="str">
        <f>VLOOKUP(A19,HOP!A:L,12,0)</f>
        <v>531.00</v>
      </c>
      <c r="F19" s="4" t="str">
        <f>VLOOKUP(A19,HOP!A:C,3,0)</f>
        <v>2619252</v>
      </c>
      <c r="G19" s="4">
        <f t="shared" si="0"/>
        <v>0</v>
      </c>
      <c r="H19" s="4" t="str">
        <f t="shared" si="1"/>
        <v>，2619252</v>
      </c>
      <c r="I19" s="4" t="str">
        <f>VLOOKUP(A19,HOP!A:U,21,0)</f>
        <v>直连</v>
      </c>
    </row>
    <row r="20" s="4" customFormat="1" hidden="1" spans="1:9">
      <c r="A20" s="5">
        <v>18387596166</v>
      </c>
      <c r="B20" s="6">
        <v>44759</v>
      </c>
      <c r="C20" s="6">
        <v>44760</v>
      </c>
      <c r="D20" s="4">
        <v>66</v>
      </c>
      <c r="E20" s="4" t="str">
        <f>VLOOKUP(A20,HOP!A:L,12,0)</f>
        <v>66.00</v>
      </c>
      <c r="F20" s="4" t="str">
        <f>VLOOKUP(A20,HOP!A:C,3,0)</f>
        <v>2620366</v>
      </c>
      <c r="G20" s="4">
        <f t="shared" si="0"/>
        <v>0</v>
      </c>
      <c r="H20" s="4" t="str">
        <f t="shared" si="1"/>
        <v>，2620366</v>
      </c>
      <c r="I20" s="4" t="str">
        <f>VLOOKUP(A20,HOP!A:U,21,0)</f>
        <v>直连</v>
      </c>
    </row>
    <row r="21" s="4" customFormat="1" hidden="1" spans="1:9">
      <c r="A21" s="5">
        <v>18395319809</v>
      </c>
      <c r="B21" s="6">
        <v>44761</v>
      </c>
      <c r="C21" s="6">
        <v>44762</v>
      </c>
      <c r="D21" s="4">
        <v>83</v>
      </c>
      <c r="E21" s="4" t="str">
        <f>VLOOKUP(A21,HOP!A:L,12,0)</f>
        <v>83.00</v>
      </c>
      <c r="F21" s="4" t="str">
        <f>VLOOKUP(A21,HOP!A:C,3,0)</f>
        <v>2621181</v>
      </c>
      <c r="G21" s="4">
        <f t="shared" si="0"/>
        <v>0</v>
      </c>
      <c r="H21" s="4" t="str">
        <f t="shared" si="1"/>
        <v>，2621181</v>
      </c>
      <c r="I21" s="4" t="str">
        <f>VLOOKUP(A21,HOP!A:U,21,0)</f>
        <v>直连</v>
      </c>
    </row>
    <row r="22" s="4" customFormat="1" hidden="1" spans="1:9">
      <c r="A22" s="5">
        <v>18397592518</v>
      </c>
      <c r="B22" s="6">
        <v>44762</v>
      </c>
      <c r="C22" s="6">
        <v>44764</v>
      </c>
      <c r="D22" s="4">
        <v>46</v>
      </c>
      <c r="E22" s="4" t="str">
        <f>VLOOKUP(A22,HOP!A:L,12,0)</f>
        <v>46.00</v>
      </c>
      <c r="F22" s="4" t="str">
        <f>VLOOKUP(A22,HOP!A:C,3,0)</f>
        <v>2621540</v>
      </c>
      <c r="G22" s="4">
        <f t="shared" si="0"/>
        <v>0</v>
      </c>
      <c r="H22" s="4" t="str">
        <f t="shared" si="1"/>
        <v>，2621540</v>
      </c>
      <c r="I22" s="4" t="str">
        <f>VLOOKUP(A22,HOP!A:U,21,0)</f>
        <v>直连</v>
      </c>
    </row>
    <row r="23" s="4" customFormat="1" hidden="1" spans="1:9">
      <c r="A23" s="5">
        <v>18398000107</v>
      </c>
      <c r="B23" s="6">
        <v>44760</v>
      </c>
      <c r="C23" s="6">
        <v>44762</v>
      </c>
      <c r="D23" s="4">
        <v>650</v>
      </c>
      <c r="E23" s="4" t="str">
        <f>VLOOKUP(A23,HOP!A:L,12,0)</f>
        <v>650.00</v>
      </c>
      <c r="F23" s="4" t="str">
        <f>VLOOKUP(A23,HOP!A:C,3,0)</f>
        <v>2621629</v>
      </c>
      <c r="G23" s="4">
        <f t="shared" si="0"/>
        <v>0</v>
      </c>
      <c r="H23" s="4" t="str">
        <f t="shared" si="1"/>
        <v>，2621629</v>
      </c>
      <c r="I23" s="4" t="str">
        <f>VLOOKUP(A23,HOP!A:U,21,0)</f>
        <v>直连</v>
      </c>
    </row>
    <row r="24" s="4" customFormat="1" hidden="1" spans="1:9">
      <c r="A24" s="5">
        <v>18407319128</v>
      </c>
      <c r="B24" s="6">
        <v>44759</v>
      </c>
      <c r="C24" s="6">
        <v>44760</v>
      </c>
      <c r="D24" s="4">
        <v>83</v>
      </c>
      <c r="E24" s="4" t="str">
        <f>VLOOKUP(A24,HOP!A:L,12,0)</f>
        <v>83.00</v>
      </c>
      <c r="F24" s="4" t="str">
        <f>VLOOKUP(A24,HOP!A:C,3,0)</f>
        <v>2622673</v>
      </c>
      <c r="G24" s="4">
        <f t="shared" si="0"/>
        <v>0</v>
      </c>
      <c r="H24" s="4" t="str">
        <f t="shared" si="1"/>
        <v>，2622673</v>
      </c>
      <c r="I24" s="4" t="str">
        <f>VLOOKUP(A24,HOP!A:U,21,0)</f>
        <v>直连</v>
      </c>
    </row>
    <row r="25" s="4" customFormat="1" hidden="1" spans="1:9">
      <c r="A25" s="5">
        <v>18411890332</v>
      </c>
      <c r="B25" s="6">
        <v>44759</v>
      </c>
      <c r="C25" s="6">
        <v>44760</v>
      </c>
      <c r="D25" s="4">
        <v>101</v>
      </c>
      <c r="E25" s="4" t="str">
        <f>VLOOKUP(A25,HOP!A:L,12,0)</f>
        <v>101.00</v>
      </c>
      <c r="F25" s="4" t="str">
        <f>VLOOKUP(A25,HOP!A:C,3,0)</f>
        <v>2622869</v>
      </c>
      <c r="G25" s="4">
        <f t="shared" si="0"/>
        <v>0</v>
      </c>
      <c r="H25" s="4" t="str">
        <f t="shared" si="1"/>
        <v>，2622869</v>
      </c>
      <c r="I25" s="4" t="str">
        <f>VLOOKUP(A25,HOP!A:U,21,0)</f>
        <v>直连</v>
      </c>
    </row>
    <row r="26" s="4" customFormat="1" hidden="1" spans="1:9">
      <c r="A26" s="5">
        <v>18419373985</v>
      </c>
      <c r="B26" s="6">
        <v>44763</v>
      </c>
      <c r="C26" s="6">
        <v>44765</v>
      </c>
      <c r="D26" s="4">
        <v>86</v>
      </c>
      <c r="E26" s="4" t="str">
        <f>VLOOKUP(A26,HOP!A:L,12,0)</f>
        <v>86.00</v>
      </c>
      <c r="F26" s="4" t="str">
        <f>VLOOKUP(A26,HOP!A:C,3,0)</f>
        <v>2623564</v>
      </c>
      <c r="G26" s="4">
        <f t="shared" si="0"/>
        <v>0</v>
      </c>
      <c r="H26" s="4" t="str">
        <f t="shared" si="1"/>
        <v>，2623564</v>
      </c>
      <c r="I26" s="4" t="str">
        <f>VLOOKUP(A26,HOP!A:U,21,0)</f>
        <v>直采</v>
      </c>
    </row>
    <row r="27" s="4" customFormat="1" hidden="1" spans="1:9">
      <c r="A27" s="5">
        <v>18422891058</v>
      </c>
      <c r="B27" s="6">
        <v>44759</v>
      </c>
      <c r="C27" s="6">
        <v>44760</v>
      </c>
      <c r="D27" s="4">
        <v>30</v>
      </c>
      <c r="E27" s="4" t="str">
        <f>VLOOKUP(A27,HOP!A:L,12,0)</f>
        <v>30.00</v>
      </c>
      <c r="F27" s="4" t="str">
        <f>VLOOKUP(A27,HOP!A:C,3,0)</f>
        <v>2624100</v>
      </c>
      <c r="G27" s="4">
        <f t="shared" si="0"/>
        <v>0</v>
      </c>
      <c r="H27" s="4" t="str">
        <f t="shared" si="1"/>
        <v>，2624100</v>
      </c>
      <c r="I27" s="4" t="str">
        <f>VLOOKUP(A27,HOP!A:U,21,0)</f>
        <v>直连</v>
      </c>
    </row>
    <row r="28" s="4" customFormat="1" hidden="1" spans="1:9">
      <c r="A28" s="5">
        <v>18428967966</v>
      </c>
      <c r="B28" s="6">
        <v>44760</v>
      </c>
      <c r="C28" s="6">
        <v>44761</v>
      </c>
      <c r="D28" s="4">
        <v>83</v>
      </c>
      <c r="E28" s="4" t="str">
        <f>VLOOKUP(A28,HOP!A:L,12,0)</f>
        <v>83.00</v>
      </c>
      <c r="F28" s="4" t="str">
        <f>VLOOKUP(A28,HOP!A:C,3,0)</f>
        <v>2624523</v>
      </c>
      <c r="G28" s="4">
        <f t="shared" si="0"/>
        <v>0</v>
      </c>
      <c r="H28" s="4" t="str">
        <f t="shared" si="1"/>
        <v>，2624523</v>
      </c>
      <c r="I28" s="4" t="str">
        <f>VLOOKUP(A28,HOP!A:U,21,0)</f>
        <v>直连</v>
      </c>
    </row>
    <row r="29" s="4" customFormat="1" hidden="1" spans="1:9">
      <c r="A29" s="5">
        <v>18435985368</v>
      </c>
      <c r="B29" s="6">
        <v>44762</v>
      </c>
      <c r="C29" s="6">
        <v>44763</v>
      </c>
      <c r="D29" s="4">
        <v>49</v>
      </c>
      <c r="E29" s="4" t="str">
        <f>VLOOKUP(A29,HOP!A:L,12,0)</f>
        <v>49.00</v>
      </c>
      <c r="F29" s="4" t="str">
        <f>VLOOKUP(A29,HOP!A:C,3,0)</f>
        <v>2625176</v>
      </c>
      <c r="G29" s="4">
        <f t="shared" si="0"/>
        <v>0</v>
      </c>
      <c r="H29" s="4" t="str">
        <f t="shared" si="1"/>
        <v>，2625176</v>
      </c>
      <c r="I29" s="4" t="str">
        <f>VLOOKUP(A29,HOP!A:U,21,0)</f>
        <v>直连</v>
      </c>
    </row>
    <row r="30" s="4" customFormat="1" hidden="1" spans="1:9">
      <c r="A30" s="5">
        <v>18436966795</v>
      </c>
      <c r="B30" s="6">
        <v>44764</v>
      </c>
      <c r="C30" s="6">
        <v>44766</v>
      </c>
      <c r="D30" s="4">
        <v>775</v>
      </c>
      <c r="E30" s="4" t="str">
        <f>VLOOKUP(A30,HOP!A:L,12,0)</f>
        <v>775.00</v>
      </c>
      <c r="F30" s="4" t="str">
        <f>VLOOKUP(A30,HOP!A:C,3,0)</f>
        <v>2625326</v>
      </c>
      <c r="G30" s="4">
        <f t="shared" si="0"/>
        <v>0</v>
      </c>
      <c r="H30" s="4" t="str">
        <f t="shared" si="1"/>
        <v>，2625326</v>
      </c>
      <c r="I30" s="4" t="str">
        <f>VLOOKUP(A30,HOP!A:U,21,0)</f>
        <v>直连</v>
      </c>
    </row>
    <row r="31" s="4" customFormat="1" hidden="1" spans="1:9">
      <c r="A31" s="5">
        <v>18438142428</v>
      </c>
      <c r="B31" s="6">
        <v>44765</v>
      </c>
      <c r="C31" s="6">
        <v>44766</v>
      </c>
      <c r="D31" s="4">
        <v>91</v>
      </c>
      <c r="E31" s="4" t="str">
        <f>VLOOKUP(A31,HOP!A:L,12,0)</f>
        <v>91.00</v>
      </c>
      <c r="F31" s="4" t="str">
        <f>VLOOKUP(A31,HOP!A:C,3,0)</f>
        <v>2625507</v>
      </c>
      <c r="G31" s="4">
        <f t="shared" si="0"/>
        <v>0</v>
      </c>
      <c r="H31" s="4" t="str">
        <f t="shared" si="1"/>
        <v>，2625507</v>
      </c>
      <c r="I31" s="4" t="str">
        <f>VLOOKUP(A31,HOP!A:U,21,0)</f>
        <v>直连</v>
      </c>
    </row>
    <row r="32" s="4" customFormat="1" hidden="1" spans="1:9">
      <c r="A32" s="5">
        <v>18439797371</v>
      </c>
      <c r="B32" s="6">
        <v>44764</v>
      </c>
      <c r="C32" s="6">
        <v>44766</v>
      </c>
      <c r="D32" s="4">
        <v>258</v>
      </c>
      <c r="E32" s="4" t="str">
        <f>VLOOKUP(A32,HOP!A:L,12,0)</f>
        <v>258.00</v>
      </c>
      <c r="F32" s="4" t="str">
        <f>VLOOKUP(A32,HOP!A:C,3,0)</f>
        <v>2625863</v>
      </c>
      <c r="G32" s="4">
        <f t="shared" si="0"/>
        <v>0</v>
      </c>
      <c r="H32" s="4" t="str">
        <f t="shared" si="1"/>
        <v>，2625863</v>
      </c>
      <c r="I32" s="4" t="str">
        <f>VLOOKUP(A32,HOP!A:U,21,0)</f>
        <v>直连</v>
      </c>
    </row>
    <row r="33" s="4" customFormat="1" hidden="1" spans="1:9">
      <c r="A33" s="5">
        <v>18443745937</v>
      </c>
      <c r="B33" s="6">
        <v>44762</v>
      </c>
      <c r="C33" s="6">
        <v>44763</v>
      </c>
      <c r="D33" s="4">
        <v>104</v>
      </c>
      <c r="E33" s="4" t="str">
        <f>VLOOKUP(A33,HOP!A:L,12,0)</f>
        <v>104.00</v>
      </c>
      <c r="F33" s="4" t="str">
        <f>VLOOKUP(A33,HOP!A:C,3,0)</f>
        <v>2625938</v>
      </c>
      <c r="G33" s="4">
        <f t="shared" si="0"/>
        <v>0</v>
      </c>
      <c r="H33" s="4" t="str">
        <f t="shared" si="1"/>
        <v>，2625938</v>
      </c>
      <c r="I33" s="4" t="str">
        <f>VLOOKUP(A33,HOP!A:U,21,0)</f>
        <v>直连</v>
      </c>
    </row>
    <row r="34" s="4" customFormat="1" hidden="1" spans="1:9">
      <c r="A34" s="5">
        <v>18445336167</v>
      </c>
      <c r="B34" s="6">
        <v>44761</v>
      </c>
      <c r="C34" s="6">
        <v>44762</v>
      </c>
      <c r="D34" s="4">
        <v>52</v>
      </c>
      <c r="E34" s="4" t="str">
        <f>VLOOKUP(A34,HOP!A:L,12,0)</f>
        <v>52.00</v>
      </c>
      <c r="F34" s="4" t="str">
        <f>VLOOKUP(A34,HOP!A:C,3,0)</f>
        <v>2626138</v>
      </c>
      <c r="G34" s="4">
        <f t="shared" si="0"/>
        <v>0</v>
      </c>
      <c r="H34" s="4" t="str">
        <f t="shared" si="1"/>
        <v>，2626138</v>
      </c>
      <c r="I34" s="4" t="str">
        <f>VLOOKUP(A34,HOP!A:U,21,0)</f>
        <v>直采</v>
      </c>
    </row>
    <row r="35" s="4" customFormat="1" hidden="1" spans="1:9">
      <c r="A35" s="5">
        <v>18453411989</v>
      </c>
      <c r="B35" s="6">
        <v>44762</v>
      </c>
      <c r="C35" s="6">
        <v>44764</v>
      </c>
      <c r="D35" s="4">
        <v>84</v>
      </c>
      <c r="E35" s="4" t="str">
        <f>VLOOKUP(A35,HOP!A:L,12,0)</f>
        <v>84.00</v>
      </c>
      <c r="F35" s="4" t="str">
        <f>VLOOKUP(A35,HOP!A:C,3,0)</f>
        <v>2626971</v>
      </c>
      <c r="G35" s="4">
        <f t="shared" si="0"/>
        <v>0</v>
      </c>
      <c r="H35" s="4" t="str">
        <f t="shared" si="1"/>
        <v>，2626971</v>
      </c>
      <c r="I35" s="4" t="str">
        <f>VLOOKUP(A35,HOP!A:U,21,0)</f>
        <v>直采</v>
      </c>
    </row>
    <row r="36" s="4" customFormat="1" hidden="1" spans="1:9">
      <c r="A36" s="5">
        <v>18462020018</v>
      </c>
      <c r="B36" s="6">
        <v>44765</v>
      </c>
      <c r="C36" s="6">
        <v>44766</v>
      </c>
      <c r="D36" s="4">
        <v>96</v>
      </c>
      <c r="E36" s="4" t="str">
        <f>VLOOKUP(A36,HOP!A:L,12,0)</f>
        <v>96.00</v>
      </c>
      <c r="F36" s="4" t="str">
        <f>VLOOKUP(A36,HOP!A:C,3,0)</f>
        <v>2627770</v>
      </c>
      <c r="G36" s="4">
        <f t="shared" si="0"/>
        <v>0</v>
      </c>
      <c r="H36" s="4" t="str">
        <f t="shared" si="1"/>
        <v>，2627770</v>
      </c>
      <c r="I36" s="4" t="str">
        <f>VLOOKUP(A36,HOP!A:U,21,0)</f>
        <v>直连</v>
      </c>
    </row>
    <row r="37" s="4" customFormat="1" hidden="1" spans="1:9">
      <c r="A37" s="5">
        <v>18462071732</v>
      </c>
      <c r="B37" s="6">
        <v>44765</v>
      </c>
      <c r="C37" s="6">
        <v>44766</v>
      </c>
      <c r="D37" s="4">
        <v>144</v>
      </c>
      <c r="E37" s="4" t="str">
        <f>VLOOKUP(A37,HOP!A:L,12,0)</f>
        <v>144.00</v>
      </c>
      <c r="F37" s="4" t="str">
        <f>VLOOKUP(A37,HOP!A:C,3,0)</f>
        <v>2627779</v>
      </c>
      <c r="G37" s="4">
        <f t="shared" si="0"/>
        <v>0</v>
      </c>
      <c r="H37" s="4" t="str">
        <f t="shared" si="1"/>
        <v>，2627779</v>
      </c>
      <c r="I37" s="4" t="str">
        <f>VLOOKUP(A37,HOP!A:U,21,0)</f>
        <v>直连</v>
      </c>
    </row>
    <row r="38" s="4" customFormat="1" hidden="1" spans="1:9">
      <c r="A38" s="5">
        <v>18481263440</v>
      </c>
      <c r="B38" s="6">
        <v>44765</v>
      </c>
      <c r="C38" s="6">
        <v>44766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40" spans="4:4">
      <c r="D40" s="4">
        <f>SUM(D2:D39)</f>
        <v>8337</v>
      </c>
    </row>
    <row r="44" spans="1:5">
      <c r="A44" s="4" t="s">
        <v>228</v>
      </c>
      <c r="D44" s="4">
        <v>1500</v>
      </c>
      <c r="E44" s="4">
        <v>54940.5</v>
      </c>
    </row>
    <row r="45" spans="1:5">
      <c r="A45" s="4" t="s">
        <v>229</v>
      </c>
      <c r="D45" s="4">
        <v>6837</v>
      </c>
      <c r="E45" s="4">
        <v>250418.8</v>
      </c>
    </row>
    <row r="46" spans="1:5">
      <c r="A46" s="4" t="s">
        <v>230</v>
      </c>
      <c r="D46" s="4">
        <f>SUBTOTAL(9,D44:D45)</f>
        <v>8337</v>
      </c>
      <c r="E46" s="4">
        <f>SUBTOTAL(9,E44:E45)</f>
        <v>305359.3</v>
      </c>
    </row>
    <row r="47" spans="1:1">
      <c r="A47" s="4" t="s">
        <v>231</v>
      </c>
    </row>
  </sheetData>
  <autoFilter ref="A1:X38">
    <filterColumn colId="3">
      <filters>
        <filter val="650"/>
        <filter val="91"/>
        <filter val="52"/>
        <filter val="96"/>
        <filter val="-58"/>
        <filter val="258"/>
        <filter val="420"/>
        <filter val="24"/>
        <filter val="-64"/>
        <filter val="66"/>
        <filter val="469"/>
        <filter val="30"/>
        <filter val="531"/>
        <filter val="373"/>
        <filter val="533"/>
        <filter val="234"/>
        <filter val="135"/>
        <filter val="775"/>
        <filter val="636"/>
        <filter val="736"/>
        <filter val="101"/>
        <filter val="542"/>
        <filter val="83"/>
        <filter val="84"/>
        <filter val="104"/>
        <filter val="144"/>
        <filter val="46"/>
        <filter val="86"/>
        <filter val="49"/>
        <filter val="30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232</v>
      </c>
      <c r="B1" s="2" t="s">
        <v>233</v>
      </c>
      <c r="C1" s="2" t="s">
        <v>234</v>
      </c>
      <c r="D1" s="2" t="s">
        <v>235</v>
      </c>
      <c r="E1" s="2" t="s">
        <v>13</v>
      </c>
      <c r="F1" s="2" t="s">
        <v>5</v>
      </c>
      <c r="G1" s="2" t="s">
        <v>6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  <c r="U1" s="2" t="s">
        <v>249</v>
      </c>
    </row>
    <row r="2" s="1" customFormat="1" spans="1:21">
      <c r="A2" s="3">
        <v>18462071732</v>
      </c>
      <c r="B2" s="1" t="s">
        <v>250</v>
      </c>
      <c r="C2" s="1" t="s">
        <v>251</v>
      </c>
      <c r="D2" s="1" t="s">
        <v>252</v>
      </c>
      <c r="E2" s="1" t="s">
        <v>253</v>
      </c>
      <c r="F2" s="1" t="s">
        <v>254</v>
      </c>
      <c r="G2" s="1" t="s">
        <v>255</v>
      </c>
      <c r="H2" s="1" t="s">
        <v>256</v>
      </c>
      <c r="I2" s="1" t="s">
        <v>257</v>
      </c>
      <c r="J2" s="1" t="s">
        <v>30</v>
      </c>
      <c r="K2" s="1" t="s">
        <v>258</v>
      </c>
      <c r="L2" s="1" t="s">
        <v>258</v>
      </c>
      <c r="M2" s="1" t="s">
        <v>259</v>
      </c>
      <c r="N2" s="1" t="s">
        <v>259</v>
      </c>
      <c r="O2" s="1" t="s">
        <v>260</v>
      </c>
      <c r="P2" s="1" t="s">
        <v>261</v>
      </c>
      <c r="Q2" s="1" t="s">
        <v>262</v>
      </c>
      <c r="R2" s="1" t="s">
        <v>263</v>
      </c>
      <c r="S2" s="1" t="s">
        <v>264</v>
      </c>
      <c r="T2" s="1" t="s">
        <v>265</v>
      </c>
      <c r="U2" s="1" t="s">
        <v>266</v>
      </c>
    </row>
    <row r="3" s="1" customFormat="1" spans="1:21">
      <c r="A3" s="3">
        <v>18462020018</v>
      </c>
      <c r="B3" s="1" t="s">
        <v>250</v>
      </c>
      <c r="C3" s="1" t="s">
        <v>267</v>
      </c>
      <c r="D3" s="1" t="s">
        <v>268</v>
      </c>
      <c r="E3" s="1" t="s">
        <v>269</v>
      </c>
      <c r="F3" s="1" t="s">
        <v>254</v>
      </c>
      <c r="G3" s="1" t="s">
        <v>255</v>
      </c>
      <c r="H3" s="1" t="s">
        <v>256</v>
      </c>
      <c r="I3" s="1" t="s">
        <v>270</v>
      </c>
      <c r="J3" s="1" t="s">
        <v>30</v>
      </c>
      <c r="K3" s="1" t="s">
        <v>271</v>
      </c>
      <c r="L3" s="1" t="s">
        <v>271</v>
      </c>
      <c r="M3" s="1" t="s">
        <v>259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272</v>
      </c>
      <c r="S3" s="1" t="s">
        <v>264</v>
      </c>
      <c r="T3" s="1" t="s">
        <v>265</v>
      </c>
      <c r="U3" s="1" t="s">
        <v>266</v>
      </c>
    </row>
    <row r="4" s="1" customFormat="1" spans="1:21">
      <c r="A4" s="3">
        <v>18453411989</v>
      </c>
      <c r="B4" s="1" t="s">
        <v>273</v>
      </c>
      <c r="C4" s="1" t="s">
        <v>274</v>
      </c>
      <c r="D4" s="1" t="s">
        <v>275</v>
      </c>
      <c r="E4" s="1" t="s">
        <v>276</v>
      </c>
      <c r="F4" s="1" t="s">
        <v>273</v>
      </c>
      <c r="G4" s="1" t="s">
        <v>277</v>
      </c>
      <c r="H4" s="1" t="s">
        <v>256</v>
      </c>
      <c r="I4" s="1" t="s">
        <v>278</v>
      </c>
      <c r="J4" s="1" t="s">
        <v>30</v>
      </c>
      <c r="K4" s="1" t="s">
        <v>279</v>
      </c>
      <c r="L4" s="1" t="s">
        <v>279</v>
      </c>
      <c r="M4" s="1" t="s">
        <v>259</v>
      </c>
      <c r="N4" s="1" t="s">
        <v>259</v>
      </c>
      <c r="O4" s="1" t="s">
        <v>260</v>
      </c>
      <c r="P4" s="1" t="s">
        <v>261</v>
      </c>
      <c r="Q4" s="1" t="s">
        <v>262</v>
      </c>
      <c r="R4" s="1" t="s">
        <v>280</v>
      </c>
      <c r="S4" s="1" t="s">
        <v>264</v>
      </c>
      <c r="T4" s="1" t="s">
        <v>265</v>
      </c>
      <c r="U4" s="1" t="s">
        <v>281</v>
      </c>
    </row>
    <row r="5" s="1" customFormat="1" spans="1:21">
      <c r="A5" s="3">
        <v>18445336167</v>
      </c>
      <c r="B5" s="1" t="s">
        <v>282</v>
      </c>
      <c r="C5" s="1" t="s">
        <v>283</v>
      </c>
      <c r="D5" s="1" t="s">
        <v>284</v>
      </c>
      <c r="E5" s="1" t="s">
        <v>285</v>
      </c>
      <c r="F5" s="1" t="s">
        <v>282</v>
      </c>
      <c r="G5" s="1" t="s">
        <v>273</v>
      </c>
      <c r="H5" s="1" t="s">
        <v>256</v>
      </c>
      <c r="I5" s="1" t="s">
        <v>286</v>
      </c>
      <c r="J5" s="1" t="s">
        <v>30</v>
      </c>
      <c r="K5" s="1" t="s">
        <v>287</v>
      </c>
      <c r="L5" s="1" t="s">
        <v>287</v>
      </c>
      <c r="M5" s="1" t="s">
        <v>259</v>
      </c>
      <c r="N5" s="1" t="s">
        <v>259</v>
      </c>
      <c r="O5" s="1" t="s">
        <v>260</v>
      </c>
      <c r="P5" s="1" t="s">
        <v>261</v>
      </c>
      <c r="Q5" s="1" t="s">
        <v>262</v>
      </c>
      <c r="R5" s="1" t="s">
        <v>288</v>
      </c>
      <c r="S5" s="1" t="s">
        <v>264</v>
      </c>
      <c r="T5" s="1" t="s">
        <v>265</v>
      </c>
      <c r="U5" s="1" t="s">
        <v>281</v>
      </c>
    </row>
    <row r="6" s="1" customFormat="1" spans="1:21">
      <c r="A6" s="3">
        <v>18443745937</v>
      </c>
      <c r="B6" s="1" t="s">
        <v>282</v>
      </c>
      <c r="C6" s="1" t="s">
        <v>289</v>
      </c>
      <c r="D6" s="1" t="s">
        <v>290</v>
      </c>
      <c r="E6" s="1" t="s">
        <v>291</v>
      </c>
      <c r="F6" s="1" t="s">
        <v>273</v>
      </c>
      <c r="G6" s="1" t="s">
        <v>250</v>
      </c>
      <c r="H6" s="1" t="s">
        <v>256</v>
      </c>
      <c r="I6" s="1" t="s">
        <v>292</v>
      </c>
      <c r="J6" s="1" t="s">
        <v>30</v>
      </c>
      <c r="K6" s="1" t="s">
        <v>293</v>
      </c>
      <c r="L6" s="1" t="s">
        <v>293</v>
      </c>
      <c r="M6" s="1" t="s">
        <v>259</v>
      </c>
      <c r="N6" s="1" t="s">
        <v>259</v>
      </c>
      <c r="O6" s="1" t="s">
        <v>260</v>
      </c>
      <c r="P6" s="1" t="s">
        <v>261</v>
      </c>
      <c r="Q6" s="1" t="s">
        <v>262</v>
      </c>
      <c r="R6" s="1" t="s">
        <v>294</v>
      </c>
      <c r="S6" s="1" t="s">
        <v>264</v>
      </c>
      <c r="T6" s="1" t="s">
        <v>265</v>
      </c>
      <c r="U6" s="1" t="s">
        <v>266</v>
      </c>
    </row>
    <row r="7" s="1" customFormat="1" spans="1:21">
      <c r="A7" s="3">
        <v>18439797371</v>
      </c>
      <c r="B7" s="1" t="s">
        <v>282</v>
      </c>
      <c r="C7" s="1" t="s">
        <v>295</v>
      </c>
      <c r="D7" s="1" t="s">
        <v>296</v>
      </c>
      <c r="E7" s="1" t="s">
        <v>297</v>
      </c>
      <c r="F7" s="1" t="s">
        <v>277</v>
      </c>
      <c r="G7" s="1" t="s">
        <v>255</v>
      </c>
      <c r="H7" s="1" t="s">
        <v>256</v>
      </c>
      <c r="I7" s="1" t="s">
        <v>298</v>
      </c>
      <c r="J7" s="1" t="s">
        <v>30</v>
      </c>
      <c r="K7" s="1" t="s">
        <v>299</v>
      </c>
      <c r="L7" s="1" t="s">
        <v>299</v>
      </c>
      <c r="M7" s="1" t="s">
        <v>259</v>
      </c>
      <c r="N7" s="1" t="s">
        <v>259</v>
      </c>
      <c r="O7" s="1" t="s">
        <v>260</v>
      </c>
      <c r="P7" s="1" t="s">
        <v>261</v>
      </c>
      <c r="Q7" s="1" t="s">
        <v>262</v>
      </c>
      <c r="R7" s="1" t="s">
        <v>300</v>
      </c>
      <c r="S7" s="1" t="s">
        <v>264</v>
      </c>
      <c r="T7" s="1" t="s">
        <v>265</v>
      </c>
      <c r="U7" s="1" t="s">
        <v>266</v>
      </c>
    </row>
    <row r="8" s="1" customFormat="1" spans="1:21">
      <c r="A8" s="3">
        <v>18438142428</v>
      </c>
      <c r="B8" s="1" t="s">
        <v>301</v>
      </c>
      <c r="C8" s="1" t="s">
        <v>302</v>
      </c>
      <c r="D8" s="1" t="s">
        <v>303</v>
      </c>
      <c r="E8" s="1" t="s">
        <v>304</v>
      </c>
      <c r="F8" s="1" t="s">
        <v>254</v>
      </c>
      <c r="G8" s="1" t="s">
        <v>255</v>
      </c>
      <c r="H8" s="1" t="s">
        <v>256</v>
      </c>
      <c r="I8" s="1" t="s">
        <v>305</v>
      </c>
      <c r="J8" s="1" t="s">
        <v>30</v>
      </c>
      <c r="K8" s="1" t="s">
        <v>306</v>
      </c>
      <c r="L8" s="1" t="s">
        <v>306</v>
      </c>
      <c r="M8" s="1" t="s">
        <v>259</v>
      </c>
      <c r="N8" s="1" t="s">
        <v>259</v>
      </c>
      <c r="O8" s="1" t="s">
        <v>260</v>
      </c>
      <c r="P8" s="1" t="s">
        <v>261</v>
      </c>
      <c r="Q8" s="1" t="s">
        <v>262</v>
      </c>
      <c r="R8" s="1" t="s">
        <v>307</v>
      </c>
      <c r="S8" s="1" t="s">
        <v>264</v>
      </c>
      <c r="T8" s="1" t="s">
        <v>265</v>
      </c>
      <c r="U8" s="1" t="s">
        <v>266</v>
      </c>
    </row>
    <row r="9" s="1" customFormat="1" spans="1:21">
      <c r="A9" s="3">
        <v>18436966795</v>
      </c>
      <c r="B9" s="1" t="s">
        <v>301</v>
      </c>
      <c r="C9" s="1" t="s">
        <v>308</v>
      </c>
      <c r="D9" s="1" t="s">
        <v>309</v>
      </c>
      <c r="E9" s="1" t="s">
        <v>310</v>
      </c>
      <c r="F9" s="1" t="s">
        <v>277</v>
      </c>
      <c r="G9" s="1" t="s">
        <v>255</v>
      </c>
      <c r="H9" s="1" t="s">
        <v>256</v>
      </c>
      <c r="I9" s="1" t="s">
        <v>311</v>
      </c>
      <c r="J9" s="1" t="s">
        <v>30</v>
      </c>
      <c r="K9" s="1" t="s">
        <v>312</v>
      </c>
      <c r="L9" s="1" t="s">
        <v>312</v>
      </c>
      <c r="M9" s="1" t="s">
        <v>259</v>
      </c>
      <c r="N9" s="1" t="s">
        <v>259</v>
      </c>
      <c r="O9" s="1" t="s">
        <v>260</v>
      </c>
      <c r="P9" s="1" t="s">
        <v>261</v>
      </c>
      <c r="Q9" s="1" t="s">
        <v>262</v>
      </c>
      <c r="R9" s="1" t="s">
        <v>313</v>
      </c>
      <c r="S9" s="1" t="s">
        <v>264</v>
      </c>
      <c r="T9" s="1" t="s">
        <v>265</v>
      </c>
      <c r="U9" s="1" t="s">
        <v>266</v>
      </c>
    </row>
    <row r="10" s="1" customFormat="1" spans="1:21">
      <c r="A10" s="3">
        <v>18435985368</v>
      </c>
      <c r="B10" s="1" t="s">
        <v>301</v>
      </c>
      <c r="C10" s="1" t="s">
        <v>314</v>
      </c>
      <c r="D10" s="1" t="s">
        <v>315</v>
      </c>
      <c r="E10" s="1" t="s">
        <v>316</v>
      </c>
      <c r="F10" s="1" t="s">
        <v>273</v>
      </c>
      <c r="G10" s="1" t="s">
        <v>250</v>
      </c>
      <c r="H10" s="1" t="s">
        <v>256</v>
      </c>
      <c r="I10" s="1" t="s">
        <v>317</v>
      </c>
      <c r="J10" s="1" t="s">
        <v>30</v>
      </c>
      <c r="K10" s="1" t="s">
        <v>318</v>
      </c>
      <c r="L10" s="1" t="s">
        <v>318</v>
      </c>
      <c r="M10" s="1" t="s">
        <v>259</v>
      </c>
      <c r="N10" s="1" t="s">
        <v>259</v>
      </c>
      <c r="O10" s="1" t="s">
        <v>260</v>
      </c>
      <c r="P10" s="1" t="s">
        <v>261</v>
      </c>
      <c r="Q10" s="1" t="s">
        <v>262</v>
      </c>
      <c r="R10" s="1" t="s">
        <v>319</v>
      </c>
      <c r="S10" s="1" t="s">
        <v>264</v>
      </c>
      <c r="T10" s="1" t="s">
        <v>265</v>
      </c>
      <c r="U10" s="1" t="s">
        <v>266</v>
      </c>
    </row>
    <row r="11" s="1" customFormat="1" spans="1:21">
      <c r="A11" s="3">
        <v>18428967966</v>
      </c>
      <c r="B11" s="1" t="s">
        <v>301</v>
      </c>
      <c r="C11" s="1" t="s">
        <v>320</v>
      </c>
      <c r="D11" s="1" t="s">
        <v>321</v>
      </c>
      <c r="E11" s="1" t="s">
        <v>322</v>
      </c>
      <c r="F11" s="1" t="s">
        <v>301</v>
      </c>
      <c r="G11" s="1" t="s">
        <v>282</v>
      </c>
      <c r="H11" s="1" t="s">
        <v>256</v>
      </c>
      <c r="I11" s="1" t="s">
        <v>323</v>
      </c>
      <c r="J11" s="1" t="s">
        <v>30</v>
      </c>
      <c r="K11" s="1" t="s">
        <v>324</v>
      </c>
      <c r="L11" s="1" t="s">
        <v>324</v>
      </c>
      <c r="M11" s="1" t="s">
        <v>259</v>
      </c>
      <c r="N11" s="1" t="s">
        <v>259</v>
      </c>
      <c r="O11" s="1" t="s">
        <v>260</v>
      </c>
      <c r="P11" s="1" t="s">
        <v>261</v>
      </c>
      <c r="Q11" s="1" t="s">
        <v>262</v>
      </c>
      <c r="R11" s="1" t="s">
        <v>325</v>
      </c>
      <c r="S11" s="1" t="s">
        <v>264</v>
      </c>
      <c r="T11" s="1" t="s">
        <v>265</v>
      </c>
      <c r="U11" s="1" t="s">
        <v>266</v>
      </c>
    </row>
    <row r="12" s="1" customFormat="1" spans="1:21">
      <c r="A12" s="3">
        <v>18422891058</v>
      </c>
      <c r="B12" s="1" t="s">
        <v>326</v>
      </c>
      <c r="C12" s="1" t="s">
        <v>327</v>
      </c>
      <c r="D12" s="1" t="s">
        <v>328</v>
      </c>
      <c r="E12" s="1" t="s">
        <v>329</v>
      </c>
      <c r="F12" s="1" t="s">
        <v>326</v>
      </c>
      <c r="G12" s="1" t="s">
        <v>301</v>
      </c>
      <c r="H12" s="1" t="s">
        <v>256</v>
      </c>
      <c r="I12" s="1" t="s">
        <v>330</v>
      </c>
      <c r="J12" s="1" t="s">
        <v>30</v>
      </c>
      <c r="K12" s="1" t="s">
        <v>331</v>
      </c>
      <c r="L12" s="1" t="s">
        <v>331</v>
      </c>
      <c r="M12" s="1" t="s">
        <v>259</v>
      </c>
      <c r="N12" s="1" t="s">
        <v>259</v>
      </c>
      <c r="O12" s="1" t="s">
        <v>260</v>
      </c>
      <c r="P12" s="1" t="s">
        <v>261</v>
      </c>
      <c r="Q12" s="1" t="s">
        <v>262</v>
      </c>
      <c r="R12" s="1" t="s">
        <v>332</v>
      </c>
      <c r="S12" s="1" t="s">
        <v>264</v>
      </c>
      <c r="T12" s="1" t="s">
        <v>265</v>
      </c>
      <c r="U12" s="1" t="s">
        <v>266</v>
      </c>
    </row>
    <row r="13" s="1" customFormat="1" spans="1:21">
      <c r="A13" s="3">
        <v>18419373985</v>
      </c>
      <c r="B13" s="1" t="s">
        <v>333</v>
      </c>
      <c r="C13" s="1" t="s">
        <v>334</v>
      </c>
      <c r="D13" s="1" t="s">
        <v>335</v>
      </c>
      <c r="E13" s="1" t="s">
        <v>336</v>
      </c>
      <c r="F13" s="1" t="s">
        <v>250</v>
      </c>
      <c r="G13" s="1" t="s">
        <v>254</v>
      </c>
      <c r="H13" s="1" t="s">
        <v>256</v>
      </c>
      <c r="I13" s="1" t="s">
        <v>337</v>
      </c>
      <c r="J13" s="1" t="s">
        <v>30</v>
      </c>
      <c r="K13" s="1" t="s">
        <v>338</v>
      </c>
      <c r="L13" s="1" t="s">
        <v>338</v>
      </c>
      <c r="M13" s="1" t="s">
        <v>259</v>
      </c>
      <c r="N13" s="1" t="s">
        <v>259</v>
      </c>
      <c r="O13" s="1" t="s">
        <v>260</v>
      </c>
      <c r="P13" s="1" t="s">
        <v>261</v>
      </c>
      <c r="Q13" s="1" t="s">
        <v>262</v>
      </c>
      <c r="R13" s="1" t="s">
        <v>339</v>
      </c>
      <c r="S13" s="1" t="s">
        <v>264</v>
      </c>
      <c r="T13" s="1" t="s">
        <v>265</v>
      </c>
      <c r="U13" s="1" t="s">
        <v>281</v>
      </c>
    </row>
    <row r="14" s="1" customFormat="1" spans="1:21">
      <c r="A14" s="3">
        <v>18411890332</v>
      </c>
      <c r="B14" s="1" t="s">
        <v>333</v>
      </c>
      <c r="C14" s="1" t="s">
        <v>340</v>
      </c>
      <c r="D14" s="1" t="s">
        <v>341</v>
      </c>
      <c r="E14" s="1" t="s">
        <v>342</v>
      </c>
      <c r="F14" s="1" t="s">
        <v>326</v>
      </c>
      <c r="G14" s="1" t="s">
        <v>301</v>
      </c>
      <c r="H14" s="1" t="s">
        <v>256</v>
      </c>
      <c r="I14" s="1" t="s">
        <v>343</v>
      </c>
      <c r="J14" s="1" t="s">
        <v>30</v>
      </c>
      <c r="K14" s="1" t="s">
        <v>344</v>
      </c>
      <c r="L14" s="1" t="s">
        <v>344</v>
      </c>
      <c r="M14" s="1" t="s">
        <v>259</v>
      </c>
      <c r="N14" s="1" t="s">
        <v>259</v>
      </c>
      <c r="O14" s="1" t="s">
        <v>260</v>
      </c>
      <c r="P14" s="1" t="s">
        <v>261</v>
      </c>
      <c r="Q14" s="1" t="s">
        <v>262</v>
      </c>
      <c r="R14" s="1" t="s">
        <v>345</v>
      </c>
      <c r="S14" s="1" t="s">
        <v>264</v>
      </c>
      <c r="T14" s="1" t="s">
        <v>265</v>
      </c>
      <c r="U14" s="1" t="s">
        <v>266</v>
      </c>
    </row>
    <row r="15" s="1" customFormat="1" spans="1:21">
      <c r="A15" s="3">
        <v>18407319128</v>
      </c>
      <c r="B15" s="1" t="s">
        <v>346</v>
      </c>
      <c r="C15" s="1" t="s">
        <v>347</v>
      </c>
      <c r="D15" s="1" t="s">
        <v>321</v>
      </c>
      <c r="E15" s="1" t="s">
        <v>348</v>
      </c>
      <c r="F15" s="1" t="s">
        <v>326</v>
      </c>
      <c r="G15" s="1" t="s">
        <v>301</v>
      </c>
      <c r="H15" s="1" t="s">
        <v>256</v>
      </c>
      <c r="I15" s="1" t="s">
        <v>323</v>
      </c>
      <c r="J15" s="1" t="s">
        <v>30</v>
      </c>
      <c r="K15" s="1" t="s">
        <v>324</v>
      </c>
      <c r="L15" s="1" t="s">
        <v>324</v>
      </c>
      <c r="M15" s="1" t="s">
        <v>259</v>
      </c>
      <c r="N15" s="1" t="s">
        <v>259</v>
      </c>
      <c r="O15" s="1" t="s">
        <v>260</v>
      </c>
      <c r="P15" s="1" t="s">
        <v>261</v>
      </c>
      <c r="Q15" s="1" t="s">
        <v>262</v>
      </c>
      <c r="R15" s="1" t="s">
        <v>349</v>
      </c>
      <c r="S15" s="1" t="s">
        <v>264</v>
      </c>
      <c r="T15" s="1" t="s">
        <v>265</v>
      </c>
      <c r="U15" s="1" t="s">
        <v>266</v>
      </c>
    </row>
    <row r="16" s="1" customFormat="1" spans="1:21">
      <c r="A16" s="3">
        <v>18398000107</v>
      </c>
      <c r="B16" s="1" t="s">
        <v>346</v>
      </c>
      <c r="C16" s="1" t="s">
        <v>350</v>
      </c>
      <c r="D16" s="1" t="s">
        <v>351</v>
      </c>
      <c r="E16" s="1" t="s">
        <v>352</v>
      </c>
      <c r="F16" s="1" t="s">
        <v>301</v>
      </c>
      <c r="G16" s="1" t="s">
        <v>273</v>
      </c>
      <c r="H16" s="1" t="s">
        <v>256</v>
      </c>
      <c r="I16" s="1" t="s">
        <v>353</v>
      </c>
      <c r="J16" s="1" t="s">
        <v>30</v>
      </c>
      <c r="K16" s="1" t="s">
        <v>354</v>
      </c>
      <c r="L16" s="1" t="s">
        <v>354</v>
      </c>
      <c r="M16" s="1" t="s">
        <v>259</v>
      </c>
      <c r="N16" s="1" t="s">
        <v>259</v>
      </c>
      <c r="O16" s="1" t="s">
        <v>260</v>
      </c>
      <c r="P16" s="1" t="s">
        <v>261</v>
      </c>
      <c r="Q16" s="1" t="s">
        <v>262</v>
      </c>
      <c r="R16" s="1" t="s">
        <v>355</v>
      </c>
      <c r="S16" s="1" t="s">
        <v>264</v>
      </c>
      <c r="T16" s="1" t="s">
        <v>265</v>
      </c>
      <c r="U16" s="1" t="s">
        <v>266</v>
      </c>
    </row>
    <row r="17" s="1" customFormat="1" spans="1:21">
      <c r="A17" s="3">
        <v>18397592518</v>
      </c>
      <c r="B17" s="1" t="s">
        <v>356</v>
      </c>
      <c r="C17" s="1" t="s">
        <v>357</v>
      </c>
      <c r="D17" s="1" t="s">
        <v>358</v>
      </c>
      <c r="E17" s="1" t="s">
        <v>359</v>
      </c>
      <c r="F17" s="1" t="s">
        <v>273</v>
      </c>
      <c r="G17" s="1" t="s">
        <v>277</v>
      </c>
      <c r="H17" s="1" t="s">
        <v>256</v>
      </c>
      <c r="I17" s="1" t="s">
        <v>360</v>
      </c>
      <c r="J17" s="1" t="s">
        <v>30</v>
      </c>
      <c r="K17" s="1" t="s">
        <v>361</v>
      </c>
      <c r="L17" s="1" t="s">
        <v>361</v>
      </c>
      <c r="M17" s="1" t="s">
        <v>259</v>
      </c>
      <c r="N17" s="1" t="s">
        <v>259</v>
      </c>
      <c r="O17" s="1" t="s">
        <v>260</v>
      </c>
      <c r="P17" s="1" t="s">
        <v>261</v>
      </c>
      <c r="Q17" s="1" t="s">
        <v>262</v>
      </c>
      <c r="R17" s="1" t="s">
        <v>362</v>
      </c>
      <c r="S17" s="1" t="s">
        <v>264</v>
      </c>
      <c r="T17" s="1" t="s">
        <v>265</v>
      </c>
      <c r="U17" s="1" t="s">
        <v>266</v>
      </c>
    </row>
    <row r="18" s="1" customFormat="1" spans="1:21">
      <c r="A18" s="3">
        <v>18395319809</v>
      </c>
      <c r="B18" s="1" t="s">
        <v>356</v>
      </c>
      <c r="C18" s="1" t="s">
        <v>363</v>
      </c>
      <c r="D18" s="1" t="s">
        <v>321</v>
      </c>
      <c r="E18" s="1" t="s">
        <v>364</v>
      </c>
      <c r="F18" s="1" t="s">
        <v>282</v>
      </c>
      <c r="G18" s="1" t="s">
        <v>273</v>
      </c>
      <c r="H18" s="1" t="s">
        <v>256</v>
      </c>
      <c r="I18" s="1" t="s">
        <v>365</v>
      </c>
      <c r="J18" s="1" t="s">
        <v>30</v>
      </c>
      <c r="K18" s="1" t="s">
        <v>324</v>
      </c>
      <c r="L18" s="1" t="s">
        <v>324</v>
      </c>
      <c r="M18" s="1" t="s">
        <v>259</v>
      </c>
      <c r="N18" s="1" t="s">
        <v>259</v>
      </c>
      <c r="O18" s="1" t="s">
        <v>260</v>
      </c>
      <c r="P18" s="1" t="s">
        <v>261</v>
      </c>
      <c r="Q18" s="1" t="s">
        <v>262</v>
      </c>
      <c r="R18" s="1" t="s">
        <v>366</v>
      </c>
      <c r="S18" s="1" t="s">
        <v>264</v>
      </c>
      <c r="T18" s="1" t="s">
        <v>265</v>
      </c>
      <c r="U18" s="1" t="s">
        <v>266</v>
      </c>
    </row>
    <row r="19" s="1" customFormat="1" spans="1:21">
      <c r="A19" s="3">
        <v>18387596166</v>
      </c>
      <c r="B19" s="1" t="s">
        <v>367</v>
      </c>
      <c r="C19" s="1" t="s">
        <v>368</v>
      </c>
      <c r="D19" s="1" t="s">
        <v>369</v>
      </c>
      <c r="E19" s="1" t="s">
        <v>370</v>
      </c>
      <c r="F19" s="1" t="s">
        <v>326</v>
      </c>
      <c r="G19" s="1" t="s">
        <v>301</v>
      </c>
      <c r="H19" s="1" t="s">
        <v>256</v>
      </c>
      <c r="I19" s="1" t="s">
        <v>371</v>
      </c>
      <c r="J19" s="1" t="s">
        <v>30</v>
      </c>
      <c r="K19" s="1" t="s">
        <v>372</v>
      </c>
      <c r="L19" s="1" t="s">
        <v>372</v>
      </c>
      <c r="M19" s="1" t="s">
        <v>259</v>
      </c>
      <c r="N19" s="1" t="s">
        <v>259</v>
      </c>
      <c r="O19" s="1" t="s">
        <v>260</v>
      </c>
      <c r="P19" s="1" t="s">
        <v>261</v>
      </c>
      <c r="Q19" s="1" t="s">
        <v>262</v>
      </c>
      <c r="R19" s="1" t="s">
        <v>373</v>
      </c>
      <c r="S19" s="1" t="s">
        <v>264</v>
      </c>
      <c r="T19" s="1" t="s">
        <v>265</v>
      </c>
      <c r="U19" s="1" t="s">
        <v>266</v>
      </c>
    </row>
    <row r="20" s="1" customFormat="1" spans="1:21">
      <c r="A20" s="3">
        <v>18377601263</v>
      </c>
      <c r="B20" s="1" t="s">
        <v>374</v>
      </c>
      <c r="C20" s="1" t="s">
        <v>375</v>
      </c>
      <c r="D20" s="1" t="s">
        <v>376</v>
      </c>
      <c r="E20" s="1" t="s">
        <v>377</v>
      </c>
      <c r="F20" s="1" t="s">
        <v>282</v>
      </c>
      <c r="G20" s="1" t="s">
        <v>277</v>
      </c>
      <c r="H20" s="1" t="s">
        <v>256</v>
      </c>
      <c r="I20" s="1" t="s">
        <v>378</v>
      </c>
      <c r="J20" s="1" t="s">
        <v>30</v>
      </c>
      <c r="K20" s="1" t="s">
        <v>379</v>
      </c>
      <c r="L20" s="1" t="s">
        <v>379</v>
      </c>
      <c r="M20" s="1" t="s">
        <v>259</v>
      </c>
      <c r="N20" s="1" t="s">
        <v>259</v>
      </c>
      <c r="O20" s="1" t="s">
        <v>260</v>
      </c>
      <c r="P20" s="1" t="s">
        <v>261</v>
      </c>
      <c r="Q20" s="1" t="s">
        <v>262</v>
      </c>
      <c r="R20" s="1" t="s">
        <v>380</v>
      </c>
      <c r="S20" s="1" t="s">
        <v>264</v>
      </c>
      <c r="T20" s="1" t="s">
        <v>265</v>
      </c>
      <c r="U20" s="1" t="s">
        <v>266</v>
      </c>
    </row>
    <row r="21" s="1" customFormat="1" spans="1:21">
      <c r="A21" s="3">
        <v>18357557704</v>
      </c>
      <c r="B21" s="1" t="s">
        <v>381</v>
      </c>
      <c r="C21" s="1" t="s">
        <v>382</v>
      </c>
      <c r="D21" s="1" t="s">
        <v>351</v>
      </c>
      <c r="E21" s="1" t="s">
        <v>383</v>
      </c>
      <c r="F21" s="1" t="s">
        <v>301</v>
      </c>
      <c r="G21" s="1" t="s">
        <v>273</v>
      </c>
      <c r="H21" s="1" t="s">
        <v>256</v>
      </c>
      <c r="I21" s="1" t="s">
        <v>384</v>
      </c>
      <c r="J21" s="1" t="s">
        <v>30</v>
      </c>
      <c r="K21" s="1" t="s">
        <v>385</v>
      </c>
      <c r="L21" s="1" t="s">
        <v>385</v>
      </c>
      <c r="M21" s="1" t="s">
        <v>259</v>
      </c>
      <c r="N21" s="1" t="s">
        <v>259</v>
      </c>
      <c r="O21" s="1" t="s">
        <v>260</v>
      </c>
      <c r="P21" s="1" t="s">
        <v>261</v>
      </c>
      <c r="Q21" s="1" t="s">
        <v>262</v>
      </c>
      <c r="R21" s="1" t="s">
        <v>386</v>
      </c>
      <c r="S21" s="1" t="s">
        <v>264</v>
      </c>
      <c r="T21" s="1" t="s">
        <v>265</v>
      </c>
      <c r="U21" s="1" t="s">
        <v>266</v>
      </c>
    </row>
    <row r="22" s="1" customFormat="1" spans="1:21">
      <c r="A22" s="3">
        <v>18357506523</v>
      </c>
      <c r="B22" s="1" t="s">
        <v>381</v>
      </c>
      <c r="C22" s="1" t="s">
        <v>387</v>
      </c>
      <c r="D22" s="1" t="s">
        <v>388</v>
      </c>
      <c r="E22" s="1" t="s">
        <v>389</v>
      </c>
      <c r="F22" s="1" t="s">
        <v>277</v>
      </c>
      <c r="G22" s="1" t="s">
        <v>255</v>
      </c>
      <c r="H22" s="1" t="s">
        <v>256</v>
      </c>
      <c r="I22" s="1" t="s">
        <v>390</v>
      </c>
      <c r="J22" s="1" t="s">
        <v>30</v>
      </c>
      <c r="K22" s="1" t="s">
        <v>391</v>
      </c>
      <c r="L22" s="1" t="s">
        <v>391</v>
      </c>
      <c r="M22" s="1" t="s">
        <v>259</v>
      </c>
      <c r="N22" s="1" t="s">
        <v>259</v>
      </c>
      <c r="O22" s="1" t="s">
        <v>260</v>
      </c>
      <c r="P22" s="1" t="s">
        <v>261</v>
      </c>
      <c r="Q22" s="1" t="s">
        <v>262</v>
      </c>
      <c r="R22" s="1" t="s">
        <v>392</v>
      </c>
      <c r="S22" s="1" t="s">
        <v>264</v>
      </c>
      <c r="T22" s="1" t="s">
        <v>265</v>
      </c>
      <c r="U22" s="1" t="s">
        <v>266</v>
      </c>
    </row>
    <row r="23" s="1" customFormat="1" spans="1:21">
      <c r="A23" s="3">
        <v>18327462798</v>
      </c>
      <c r="B23" s="1" t="s">
        <v>393</v>
      </c>
      <c r="C23" s="1" t="s">
        <v>394</v>
      </c>
      <c r="D23" s="1" t="s">
        <v>351</v>
      </c>
      <c r="E23" s="1" t="s">
        <v>395</v>
      </c>
      <c r="F23" s="1" t="s">
        <v>273</v>
      </c>
      <c r="G23" s="1" t="s">
        <v>277</v>
      </c>
      <c r="H23" s="1" t="s">
        <v>256</v>
      </c>
      <c r="I23" s="1" t="s">
        <v>396</v>
      </c>
      <c r="J23" s="1" t="s">
        <v>30</v>
      </c>
      <c r="K23" s="1" t="s">
        <v>385</v>
      </c>
      <c r="L23" s="1" t="s">
        <v>385</v>
      </c>
      <c r="M23" s="1" t="s">
        <v>259</v>
      </c>
      <c r="N23" s="1" t="s">
        <v>259</v>
      </c>
      <c r="O23" s="1" t="s">
        <v>260</v>
      </c>
      <c r="P23" s="1" t="s">
        <v>261</v>
      </c>
      <c r="Q23" s="1" t="s">
        <v>262</v>
      </c>
      <c r="R23" s="1" t="s">
        <v>397</v>
      </c>
      <c r="S23" s="1" t="s">
        <v>264</v>
      </c>
      <c r="T23" s="1" t="s">
        <v>265</v>
      </c>
      <c r="U23" s="1" t="s">
        <v>266</v>
      </c>
    </row>
    <row r="24" s="1" customFormat="1" spans="1:21">
      <c r="A24" s="3">
        <v>18278140755</v>
      </c>
      <c r="B24" s="1" t="s">
        <v>398</v>
      </c>
      <c r="C24" s="1" t="s">
        <v>399</v>
      </c>
      <c r="D24" s="1" t="s">
        <v>400</v>
      </c>
      <c r="E24" s="1" t="s">
        <v>401</v>
      </c>
      <c r="F24" s="1" t="s">
        <v>301</v>
      </c>
      <c r="G24" s="1" t="s">
        <v>273</v>
      </c>
      <c r="H24" s="1" t="s">
        <v>256</v>
      </c>
      <c r="I24" s="1" t="s">
        <v>402</v>
      </c>
      <c r="J24" s="1" t="s">
        <v>30</v>
      </c>
      <c r="K24" s="1" t="s">
        <v>403</v>
      </c>
      <c r="L24" s="1" t="s">
        <v>403</v>
      </c>
      <c r="M24" s="1" t="s">
        <v>259</v>
      </c>
      <c r="N24" s="1" t="s">
        <v>259</v>
      </c>
      <c r="O24" s="1" t="s">
        <v>260</v>
      </c>
      <c r="P24" s="1" t="s">
        <v>261</v>
      </c>
      <c r="Q24" s="1" t="s">
        <v>262</v>
      </c>
      <c r="R24" s="1" t="s">
        <v>404</v>
      </c>
      <c r="S24" s="1" t="s">
        <v>264</v>
      </c>
      <c r="T24" s="1" t="s">
        <v>265</v>
      </c>
      <c r="U24" s="1" t="s">
        <v>266</v>
      </c>
    </row>
    <row r="25" s="1" customFormat="1" spans="1:21">
      <c r="A25" s="3">
        <v>18260540134</v>
      </c>
      <c r="B25" s="1" t="s">
        <v>405</v>
      </c>
      <c r="C25" s="1" t="s">
        <v>406</v>
      </c>
      <c r="D25" s="1" t="s">
        <v>407</v>
      </c>
      <c r="E25" s="1" t="s">
        <v>408</v>
      </c>
      <c r="F25" s="1" t="s">
        <v>273</v>
      </c>
      <c r="G25" s="1" t="s">
        <v>250</v>
      </c>
      <c r="H25" s="1" t="s">
        <v>256</v>
      </c>
      <c r="I25" s="1" t="s">
        <v>409</v>
      </c>
      <c r="J25" s="1" t="s">
        <v>30</v>
      </c>
      <c r="K25" s="1" t="s">
        <v>410</v>
      </c>
      <c r="L25" s="1" t="s">
        <v>410</v>
      </c>
      <c r="M25" s="1" t="s">
        <v>259</v>
      </c>
      <c r="N25" s="1" t="s">
        <v>259</v>
      </c>
      <c r="O25" s="1" t="s">
        <v>260</v>
      </c>
      <c r="P25" s="1" t="s">
        <v>261</v>
      </c>
      <c r="Q25" s="1" t="s">
        <v>262</v>
      </c>
      <c r="R25" s="1" t="s">
        <v>411</v>
      </c>
      <c r="S25" s="1" t="s">
        <v>264</v>
      </c>
      <c r="T25" s="1" t="s">
        <v>265</v>
      </c>
      <c r="U25" s="1" t="s">
        <v>266</v>
      </c>
    </row>
    <row r="26" s="1" customFormat="1" spans="1:21">
      <c r="A26" s="3">
        <v>18222726638</v>
      </c>
      <c r="B26" s="1" t="s">
        <v>412</v>
      </c>
      <c r="C26" s="1" t="s">
        <v>413</v>
      </c>
      <c r="D26" s="1" t="s">
        <v>414</v>
      </c>
      <c r="E26" s="1" t="s">
        <v>415</v>
      </c>
      <c r="F26" s="1" t="s">
        <v>273</v>
      </c>
      <c r="G26" s="1" t="s">
        <v>254</v>
      </c>
      <c r="H26" s="1" t="s">
        <v>256</v>
      </c>
      <c r="I26" s="1" t="s">
        <v>416</v>
      </c>
      <c r="J26" s="1" t="s">
        <v>30</v>
      </c>
      <c r="K26" s="1" t="s">
        <v>417</v>
      </c>
      <c r="L26" s="1" t="s">
        <v>417</v>
      </c>
      <c r="M26" s="1" t="s">
        <v>259</v>
      </c>
      <c r="N26" s="1" t="s">
        <v>259</v>
      </c>
      <c r="O26" s="1" t="s">
        <v>260</v>
      </c>
      <c r="P26" s="1" t="s">
        <v>261</v>
      </c>
      <c r="Q26" s="1" t="s">
        <v>262</v>
      </c>
      <c r="R26" s="1" t="s">
        <v>418</v>
      </c>
      <c r="S26" s="1" t="s">
        <v>264</v>
      </c>
      <c r="T26" s="1" t="s">
        <v>265</v>
      </c>
      <c r="U26" s="1" t="s">
        <v>266</v>
      </c>
    </row>
    <row r="27" s="1" customFormat="1" spans="1:21">
      <c r="A27" s="3">
        <v>18163704990</v>
      </c>
      <c r="B27" s="1" t="s">
        <v>419</v>
      </c>
      <c r="C27" s="1" t="s">
        <v>420</v>
      </c>
      <c r="D27" s="1" t="s">
        <v>421</v>
      </c>
      <c r="E27" s="1" t="s">
        <v>422</v>
      </c>
      <c r="F27" s="1" t="s">
        <v>282</v>
      </c>
      <c r="G27" s="1" t="s">
        <v>250</v>
      </c>
      <c r="H27" s="1" t="s">
        <v>256</v>
      </c>
      <c r="I27" s="1" t="s">
        <v>423</v>
      </c>
      <c r="J27" s="1" t="s">
        <v>30</v>
      </c>
      <c r="K27" s="1" t="s">
        <v>424</v>
      </c>
      <c r="L27" s="1" t="s">
        <v>424</v>
      </c>
      <c r="M27" s="1" t="s">
        <v>259</v>
      </c>
      <c r="N27" s="1" t="s">
        <v>259</v>
      </c>
      <c r="O27" s="1" t="s">
        <v>260</v>
      </c>
      <c r="P27" s="1" t="s">
        <v>261</v>
      </c>
      <c r="Q27" s="1" t="s">
        <v>262</v>
      </c>
      <c r="R27" s="1" t="s">
        <v>425</v>
      </c>
      <c r="S27" s="1" t="s">
        <v>264</v>
      </c>
      <c r="T27" s="1" t="s">
        <v>265</v>
      </c>
      <c r="U27" s="1" t="s">
        <v>281</v>
      </c>
    </row>
    <row r="28" s="1" customFormat="1" spans="1:21">
      <c r="A28" s="3">
        <v>18145300134</v>
      </c>
      <c r="B28" s="1" t="s">
        <v>426</v>
      </c>
      <c r="C28" s="1" t="s">
        <v>427</v>
      </c>
      <c r="D28" s="1" t="s">
        <v>428</v>
      </c>
      <c r="E28" s="1" t="s">
        <v>429</v>
      </c>
      <c r="F28" s="1" t="s">
        <v>326</v>
      </c>
      <c r="G28" s="1" t="s">
        <v>273</v>
      </c>
      <c r="H28" s="1" t="s">
        <v>256</v>
      </c>
      <c r="I28" s="1" t="s">
        <v>430</v>
      </c>
      <c r="J28" s="1" t="s">
        <v>30</v>
      </c>
      <c r="K28" s="1" t="s">
        <v>431</v>
      </c>
      <c r="L28" s="1" t="s">
        <v>431</v>
      </c>
      <c r="M28" s="1" t="s">
        <v>259</v>
      </c>
      <c r="N28" s="1" t="s">
        <v>259</v>
      </c>
      <c r="O28" s="1" t="s">
        <v>260</v>
      </c>
      <c r="P28" s="1" t="s">
        <v>261</v>
      </c>
      <c r="Q28" s="1" t="s">
        <v>262</v>
      </c>
      <c r="R28" s="1" t="s">
        <v>432</v>
      </c>
      <c r="S28" s="1" t="s">
        <v>264</v>
      </c>
      <c r="T28" s="1" t="s">
        <v>265</v>
      </c>
      <c r="U28" s="1" t="s">
        <v>266</v>
      </c>
    </row>
    <row r="29" s="1" customFormat="1" spans="1:21">
      <c r="A29" s="3">
        <v>18099228832</v>
      </c>
      <c r="B29" s="1" t="s">
        <v>433</v>
      </c>
      <c r="C29" s="1" t="s">
        <v>434</v>
      </c>
      <c r="D29" s="1" t="s">
        <v>435</v>
      </c>
      <c r="E29" s="1" t="s">
        <v>436</v>
      </c>
      <c r="F29" s="1" t="s">
        <v>326</v>
      </c>
      <c r="G29" s="1" t="s">
        <v>282</v>
      </c>
      <c r="H29" s="1" t="s">
        <v>256</v>
      </c>
      <c r="I29" s="1" t="s">
        <v>437</v>
      </c>
      <c r="J29" s="1" t="s">
        <v>30</v>
      </c>
      <c r="K29" s="1" t="s">
        <v>438</v>
      </c>
      <c r="L29" s="1" t="s">
        <v>438</v>
      </c>
      <c r="M29" s="1" t="s">
        <v>259</v>
      </c>
      <c r="N29" s="1" t="s">
        <v>259</v>
      </c>
      <c r="O29" s="1" t="s">
        <v>260</v>
      </c>
      <c r="P29" s="1" t="s">
        <v>261</v>
      </c>
      <c r="Q29" s="1" t="s">
        <v>262</v>
      </c>
      <c r="R29" s="1" t="s">
        <v>439</v>
      </c>
      <c r="S29" s="1" t="s">
        <v>264</v>
      </c>
      <c r="T29" s="1" t="s">
        <v>265</v>
      </c>
      <c r="U29" s="1" t="s">
        <v>266</v>
      </c>
    </row>
    <row r="30" s="1" customFormat="1" spans="1:21">
      <c r="A30" s="3">
        <v>18009365082</v>
      </c>
      <c r="B30" s="1" t="s">
        <v>440</v>
      </c>
      <c r="C30" s="1" t="s">
        <v>441</v>
      </c>
      <c r="D30" s="1" t="s">
        <v>442</v>
      </c>
      <c r="E30" s="1" t="s">
        <v>443</v>
      </c>
      <c r="F30" s="1" t="s">
        <v>282</v>
      </c>
      <c r="G30" s="1" t="s">
        <v>277</v>
      </c>
      <c r="H30" s="1" t="s">
        <v>256</v>
      </c>
      <c r="I30" s="1" t="s">
        <v>444</v>
      </c>
      <c r="J30" s="1" t="s">
        <v>30</v>
      </c>
      <c r="K30" s="1" t="s">
        <v>445</v>
      </c>
      <c r="L30" s="1" t="s">
        <v>446</v>
      </c>
      <c r="M30" s="1" t="s">
        <v>447</v>
      </c>
      <c r="N30" s="1" t="s">
        <v>448</v>
      </c>
      <c r="O30" s="1" t="s">
        <v>260</v>
      </c>
      <c r="P30" s="1" t="s">
        <v>261</v>
      </c>
      <c r="Q30" s="1" t="s">
        <v>262</v>
      </c>
      <c r="R30" s="1" t="s">
        <v>449</v>
      </c>
      <c r="S30" s="1" t="s">
        <v>264</v>
      </c>
      <c r="T30" s="1" t="s">
        <v>265</v>
      </c>
      <c r="U30" s="1" t="s">
        <v>266</v>
      </c>
    </row>
    <row r="31" s="1" customFormat="1" spans="1:21">
      <c r="A31" s="3">
        <v>17983698995</v>
      </c>
      <c r="B31" s="1" t="s">
        <v>450</v>
      </c>
      <c r="C31" s="1" t="s">
        <v>451</v>
      </c>
      <c r="D31" s="1" t="s">
        <v>452</v>
      </c>
      <c r="E31" s="1" t="s">
        <v>453</v>
      </c>
      <c r="F31" s="1" t="s">
        <v>254</v>
      </c>
      <c r="G31" s="1" t="s">
        <v>255</v>
      </c>
      <c r="H31" s="1" t="s">
        <v>256</v>
      </c>
      <c r="I31" s="1" t="s">
        <v>454</v>
      </c>
      <c r="J31" s="1" t="s">
        <v>30</v>
      </c>
      <c r="K31" s="1" t="s">
        <v>455</v>
      </c>
      <c r="L31" s="1" t="s">
        <v>455</v>
      </c>
      <c r="M31" s="1" t="s">
        <v>259</v>
      </c>
      <c r="N31" s="1" t="s">
        <v>259</v>
      </c>
      <c r="O31" s="1" t="s">
        <v>260</v>
      </c>
      <c r="P31" s="1" t="s">
        <v>261</v>
      </c>
      <c r="Q31" s="1" t="s">
        <v>262</v>
      </c>
      <c r="R31" s="1" t="s">
        <v>456</v>
      </c>
      <c r="S31" s="1" t="s">
        <v>264</v>
      </c>
      <c r="T31" s="1" t="s">
        <v>265</v>
      </c>
      <c r="U31" s="1" t="s">
        <v>266</v>
      </c>
    </row>
    <row r="32" s="1" customFormat="1" spans="1:21">
      <c r="A32" s="3">
        <v>17977203915</v>
      </c>
      <c r="B32" s="1" t="s">
        <v>457</v>
      </c>
      <c r="C32" s="1" t="s">
        <v>458</v>
      </c>
      <c r="D32" s="1" t="s">
        <v>459</v>
      </c>
      <c r="E32" s="1" t="s">
        <v>460</v>
      </c>
      <c r="F32" s="1" t="s">
        <v>250</v>
      </c>
      <c r="G32" s="1" t="s">
        <v>254</v>
      </c>
      <c r="H32" s="1" t="s">
        <v>256</v>
      </c>
      <c r="I32" s="1" t="s">
        <v>461</v>
      </c>
      <c r="J32" s="1" t="s">
        <v>30</v>
      </c>
      <c r="K32" s="1" t="s">
        <v>462</v>
      </c>
      <c r="L32" s="1" t="s">
        <v>462</v>
      </c>
      <c r="M32" s="1" t="s">
        <v>259</v>
      </c>
      <c r="N32" s="1" t="s">
        <v>259</v>
      </c>
      <c r="O32" s="1" t="s">
        <v>260</v>
      </c>
      <c r="P32" s="1" t="s">
        <v>261</v>
      </c>
      <c r="Q32" s="1" t="s">
        <v>262</v>
      </c>
      <c r="R32" s="1" t="s">
        <v>463</v>
      </c>
      <c r="S32" s="1" t="s">
        <v>264</v>
      </c>
      <c r="T32" s="1" t="s">
        <v>265</v>
      </c>
      <c r="U32" s="1" t="s">
        <v>281</v>
      </c>
    </row>
    <row r="33" s="1" customFormat="1" spans="1:21">
      <c r="A33" s="3">
        <v>17919425743</v>
      </c>
      <c r="B33" s="1" t="s">
        <v>464</v>
      </c>
      <c r="C33" s="1" t="s">
        <v>465</v>
      </c>
      <c r="D33" s="1" t="s">
        <v>466</v>
      </c>
      <c r="E33" s="1" t="s">
        <v>467</v>
      </c>
      <c r="F33" s="1" t="s">
        <v>374</v>
      </c>
      <c r="G33" s="1" t="s">
        <v>282</v>
      </c>
      <c r="H33" s="1" t="s">
        <v>256</v>
      </c>
      <c r="I33" s="1" t="s">
        <v>468</v>
      </c>
      <c r="J33" s="1" t="s">
        <v>30</v>
      </c>
      <c r="K33" s="1" t="s">
        <v>469</v>
      </c>
      <c r="L33" s="1" t="s">
        <v>469</v>
      </c>
      <c r="M33" s="1" t="s">
        <v>259</v>
      </c>
      <c r="N33" s="1" t="s">
        <v>259</v>
      </c>
      <c r="O33" s="1" t="s">
        <v>260</v>
      </c>
      <c r="P33" s="1" t="s">
        <v>261</v>
      </c>
      <c r="Q33" s="1" t="s">
        <v>262</v>
      </c>
      <c r="R33" s="1" t="s">
        <v>470</v>
      </c>
      <c r="S33" s="1" t="s">
        <v>264</v>
      </c>
      <c r="T33" s="1" t="s">
        <v>265</v>
      </c>
      <c r="U33" s="1" t="s">
        <v>266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2022-07-25T02:35:11Z</dcterms:created>
  <dcterms:modified xsi:type="dcterms:W3CDTF">2022-07-25T02:49:36Z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D8C83EC2289E4093853D7EC62C6DDEF8</vt:lpwstr>
  </property>
  <property fmtid="{D5CDD505-2E9C-101B-9397-08002B2CF9AE}" pid="3" name="KSOProductBuildVer">
    <vt:lpwstr>2052-11.1.0.11875</vt:lpwstr>
  </property>
</Properties>
</file>