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对账!$A$1:$X$32</definedName>
  </definedNames>
  <calcPr calcId="144525"/>
</workbook>
</file>

<file path=xl/sharedStrings.xml><?xml version="1.0" encoding="utf-8"?>
<sst xmlns="http://schemas.openxmlformats.org/spreadsheetml/2006/main" count="1015" uniqueCount="393">
  <si>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</si>
  <si>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</si>
  <si>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</si>
  <si>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</si>
  <si>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</si>
  <si>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</si>
  <si>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</si>
  <si>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</si>
  <si>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</si>
  <si>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</si>
  <si>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</si>
  <si>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</si>
  <si>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</si>
  <si>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</si>
  <si>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</si>
  <si>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</si>
  <si>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</si>
  <si>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</si>
  <si>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</si>
  <si>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</si>
  <si>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</si>
  <si>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</si>
  <si>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</si>
  <si>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</si>
  <si>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</si>
  <si>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17742701427	</t>
  </si>
  <si>
    <t>Ctrip</t>
  </si>
  <si>
    <t>正常</t>
  </si>
  <si>
    <t>[圣奥古斯丁]庞塞圣奥古斯丁汽车旅馆(The Ponce St. Augustine Hotel)(39039147)</t>
  </si>
  <si>
    <t>特大床房&lt;不退款&gt;&lt;2人入住&gt;</t>
  </si>
  <si>
    <t>USD</t>
  </si>
  <si>
    <t>Dixon/Kevin</t>
  </si>
  <si>
    <t>CA5326220724USD</t>
  </si>
  <si>
    <t>未提现</t>
  </si>
  <si>
    <t>携程开票</t>
  </si>
  <si>
    <t xml:space="preserve">2491456	</t>
  </si>
  <si>
    <t xml:space="preserve">EXP-1917775005	</t>
  </si>
  <si>
    <t>取消</t>
  </si>
  <si>
    <t>阶梯</t>
  </si>
  <si>
    <t xml:space="preserve">17960576707	</t>
  </si>
  <si>
    <t>[大章克申]大章克申克拉丽奥酒店(Clarion Inn Grand Junction)(39058543)</t>
  </si>
  <si>
    <t>特大床房&lt;2人入住&gt;&lt;不退款&gt;&lt;早餐&gt;</t>
  </si>
  <si>
    <t>Allison/Jill Novella</t>
  </si>
  <si>
    <t xml:space="preserve">2556820	</t>
  </si>
  <si>
    <t xml:space="preserve">813588882	</t>
  </si>
  <si>
    <t xml:space="preserve">18025167371	</t>
  </si>
  <si>
    <t>[特里姆]城堡拱门酒店(Castle Arch Hotel)(39977608)</t>
  </si>
  <si>
    <t>双床房&lt;2人入住&gt;&lt;不退款&gt;</t>
  </si>
  <si>
    <t>bosonnet/ian</t>
  </si>
  <si>
    <t xml:space="preserve">2570109	</t>
  </si>
  <si>
    <t xml:space="preserve">RL28846588	</t>
  </si>
  <si>
    <t xml:space="preserve">18031384866	</t>
  </si>
  <si>
    <t>[温哥华]费尔蒙特水滨酒店(Fairmont Waterfront)(37203259)</t>
  </si>
  <si>
    <t>费尔蒙特城景特大床房&lt;不退款&gt;&lt;2人入住&gt;</t>
  </si>
  <si>
    <t>Smolodar/Galina</t>
  </si>
  <si>
    <t xml:space="preserve">2571680	</t>
  </si>
  <si>
    <t xml:space="preserve">	</t>
  </si>
  <si>
    <t xml:space="preserve">18055830141	</t>
  </si>
  <si>
    <t>[加的斯]加的斯旅馆(Parador de Cádiz)(39038990)</t>
  </si>
  <si>
    <t>双人床房&lt;不退款&gt;&lt;2人入住&gt;</t>
  </si>
  <si>
    <t>HO/Lip Teng,CHEN/Xingyan</t>
  </si>
  <si>
    <t xml:space="preserve">2577062	</t>
  </si>
  <si>
    <t xml:space="preserve">18142058736	</t>
  </si>
  <si>
    <t>[罗马]锡拉库萨瑞伊里酒店(Raeli Hotel Siracusa)(37241074)</t>
  </si>
  <si>
    <t>标准房&lt;不退款&gt;&lt;2人入住&gt;</t>
  </si>
  <si>
    <t>Trivedi/Dhaval</t>
  </si>
  <si>
    <t xml:space="preserve">18278112077	</t>
  </si>
  <si>
    <t>[圣路易斯]OYO 密苏里州圣路易斯市中心酒店(OYO Hotel St. Louis Downtown City Center MO)(39977779)</t>
  </si>
  <si>
    <t>客房1张特大床&lt;不退款&gt;&lt;2人入住&gt;</t>
  </si>
  <si>
    <t>Thorne/Jessica</t>
  </si>
  <si>
    <t xml:space="preserve">Create123	</t>
  </si>
  <si>
    <t xml:space="preserve">18326450284	</t>
  </si>
  <si>
    <t>[蒙特利尔]坎特利套房酒店(Hôtel le Cantlie Suites)(37211774)</t>
  </si>
  <si>
    <t>一室房(带两张大号床)&lt;2人入住&gt;&lt;不退款&gt;</t>
  </si>
  <si>
    <t>Matthew/Mulvihill</t>
  </si>
  <si>
    <t xml:space="preserve">576818	</t>
  </si>
  <si>
    <t xml:space="preserve">18343730046	</t>
  </si>
  <si>
    <t>[乔治市]槟城东方大酒店 (槟城对抗新冠肺炎认证)(Eastern &amp; Oriental Hotel (PenangFightCovid-19 Certified))(40742058)</t>
  </si>
  <si>
    <t>豪华套房&lt;早餐&gt;&lt;不退款&gt;&lt;2人入住&gt;</t>
  </si>
  <si>
    <t>CHEN/YIBEI</t>
  </si>
  <si>
    <t xml:space="preserve">595256	</t>
  </si>
  <si>
    <t xml:space="preserve">18377876947	</t>
  </si>
  <si>
    <t>[济州市]济州岛亚金晶酒店(I-Jin Hotel Jeju Island)(37198535)</t>
  </si>
  <si>
    <t>商务双床房&lt;不退款&gt;&lt;2人入住&gt;</t>
  </si>
  <si>
    <t>Jo/hyeonbin</t>
  </si>
  <si>
    <t xml:space="preserve">0169657	</t>
  </si>
  <si>
    <t xml:space="preserve">18387386201	</t>
  </si>
  <si>
    <t>[多特蒙德]怡东酒店(Hotel Excelsior)(39637244)</t>
  </si>
  <si>
    <t>标准双人间&lt;不退款&gt;&lt;2人入住&gt;</t>
  </si>
  <si>
    <t>Pohl/Mathias</t>
  </si>
  <si>
    <t xml:space="preserve">2620343	</t>
  </si>
  <si>
    <t xml:space="preserve">EXPEDIA_1976359600	</t>
  </si>
  <si>
    <t xml:space="preserve">18443473206	</t>
  </si>
  <si>
    <t>[迪拜]迪拜克里克喜来登酒店(Sheraton Dubai Creek Hotel &amp; Towers)(37220760)</t>
  </si>
  <si>
    <t>豪华城景房&lt;2人入住&gt;&lt;IBU黄金会员专享&gt;&lt;不退款&gt;</t>
  </si>
  <si>
    <t>SONG/XIN</t>
  </si>
  <si>
    <t xml:space="preserve">From Allocation	</t>
  </si>
  <si>
    <t xml:space="preserve">18447239252	</t>
  </si>
  <si>
    <t>[玛特鲁斯丰坦]Road Lodge - 开普敦国际机场(Road Lodge Cape Town International Airport)(39623322)</t>
  </si>
  <si>
    <t>双人房&lt;不退款&gt;&lt;2人入住&gt;</t>
  </si>
  <si>
    <t>Mkhantywa/Danny</t>
  </si>
  <si>
    <t xml:space="preserve">308BC7995	</t>
  </si>
  <si>
    <t xml:space="preserve">18448535768	</t>
  </si>
  <si>
    <t>[卢瓦尔河畔圣塞巴斯蒂安]东南特圣塞巴斯蒂安苏尔卢瓦尔河普瑞米尔经典酒店(Premiere Classe Nantes Est St Sebastien Sur Loire)(46581606)</t>
  </si>
  <si>
    <t>GAUTIER/Jocelyne Marie</t>
  </si>
  <si>
    <t xml:space="preserve">2626686	</t>
  </si>
  <si>
    <t xml:space="preserve">33728UC002099	</t>
  </si>
  <si>
    <t xml:space="preserve">18448557837	</t>
  </si>
  <si>
    <t>[罗马]克里斯托弗·哥伦布酒店(Hotel Cristoforo Colombo)(39038456)</t>
  </si>
  <si>
    <t>标准双人床房&lt;不退款&gt;&lt;2人入住&gt;</t>
  </si>
  <si>
    <t>ZRIBI/Claude,ZRIBI/Claude</t>
  </si>
  <si>
    <t xml:space="preserve">2626699	</t>
  </si>
  <si>
    <t xml:space="preserve">7031716	</t>
  </si>
  <si>
    <t xml:space="preserve">18448575180	</t>
  </si>
  <si>
    <t>[布莱恩]诺斯伍兹汽车旅馆(Northwoods Motel)(39619974)</t>
  </si>
  <si>
    <t>大号床套房&lt;2人入住&gt;&lt;不退款&gt;</t>
  </si>
  <si>
    <t>Zhu/Yongrui,Zhu/Bingru</t>
  </si>
  <si>
    <t xml:space="preserve">274931	</t>
  </si>
  <si>
    <t xml:space="preserve">18174137091	</t>
  </si>
  <si>
    <t>退单</t>
  </si>
  <si>
    <t>[埃奇韦尔]伦敦北华美达酒店(Ramada London North)(39034382)</t>
  </si>
  <si>
    <t>标准双床房&lt;不退款&gt;&lt;2人入住&gt;</t>
  </si>
  <si>
    <t>Turner/Kelley</t>
  </si>
  <si>
    <t xml:space="preserve">2598879	</t>
  </si>
  <si>
    <t xml:space="preserve">17235487371	</t>
  </si>
  <si>
    <t>[圣徒皮特海滩]贸易风岛大酒店(TradeWinds Island Grand)(40043035)</t>
  </si>
  <si>
    <t>标准间&lt;不退款&gt;&lt;2人入住&gt;</t>
  </si>
  <si>
    <t>Lee/Jenna</t>
  </si>
  <si>
    <t>CA5326220725USD</t>
  </si>
  <si>
    <t xml:space="preserve">2409122	</t>
  </si>
  <si>
    <t xml:space="preserve">18260902565	</t>
  </si>
  <si>
    <t>[马卡蒂]华美达首都酒店(Ramada Encore Makati)(44694600)</t>
  </si>
  <si>
    <t>高级房（特大床）&lt;2人入住&gt;&lt;不退款&gt;</t>
  </si>
  <si>
    <t>Dale Aglosolos/Lemuel,Dale Aglosolos/Lemuel</t>
  </si>
  <si>
    <t xml:space="preserve">18372290842	</t>
  </si>
  <si>
    <t>[Batu Sub-District]阿斯顿因巴图(ASTON Inn Batu)(39659340)</t>
  </si>
  <si>
    <t>高级房间&lt;不退款&gt;&lt;2人入住&gt;</t>
  </si>
  <si>
    <t>SUAIDY/AHMAD HASAN</t>
  </si>
  <si>
    <t xml:space="preserve">18412068118	</t>
  </si>
  <si>
    <t>[泽西市]泽西市/霍博肯霍兰酒店(Holland Hotel Jersey City/Hoboken)(39667889)</t>
  </si>
  <si>
    <t>标准间1特大床&lt;不退款&gt;&lt;2人入住&gt;</t>
  </si>
  <si>
    <t>Wingert/Vernon</t>
  </si>
  <si>
    <t xml:space="preserve">113241808	</t>
  </si>
  <si>
    <t xml:space="preserve">18435088275	</t>
  </si>
  <si>
    <t>[维特罗勒]马赛维托昂若里普瑞米尔经典酒店(Premiere Classe Marseille - Vitrolles Anjoly)(39684598)</t>
  </si>
  <si>
    <t>标准间1双人床&lt;不退款&gt;&lt;2人入住&gt;</t>
  </si>
  <si>
    <t>Martinez Mendez/Martin</t>
  </si>
  <si>
    <t xml:space="preserve">33791UC004431	</t>
  </si>
  <si>
    <t xml:space="preserve">18438256055	</t>
  </si>
  <si>
    <t>[马德里]马德里巴拉哈斯机场美利亚酒店(Melia Barajas)(37226809)</t>
  </si>
  <si>
    <t>酒店客房&lt;2人入住&gt;&lt;不退款&gt;</t>
  </si>
  <si>
    <t>KIM/JAEHAN</t>
  </si>
  <si>
    <t xml:space="preserve">2202879356	</t>
  </si>
  <si>
    <t xml:space="preserve">18439337642	</t>
  </si>
  <si>
    <t>[Sariharjo]日惹阿兰娜会议酒店(The Alana Hotel &amp; Convention Center Yogyakarta)(39033311)</t>
  </si>
  <si>
    <t>豪华池景房&lt;2人入住&gt;&lt;不退款&gt;&lt;早餐&gt;</t>
  </si>
  <si>
    <t>Dahlan/Murnizal</t>
  </si>
  <si>
    <t xml:space="preserve">18448009041	</t>
  </si>
  <si>
    <t>[纳什维尔]洛伊斯范德比尔特酒店(Loews Vanderbilt Hotel)(37198781)</t>
  </si>
  <si>
    <t>奢华特大床房&lt;不退款&gt;&lt;2人入住&gt;</t>
  </si>
  <si>
    <t>Zupancic/Carrie</t>
  </si>
  <si>
    <t xml:space="preserve">70577SE114493	</t>
  </si>
  <si>
    <t xml:space="preserve">18453098780	</t>
  </si>
  <si>
    <t>[首尔]精选典藏酒店(Handpicked Hotel &amp; Collections)(44796724)</t>
  </si>
  <si>
    <t>公寓标准特大床房&lt;不退款&gt;&lt;2人入住&gt;</t>
  </si>
  <si>
    <t>KIM/HYUNJUNG</t>
  </si>
  <si>
    <t xml:space="preserve">2626938	</t>
  </si>
  <si>
    <t xml:space="preserve">18461559804	</t>
  </si>
  <si>
    <t>yunita/herma</t>
  </si>
  <si>
    <t xml:space="preserve">18464429855	</t>
  </si>
  <si>
    <t>Goldsworthy/Louis</t>
  </si>
  <si>
    <t xml:space="preserve">18468781529	</t>
  </si>
  <si>
    <t>[万隆市]阿斯顿 Tropicana(ASTON Tropicana Hotel Bandung)(37196833)</t>
  </si>
  <si>
    <t>至尊房&lt;早餐&gt;&lt;不退款&gt;&lt;2人入住&gt;</t>
  </si>
  <si>
    <t>MIKAEL/MIKAEL</t>
  </si>
  <si>
    <t xml:space="preserve">17914592836	</t>
  </si>
  <si>
    <t>调整</t>
  </si>
  <si>
    <t>[巴黎]肯辛顿埃菲尔酒店(Hôtel Eiffel Kensington)(44811103)</t>
  </si>
  <si>
    <t>尊贵房&lt;2人入住&gt;&lt;不退款&gt;&lt;早餐&gt;</t>
  </si>
  <si>
    <t>an/jiwan</t>
  </si>
  <si>
    <t xml:space="preserve">17523514589	</t>
  </si>
  <si>
    <t>[迈阿密]迈阿密市中心港口假日酒店(Holiday Inn Hotel Port of Miami-Downtown, an Ihg Hotel)(37223488)</t>
  </si>
  <si>
    <t>大号床房&lt;不退款&gt;&lt;2人入住&gt;</t>
  </si>
  <si>
    <t>Vasa/Lauri Valtteri</t>
  </si>
  <si>
    <t xml:space="preserve">2441725	</t>
  </si>
  <si>
    <t>，</t>
  </si>
  <si>
    <t>本期扣款236元</t>
  </si>
  <si>
    <t>A220725163734481</t>
  </si>
  <si>
    <t>USD / HKD 当前参考汇率: 7.84894</t>
  </si>
  <si>
    <t>总计： 4630.99 USD/
36348.36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</si>
  <si>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</si>
  <si>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</si>
  <si>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</si>
  <si>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</si>
  <si>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</si>
  <si>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</si>
  <si>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</si>
  <si>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</si>
  <si>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</si>
  <si>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</si>
  <si>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</si>
  <si>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</si>
  <si>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</si>
  <si>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</si>
  <si>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</si>
  <si>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</si>
  <si>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</si>
  <si>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</si>
  <si>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2022-07-21</t>
  </si>
  <si>
    <t>2628296</t>
  </si>
  <si>
    <t>阿斯顿 Tropicana</t>
  </si>
  <si>
    <t>MIKAEL MIKAEL</t>
  </si>
  <si>
    <t>2022-07-22</t>
  </si>
  <si>
    <t>退房日周结</t>
  </si>
  <si>
    <t>324.96</t>
  </si>
  <si>
    <t>48.00</t>
  </si>
  <si>
    <t>0</t>
  </si>
  <si>
    <t>0.00</t>
  </si>
  <si>
    <t>携程盛景国际直连</t>
  </si>
  <si>
    <t>01.010677</t>
  </si>
  <si>
    <t>2022-07-21 20:07:29</t>
  </si>
  <si>
    <t>否</t>
  </si>
  <si>
    <t>汇智国际旅游发展有限公司</t>
  </si>
  <si>
    <t>直连</t>
  </si>
  <si>
    <t>2628085</t>
  </si>
  <si>
    <t>马赛维托昂若里普瑞米尔经典酒店</t>
  </si>
  <si>
    <t>Goldsworthy Louis</t>
  </si>
  <si>
    <t>379.11</t>
  </si>
  <si>
    <t>56.00</t>
  </si>
  <si>
    <t>2022-07-21 16:24:16</t>
  </si>
  <si>
    <t>2627710</t>
  </si>
  <si>
    <t>阿斯顿因巴图</t>
  </si>
  <si>
    <t>yunita herma</t>
  </si>
  <si>
    <t>223.41</t>
  </si>
  <si>
    <t>33.00</t>
  </si>
  <si>
    <t>2022-07-21 08:01:48</t>
  </si>
  <si>
    <t>2022-07-20</t>
  </si>
  <si>
    <t>2626710</t>
  </si>
  <si>
    <t>诺斯伍德电机酒店</t>
  </si>
  <si>
    <t>Zhu Yongrui,Zhu Bingru</t>
  </si>
  <si>
    <t>669.22</t>
  </si>
  <si>
    <t>99.00</t>
  </si>
  <si>
    <t>2022-07-20 06:35:28</t>
  </si>
  <si>
    <t>2626699</t>
  </si>
  <si>
    <t>克里斯托弗·哥伦布酒店</t>
  </si>
  <si>
    <t>ZRIBI Claude,ZRIBI Claude</t>
  </si>
  <si>
    <t>567.82</t>
  </si>
  <si>
    <t>84.00</t>
  </si>
  <si>
    <t>2022-07-20 06:07:08</t>
  </si>
  <si>
    <t>2626686</t>
  </si>
  <si>
    <t>东南特圣塞巴斯蒂安苏尔卢瓦尔河普瑞米尔经典酒店</t>
  </si>
  <si>
    <t>GAUTIER Jocelyne Marie</t>
  </si>
  <si>
    <t>223.07</t>
  </si>
  <si>
    <t>2022-07-20 05:19:46</t>
  </si>
  <si>
    <t>2022-07-19</t>
  </si>
  <si>
    <t>2626539</t>
  </si>
  <si>
    <t>洛伊斯范德比尔特酒店</t>
  </si>
  <si>
    <t>Zupancic Carrie</t>
  </si>
  <si>
    <t>3703.82</t>
  </si>
  <si>
    <t>548.00</t>
  </si>
  <si>
    <t>2022-07-19 23:52:17</t>
  </si>
  <si>
    <t>2626415</t>
  </si>
  <si>
    <t>Road Lodge - 开普敦国际机场</t>
  </si>
  <si>
    <t>Mkhantywa Danny</t>
  </si>
  <si>
    <t>317.66</t>
  </si>
  <si>
    <t>47.00</t>
  </si>
  <si>
    <t>2022-07-19 21:42:55</t>
  </si>
  <si>
    <t>2625923</t>
  </si>
  <si>
    <t>迪拜河喜来登大酒店</t>
  </si>
  <si>
    <t>SONG XIN</t>
  </si>
  <si>
    <t>946.23</t>
  </si>
  <si>
    <t>140.00</t>
  </si>
  <si>
    <t>2022-07-19 12:32:23</t>
  </si>
  <si>
    <t>2625815</t>
  </si>
  <si>
    <t xml:space="preserve">日惹阿兰娜会议酒店 </t>
  </si>
  <si>
    <t>Dahlan Murnizal</t>
  </si>
  <si>
    <t>398.77</t>
  </si>
  <si>
    <t>59.00</t>
  </si>
  <si>
    <t>2022-07-19 10:18:31</t>
  </si>
  <si>
    <t>2625534</t>
  </si>
  <si>
    <t>巴拉哈斯美利亚酒店</t>
  </si>
  <si>
    <t>KIM JAEHAN</t>
  </si>
  <si>
    <t>1232.67</t>
  </si>
  <si>
    <t>182.00</t>
  </si>
  <si>
    <t>2022-07-19 00:30:00</t>
  </si>
  <si>
    <t>2022-07-18</t>
  </si>
  <si>
    <t>2625051</t>
  </si>
  <si>
    <t>Martinez Mendez Martin</t>
  </si>
  <si>
    <t>345.42</t>
  </si>
  <si>
    <t>51.00</t>
  </si>
  <si>
    <t>2022-07-18 15:54:48</t>
  </si>
  <si>
    <t>2022-07-16</t>
  </si>
  <si>
    <t>2622919</t>
  </si>
  <si>
    <t>荷兰酒店</t>
  </si>
  <si>
    <t>Wingert Vernon</t>
  </si>
  <si>
    <t>1225.89</t>
  </si>
  <si>
    <t>181.00</t>
  </si>
  <si>
    <t>2022-07-16 08:18:55</t>
  </si>
  <si>
    <t>2022-07-13</t>
  </si>
  <si>
    <t>2620343</t>
  </si>
  <si>
    <t>埃克塞尔西奥诺沃姆酒店</t>
  </si>
  <si>
    <t>Pohl Mathias</t>
  </si>
  <si>
    <t>350.50</t>
  </si>
  <si>
    <t>52.00</t>
  </si>
  <si>
    <t>2022-07-13 23:03:05</t>
  </si>
  <si>
    <t>2619301</t>
  </si>
  <si>
    <t>济州岛亚金晶酒店</t>
  </si>
  <si>
    <t>Jo hyeonbin</t>
  </si>
  <si>
    <t>619.60</t>
  </si>
  <si>
    <t>92.00</t>
  </si>
  <si>
    <t>2022-07-13 00:39:45</t>
  </si>
  <si>
    <t>2022-07-12</t>
  </si>
  <si>
    <t>2618926</t>
  </si>
  <si>
    <t>SUAIDY AHMAD HASAN</t>
  </si>
  <si>
    <t>767.77</t>
  </si>
  <si>
    <t>114.00</t>
  </si>
  <si>
    <t>2022-07-12 18:33:26</t>
  </si>
  <si>
    <t>2022-07-09</t>
  </si>
  <si>
    <t>2616106</t>
  </si>
  <si>
    <t>槟城东方大酒店</t>
  </si>
  <si>
    <t>CHEN YIBEI</t>
  </si>
  <si>
    <t>5335.80</t>
  </si>
  <si>
    <t>795.00</t>
  </si>
  <si>
    <t>2022-07-09 19:50:34</t>
  </si>
  <si>
    <t>2022-07-08</t>
  </si>
  <si>
    <t>2614382</t>
  </si>
  <si>
    <t>坎特利套房酒店</t>
  </si>
  <si>
    <t>Matthew Mulvihill</t>
  </si>
  <si>
    <t>1028.74</t>
  </si>
  <si>
    <t>153.00</t>
  </si>
  <si>
    <t>2022-07-08 00:52:26</t>
  </si>
  <si>
    <t>2022-07-03</t>
  </si>
  <si>
    <t>2610333</t>
  </si>
  <si>
    <t>OYO 密苏里州圣路易斯市中心酒店</t>
  </si>
  <si>
    <t>Thorne Jessica</t>
  </si>
  <si>
    <t>631.46</t>
  </si>
  <si>
    <t>94.00</t>
  </si>
  <si>
    <t>2022-07-04 00:04:21</t>
  </si>
  <si>
    <t>2022-07-02</t>
  </si>
  <si>
    <t>2608985</t>
  </si>
  <si>
    <t>华美达首都酒店</t>
  </si>
  <si>
    <t>Dale Aglosolos Lemuel,Dale Aglosolos Lemuel</t>
  </si>
  <si>
    <t>564.29</t>
  </si>
  <si>
    <t>2022-07-02 07:20:20</t>
  </si>
  <si>
    <t>2022-06-17</t>
  </si>
  <si>
    <t>2594471</t>
  </si>
  <si>
    <t>锡拉库扎酒店</t>
  </si>
  <si>
    <t>Trivedi Dhaval</t>
  </si>
  <si>
    <t>698.91</t>
  </si>
  <si>
    <t>104.00</t>
  </si>
  <si>
    <t>2022-06-17 20:58:15</t>
  </si>
  <si>
    <t>2022-06-05</t>
  </si>
  <si>
    <t>2577062</t>
  </si>
  <si>
    <t>加的斯旅馆</t>
  </si>
  <si>
    <t>HO Lip Teng,CHEN Xingyan</t>
  </si>
  <si>
    <t>3337.30</t>
  </si>
  <si>
    <t>500.00</t>
  </si>
  <si>
    <t>2022-06-05 10:53:55</t>
  </si>
  <si>
    <t>2022-06-01</t>
  </si>
  <si>
    <t>2571680</t>
  </si>
  <si>
    <t>费尔蒙特水滨酒店</t>
  </si>
  <si>
    <t>Smolodar Galina</t>
  </si>
  <si>
    <t>3356.72</t>
  </si>
  <si>
    <t>502.00</t>
  </si>
  <si>
    <t>2022-06-01 03:09:35</t>
  </si>
  <si>
    <t>2022-05-30</t>
  </si>
  <si>
    <t>2570109</t>
  </si>
  <si>
    <t>亚尔奇城堡酒店</t>
  </si>
  <si>
    <t>bosonnet ian</t>
  </si>
  <si>
    <t>523.75</t>
  </si>
  <si>
    <t>78.00</t>
  </si>
  <si>
    <t>2022-05-30 23:51:55</t>
  </si>
  <si>
    <t>2022-05-19</t>
  </si>
  <si>
    <t>2556820</t>
  </si>
  <si>
    <t xml:space="preserve">大章克申克拉丽奥酒店 </t>
  </si>
  <si>
    <t>Allison Jill Novella</t>
  </si>
  <si>
    <t>629.32</t>
  </si>
  <si>
    <t>93.00</t>
  </si>
  <si>
    <t>2022-05-19 22:23:33</t>
  </si>
  <si>
    <t>2022-03-31</t>
  </si>
  <si>
    <t>2491456</t>
  </si>
  <si>
    <t>庞塞圣奥古斯丁汽车旅馆</t>
  </si>
  <si>
    <t>Dixon Kevin</t>
  </si>
  <si>
    <t>--</t>
  </si>
  <si>
    <t>2022-01-26</t>
  </si>
  <si>
    <t>2409122</t>
  </si>
  <si>
    <t>贸易风岛大酒店</t>
  </si>
  <si>
    <t>Lee Jenna</t>
  </si>
  <si>
    <t>1319.29</t>
  </si>
  <si>
    <t>207.00</t>
  </si>
  <si>
    <t>-206</t>
  </si>
  <si>
    <t>-1319</t>
  </si>
  <si>
    <t>2022-01-26 00:14:10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</si>
</sst>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33</xdr:col>
      <xdr:colOff>342900</xdr:colOff>
      <xdr:row>73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5375" y="171450"/>
          <a:ext cx="14744700" cy="7286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44760</v>
      </c>
      <c r="G2" s="7">
        <v>44763</v>
      </c>
      <c r="H2" s="4">
        <v>1</v>
      </c>
      <c r="I2" s="4">
        <v>3</v>
      </c>
      <c r="J2" s="4">
        <v>3</v>
      </c>
      <c r="K2" s="4" t="s">
        <v>30</v>
      </c>
      <c r="L2" s="4">
        <v>330</v>
      </c>
      <c r="M2" s="4">
        <v>330</v>
      </c>
      <c r="N2" s="4" t="s">
        <v>31</v>
      </c>
      <c r="O2" s="4" t="s">
        <v>32</v>
      </c>
      <c r="P2" s="4" t="s">
        <v>33</v>
      </c>
      <c r="Q2" s="4">
        <v>0</v>
      </c>
      <c r="R2" s="10">
        <v>44651</v>
      </c>
      <c r="S2" s="7">
        <v>44766</v>
      </c>
      <c r="T2" s="4" t="s">
        <v>34</v>
      </c>
      <c r="U2" s="4">
        <v>330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7">
        <v>44760</v>
      </c>
      <c r="G3" s="7">
        <v>44763</v>
      </c>
      <c r="H3" s="4">
        <v>1</v>
      </c>
      <c r="I3" s="4">
        <v>3</v>
      </c>
      <c r="J3" s="4">
        <v>3</v>
      </c>
      <c r="K3" s="4" t="s">
        <v>30</v>
      </c>
      <c r="L3" s="4">
        <v>-330</v>
      </c>
      <c r="M3" s="4">
        <v>-330</v>
      </c>
      <c r="N3" s="4" t="s">
        <v>31</v>
      </c>
      <c r="O3" s="4" t="s">
        <v>32</v>
      </c>
      <c r="P3" s="4" t="s">
        <v>33</v>
      </c>
      <c r="Q3" s="4">
        <v>0</v>
      </c>
      <c r="R3" s="10">
        <v>44651</v>
      </c>
      <c r="S3" s="7">
        <v>44766</v>
      </c>
      <c r="T3" s="4" t="s">
        <v>34</v>
      </c>
      <c r="U3" s="4">
        <v>-330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25</v>
      </c>
      <c r="B4" s="4" t="s">
        <v>26</v>
      </c>
      <c r="C4" s="4" t="s">
        <v>38</v>
      </c>
      <c r="D4" s="4" t="s">
        <v>28</v>
      </c>
      <c r="E4" s="4" t="s">
        <v>29</v>
      </c>
      <c r="F4" s="7">
        <v>44760</v>
      </c>
      <c r="G4" s="7">
        <v>44763</v>
      </c>
      <c r="H4" s="4">
        <v>1</v>
      </c>
      <c r="I4" s="4">
        <v>3</v>
      </c>
      <c r="J4" s="4">
        <v>3</v>
      </c>
      <c r="K4" s="4" t="s">
        <v>30</v>
      </c>
      <c r="L4" s="4">
        <v>109.99</v>
      </c>
      <c r="M4" s="4">
        <v>109.99</v>
      </c>
      <c r="N4" s="4" t="s">
        <v>31</v>
      </c>
      <c r="O4" s="4" t="s">
        <v>32</v>
      </c>
      <c r="P4" s="4" t="s">
        <v>33</v>
      </c>
      <c r="Q4" s="4">
        <v>0</v>
      </c>
      <c r="R4" s="10">
        <v>44651</v>
      </c>
      <c r="S4" s="7">
        <v>44766</v>
      </c>
      <c r="T4" s="4" t="s">
        <v>34</v>
      </c>
      <c r="U4" s="4">
        <v>109.99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39</v>
      </c>
      <c r="B5" s="4" t="s">
        <v>26</v>
      </c>
      <c r="C5" s="4" t="s">
        <v>27</v>
      </c>
      <c r="D5" s="4" t="s">
        <v>40</v>
      </c>
      <c r="E5" s="4" t="s">
        <v>41</v>
      </c>
      <c r="F5" s="7">
        <v>44762</v>
      </c>
      <c r="G5" s="7">
        <v>44763</v>
      </c>
      <c r="H5" s="4">
        <v>1</v>
      </c>
      <c r="I5" s="4">
        <v>1</v>
      </c>
      <c r="J5" s="4">
        <v>1</v>
      </c>
      <c r="K5" s="4" t="s">
        <v>30</v>
      </c>
      <c r="L5" s="4">
        <v>93</v>
      </c>
      <c r="M5" s="4">
        <v>93</v>
      </c>
      <c r="N5" s="4" t="s">
        <v>42</v>
      </c>
      <c r="O5" s="4" t="s">
        <v>32</v>
      </c>
      <c r="P5" s="4" t="s">
        <v>33</v>
      </c>
      <c r="Q5" s="4">
        <v>0</v>
      </c>
      <c r="R5" s="10">
        <v>44700</v>
      </c>
      <c r="S5" s="7">
        <v>44766</v>
      </c>
      <c r="T5" s="4" t="s">
        <v>34</v>
      </c>
      <c r="U5" s="4">
        <v>93</v>
      </c>
      <c r="V5" s="4">
        <v>0</v>
      </c>
      <c r="W5" s="4">
        <v>0</v>
      </c>
      <c r="X5" s="4" t="s">
        <v>43</v>
      </c>
      <c r="Y5" s="4" t="s">
        <v>44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7">
        <v>44762</v>
      </c>
      <c r="G6" s="7">
        <v>44763</v>
      </c>
      <c r="H6" s="4">
        <v>1</v>
      </c>
      <c r="I6" s="4">
        <v>1</v>
      </c>
      <c r="J6" s="4">
        <v>1</v>
      </c>
      <c r="K6" s="4" t="s">
        <v>30</v>
      </c>
      <c r="L6" s="4">
        <v>78</v>
      </c>
      <c r="M6" s="4">
        <v>78</v>
      </c>
      <c r="N6" s="4" t="s">
        <v>48</v>
      </c>
      <c r="O6" s="4" t="s">
        <v>32</v>
      </c>
      <c r="P6" s="4" t="s">
        <v>33</v>
      </c>
      <c r="Q6" s="4">
        <v>0</v>
      </c>
      <c r="R6" s="10">
        <v>44711</v>
      </c>
      <c r="S6" s="7">
        <v>44766</v>
      </c>
      <c r="T6" s="4" t="s">
        <v>34</v>
      </c>
      <c r="U6" s="4">
        <v>78</v>
      </c>
      <c r="V6" s="4">
        <v>0</v>
      </c>
      <c r="W6" s="4">
        <v>0</v>
      </c>
      <c r="X6" s="4" t="s">
        <v>49</v>
      </c>
      <c r="Y6" s="4" t="s">
        <v>50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7">
        <v>44762</v>
      </c>
      <c r="G7" s="7">
        <v>44763</v>
      </c>
      <c r="H7" s="4">
        <v>1</v>
      </c>
      <c r="I7" s="4">
        <v>1</v>
      </c>
      <c r="J7" s="4">
        <v>1</v>
      </c>
      <c r="K7" s="4" t="s">
        <v>30</v>
      </c>
      <c r="L7" s="4">
        <v>502</v>
      </c>
      <c r="M7" s="4">
        <v>502</v>
      </c>
      <c r="N7" s="4" t="s">
        <v>54</v>
      </c>
      <c r="O7" s="4" t="s">
        <v>32</v>
      </c>
      <c r="P7" s="4" t="s">
        <v>33</v>
      </c>
      <c r="Q7" s="4">
        <v>0</v>
      </c>
      <c r="R7" s="10">
        <v>44713</v>
      </c>
      <c r="S7" s="7">
        <v>44766</v>
      </c>
      <c r="T7" s="4" t="s">
        <v>34</v>
      </c>
      <c r="U7" s="4">
        <v>502</v>
      </c>
      <c r="V7" s="4">
        <v>0</v>
      </c>
      <c r="W7" s="4">
        <v>0</v>
      </c>
      <c r="X7" s="4" t="s">
        <v>55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7">
        <v>44761</v>
      </c>
      <c r="G8" s="7">
        <v>44763</v>
      </c>
      <c r="H8" s="4">
        <v>1</v>
      </c>
      <c r="I8" s="4">
        <v>2</v>
      </c>
      <c r="J8" s="4">
        <v>2</v>
      </c>
      <c r="K8" s="4" t="s">
        <v>30</v>
      </c>
      <c r="L8" s="4">
        <v>500</v>
      </c>
      <c r="M8" s="4">
        <v>500</v>
      </c>
      <c r="N8" s="4" t="s">
        <v>60</v>
      </c>
      <c r="O8" s="4" t="s">
        <v>32</v>
      </c>
      <c r="P8" s="4" t="s">
        <v>33</v>
      </c>
      <c r="Q8" s="4">
        <v>0</v>
      </c>
      <c r="R8" s="10">
        <v>44717</v>
      </c>
      <c r="S8" s="7">
        <v>44766</v>
      </c>
      <c r="T8" s="4" t="s">
        <v>34</v>
      </c>
      <c r="U8" s="4">
        <v>500</v>
      </c>
      <c r="V8" s="4">
        <v>0</v>
      </c>
      <c r="W8" s="4">
        <v>0</v>
      </c>
      <c r="X8" s="4" t="s">
        <v>61</v>
      </c>
      <c r="Y8" s="4" t="s">
        <v>56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7">
        <v>44761</v>
      </c>
      <c r="G9" s="7">
        <v>44763</v>
      </c>
      <c r="H9" s="4">
        <v>1</v>
      </c>
      <c r="I9" s="4">
        <v>2</v>
      </c>
      <c r="J9" s="4">
        <v>2</v>
      </c>
      <c r="K9" s="4" t="s">
        <v>30</v>
      </c>
      <c r="L9" s="4">
        <v>104</v>
      </c>
      <c r="M9" s="4">
        <v>104</v>
      </c>
      <c r="N9" s="4" t="s">
        <v>65</v>
      </c>
      <c r="O9" s="4" t="s">
        <v>32</v>
      </c>
      <c r="P9" s="4" t="s">
        <v>33</v>
      </c>
      <c r="Q9" s="4">
        <v>0</v>
      </c>
      <c r="R9" s="10">
        <v>44729</v>
      </c>
      <c r="S9" s="7">
        <v>44766</v>
      </c>
      <c r="T9" s="4" t="s">
        <v>34</v>
      </c>
      <c r="U9" s="4">
        <v>104</v>
      </c>
      <c r="V9" s="4">
        <v>0</v>
      </c>
      <c r="W9" s="4">
        <v>0</v>
      </c>
      <c r="X9" s="4" t="s">
        <v>56</v>
      </c>
      <c r="Y9" s="4" t="s">
        <v>56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7">
        <v>44762</v>
      </c>
      <c r="G10" s="7">
        <v>44763</v>
      </c>
      <c r="H10" s="4">
        <v>1</v>
      </c>
      <c r="I10" s="4">
        <v>1</v>
      </c>
      <c r="J10" s="4">
        <v>1</v>
      </c>
      <c r="K10" s="4" t="s">
        <v>30</v>
      </c>
      <c r="L10" s="4">
        <v>94</v>
      </c>
      <c r="M10" s="4">
        <v>94</v>
      </c>
      <c r="N10" s="4" t="s">
        <v>69</v>
      </c>
      <c r="O10" s="4" t="s">
        <v>32</v>
      </c>
      <c r="P10" s="4" t="s">
        <v>33</v>
      </c>
      <c r="Q10" s="4">
        <v>0</v>
      </c>
      <c r="R10" s="10">
        <v>44745</v>
      </c>
      <c r="S10" s="7">
        <v>44766</v>
      </c>
      <c r="T10" s="4" t="s">
        <v>34</v>
      </c>
      <c r="U10" s="4">
        <v>94</v>
      </c>
      <c r="V10" s="4">
        <v>0</v>
      </c>
      <c r="W10" s="4">
        <v>0</v>
      </c>
      <c r="X10" s="4" t="s">
        <v>56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7">
        <v>44762</v>
      </c>
      <c r="G11" s="7">
        <v>44763</v>
      </c>
      <c r="H11" s="4">
        <v>1</v>
      </c>
      <c r="I11" s="4">
        <v>1</v>
      </c>
      <c r="J11" s="4">
        <v>1</v>
      </c>
      <c r="K11" s="4" t="s">
        <v>30</v>
      </c>
      <c r="L11" s="4">
        <v>153</v>
      </c>
      <c r="M11" s="4">
        <v>153</v>
      </c>
      <c r="N11" s="4" t="s">
        <v>74</v>
      </c>
      <c r="O11" s="4" t="s">
        <v>32</v>
      </c>
      <c r="P11" s="4" t="s">
        <v>33</v>
      </c>
      <c r="Q11" s="4">
        <v>0</v>
      </c>
      <c r="R11" s="10">
        <v>44750</v>
      </c>
      <c r="S11" s="7">
        <v>44766</v>
      </c>
      <c r="T11" s="4" t="s">
        <v>34</v>
      </c>
      <c r="U11" s="4">
        <v>153</v>
      </c>
      <c r="V11" s="4">
        <v>0</v>
      </c>
      <c r="W11" s="4">
        <v>0</v>
      </c>
      <c r="X11" s="4" t="s">
        <v>56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7">
        <v>44758</v>
      </c>
      <c r="G12" s="7">
        <v>44763</v>
      </c>
      <c r="H12" s="4">
        <v>1</v>
      </c>
      <c r="I12" s="4">
        <v>5</v>
      </c>
      <c r="J12" s="4">
        <v>5</v>
      </c>
      <c r="K12" s="4" t="s">
        <v>30</v>
      </c>
      <c r="L12" s="4">
        <v>795</v>
      </c>
      <c r="M12" s="4">
        <v>795</v>
      </c>
      <c r="N12" s="4" t="s">
        <v>79</v>
      </c>
      <c r="O12" s="4" t="s">
        <v>32</v>
      </c>
      <c r="P12" s="4" t="s">
        <v>33</v>
      </c>
      <c r="Q12" s="4">
        <v>0</v>
      </c>
      <c r="R12" s="10">
        <v>44751</v>
      </c>
      <c r="S12" s="7">
        <v>44766</v>
      </c>
      <c r="T12" s="4" t="s">
        <v>34</v>
      </c>
      <c r="U12" s="4">
        <v>795</v>
      </c>
      <c r="V12" s="4">
        <v>0</v>
      </c>
      <c r="W12" s="4">
        <v>0</v>
      </c>
      <c r="X12" s="4" t="s">
        <v>56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7">
        <v>44761</v>
      </c>
      <c r="G13" s="7">
        <v>44763</v>
      </c>
      <c r="H13" s="4">
        <v>1</v>
      </c>
      <c r="I13" s="4">
        <v>2</v>
      </c>
      <c r="J13" s="4">
        <v>2</v>
      </c>
      <c r="K13" s="4" t="s">
        <v>30</v>
      </c>
      <c r="L13" s="4">
        <v>92</v>
      </c>
      <c r="M13" s="4">
        <v>92</v>
      </c>
      <c r="N13" s="4" t="s">
        <v>84</v>
      </c>
      <c r="O13" s="4" t="s">
        <v>32</v>
      </c>
      <c r="P13" s="4" t="s">
        <v>33</v>
      </c>
      <c r="Q13" s="4">
        <v>0</v>
      </c>
      <c r="R13" s="10">
        <v>44755</v>
      </c>
      <c r="S13" s="7">
        <v>44766</v>
      </c>
      <c r="T13" s="4" t="s">
        <v>34</v>
      </c>
      <c r="U13" s="4">
        <v>92</v>
      </c>
      <c r="V13" s="4">
        <v>0</v>
      </c>
      <c r="W13" s="4">
        <v>0</v>
      </c>
      <c r="X13" s="4" t="s">
        <v>56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7">
        <v>44762</v>
      </c>
      <c r="G14" s="7">
        <v>44763</v>
      </c>
      <c r="H14" s="4">
        <v>1</v>
      </c>
      <c r="I14" s="4">
        <v>1</v>
      </c>
      <c r="J14" s="4">
        <v>1</v>
      </c>
      <c r="K14" s="4" t="s">
        <v>30</v>
      </c>
      <c r="L14" s="4">
        <v>52</v>
      </c>
      <c r="M14" s="4">
        <v>52</v>
      </c>
      <c r="N14" s="4" t="s">
        <v>89</v>
      </c>
      <c r="O14" s="4" t="s">
        <v>32</v>
      </c>
      <c r="P14" s="4" t="s">
        <v>33</v>
      </c>
      <c r="Q14" s="4">
        <v>0</v>
      </c>
      <c r="R14" s="10">
        <v>44755</v>
      </c>
      <c r="S14" s="7">
        <v>44766</v>
      </c>
      <c r="T14" s="4" t="s">
        <v>34</v>
      </c>
      <c r="U14" s="4">
        <v>52</v>
      </c>
      <c r="V14" s="4">
        <v>0</v>
      </c>
      <c r="W14" s="4">
        <v>0</v>
      </c>
      <c r="X14" s="4" t="s">
        <v>90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7">
        <v>44761</v>
      </c>
      <c r="G15" s="7">
        <v>44763</v>
      </c>
      <c r="H15" s="4">
        <v>1</v>
      </c>
      <c r="I15" s="4">
        <v>2</v>
      </c>
      <c r="J15" s="4">
        <v>2</v>
      </c>
      <c r="K15" s="4" t="s">
        <v>30</v>
      </c>
      <c r="L15" s="4">
        <v>140</v>
      </c>
      <c r="M15" s="4">
        <v>140</v>
      </c>
      <c r="N15" s="4" t="s">
        <v>95</v>
      </c>
      <c r="O15" s="4" t="s">
        <v>32</v>
      </c>
      <c r="P15" s="4" t="s">
        <v>33</v>
      </c>
      <c r="Q15" s="4">
        <v>0</v>
      </c>
      <c r="R15" s="10">
        <v>44761</v>
      </c>
      <c r="S15" s="7">
        <v>44766</v>
      </c>
      <c r="T15" s="4" t="s">
        <v>34</v>
      </c>
      <c r="U15" s="4">
        <v>140</v>
      </c>
      <c r="V15" s="4">
        <v>0</v>
      </c>
      <c r="W15" s="4">
        <v>0</v>
      </c>
      <c r="X15" s="4" t="s">
        <v>56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7">
        <v>44762</v>
      </c>
      <c r="G16" s="7">
        <v>44763</v>
      </c>
      <c r="H16" s="4">
        <v>1</v>
      </c>
      <c r="I16" s="4">
        <v>1</v>
      </c>
      <c r="J16" s="4">
        <v>1</v>
      </c>
      <c r="K16" s="4" t="s">
        <v>30</v>
      </c>
      <c r="L16" s="4">
        <v>47</v>
      </c>
      <c r="M16" s="4">
        <v>47</v>
      </c>
      <c r="N16" s="4" t="s">
        <v>100</v>
      </c>
      <c r="O16" s="4" t="s">
        <v>32</v>
      </c>
      <c r="P16" s="4" t="s">
        <v>33</v>
      </c>
      <c r="Q16" s="4">
        <v>0</v>
      </c>
      <c r="R16" s="10">
        <v>44761</v>
      </c>
      <c r="S16" s="7">
        <v>44766</v>
      </c>
      <c r="T16" s="4" t="s">
        <v>34</v>
      </c>
      <c r="U16" s="4">
        <v>47</v>
      </c>
      <c r="V16" s="4">
        <v>0</v>
      </c>
      <c r="W16" s="4">
        <v>0</v>
      </c>
      <c r="X16" s="4" t="s">
        <v>56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59</v>
      </c>
      <c r="F17" s="7">
        <v>44762</v>
      </c>
      <c r="G17" s="7">
        <v>44763</v>
      </c>
      <c r="H17" s="4">
        <v>1</v>
      </c>
      <c r="I17" s="4">
        <v>1</v>
      </c>
      <c r="J17" s="4">
        <v>1</v>
      </c>
      <c r="K17" s="4" t="s">
        <v>30</v>
      </c>
      <c r="L17" s="4">
        <v>33</v>
      </c>
      <c r="M17" s="4">
        <v>33</v>
      </c>
      <c r="N17" s="4" t="s">
        <v>104</v>
      </c>
      <c r="O17" s="4" t="s">
        <v>32</v>
      </c>
      <c r="P17" s="4" t="s">
        <v>33</v>
      </c>
      <c r="Q17" s="4">
        <v>0</v>
      </c>
      <c r="R17" s="10">
        <v>44762</v>
      </c>
      <c r="S17" s="7">
        <v>44766</v>
      </c>
      <c r="T17" s="4" t="s">
        <v>34</v>
      </c>
      <c r="U17" s="4">
        <v>33</v>
      </c>
      <c r="V17" s="4">
        <v>0</v>
      </c>
      <c r="W17" s="4">
        <v>0</v>
      </c>
      <c r="X17" s="4" t="s">
        <v>105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7">
        <v>44762</v>
      </c>
      <c r="G18" s="7">
        <v>44763</v>
      </c>
      <c r="H18" s="4">
        <v>1</v>
      </c>
      <c r="I18" s="4">
        <v>1</v>
      </c>
      <c r="J18" s="4">
        <v>1</v>
      </c>
      <c r="K18" s="4" t="s">
        <v>30</v>
      </c>
      <c r="L18" s="4">
        <v>84</v>
      </c>
      <c r="M18" s="4">
        <v>84</v>
      </c>
      <c r="N18" s="4" t="s">
        <v>110</v>
      </c>
      <c r="O18" s="4" t="s">
        <v>32</v>
      </c>
      <c r="P18" s="4" t="s">
        <v>33</v>
      </c>
      <c r="Q18" s="4">
        <v>0</v>
      </c>
      <c r="R18" s="10">
        <v>44762</v>
      </c>
      <c r="S18" s="7">
        <v>44766</v>
      </c>
      <c r="T18" s="4" t="s">
        <v>34</v>
      </c>
      <c r="U18" s="4">
        <v>84</v>
      </c>
      <c r="V18" s="4">
        <v>0</v>
      </c>
      <c r="W18" s="4">
        <v>0</v>
      </c>
      <c r="X18" s="4" t="s">
        <v>111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7">
        <v>44762</v>
      </c>
      <c r="G19" s="7">
        <v>44763</v>
      </c>
      <c r="H19" s="4">
        <v>1</v>
      </c>
      <c r="I19" s="4">
        <v>1</v>
      </c>
      <c r="J19" s="4">
        <v>1</v>
      </c>
      <c r="K19" s="4" t="s">
        <v>30</v>
      </c>
      <c r="L19" s="4">
        <v>99</v>
      </c>
      <c r="M19" s="4">
        <v>99</v>
      </c>
      <c r="N19" s="4" t="s">
        <v>116</v>
      </c>
      <c r="O19" s="4" t="s">
        <v>32</v>
      </c>
      <c r="P19" s="4" t="s">
        <v>33</v>
      </c>
      <c r="Q19" s="4">
        <v>0</v>
      </c>
      <c r="R19" s="10">
        <v>44762</v>
      </c>
      <c r="S19" s="7">
        <v>44766</v>
      </c>
      <c r="T19" s="4" t="s">
        <v>34</v>
      </c>
      <c r="U19" s="4">
        <v>99</v>
      </c>
      <c r="V19" s="4">
        <v>0</v>
      </c>
      <c r="W19" s="4">
        <v>0</v>
      </c>
      <c r="X19" s="4" t="s">
        <v>56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119</v>
      </c>
      <c r="D20" s="4" t="s">
        <v>120</v>
      </c>
      <c r="E20" s="4" t="s">
        <v>121</v>
      </c>
      <c r="F20" s="7">
        <v>44735</v>
      </c>
      <c r="G20" s="7">
        <v>44737</v>
      </c>
      <c r="H20" s="4">
        <v>1</v>
      </c>
      <c r="I20" s="4">
        <v>2</v>
      </c>
      <c r="J20" s="4">
        <v>2</v>
      </c>
      <c r="K20" s="4" t="s">
        <v>30</v>
      </c>
      <c r="L20" s="4">
        <v>-236</v>
      </c>
      <c r="M20" s="4">
        <v>-236</v>
      </c>
      <c r="N20" s="4" t="s">
        <v>122</v>
      </c>
      <c r="O20" s="4" t="s">
        <v>32</v>
      </c>
      <c r="P20" s="4" t="s">
        <v>33</v>
      </c>
      <c r="Q20" s="4">
        <v>0</v>
      </c>
      <c r="R20" s="10">
        <v>44734</v>
      </c>
      <c r="S20" s="7">
        <v>44766</v>
      </c>
      <c r="T20" s="4" t="s">
        <v>34</v>
      </c>
      <c r="U20" s="4">
        <v>-236</v>
      </c>
      <c r="V20" s="4">
        <v>0</v>
      </c>
      <c r="W20" s="4">
        <v>0</v>
      </c>
      <c r="X20" s="4" t="s">
        <v>123</v>
      </c>
      <c r="Y20" s="4" t="s">
        <v>56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7">
        <v>44760</v>
      </c>
      <c r="G21" s="7">
        <v>44764</v>
      </c>
      <c r="H21" s="4">
        <v>1</v>
      </c>
      <c r="I21" s="4">
        <v>4</v>
      </c>
      <c r="J21" s="4">
        <v>4</v>
      </c>
      <c r="K21" s="4" t="s">
        <v>30</v>
      </c>
      <c r="L21" s="4">
        <v>828</v>
      </c>
      <c r="M21" s="4">
        <v>828</v>
      </c>
      <c r="N21" s="4" t="s">
        <v>127</v>
      </c>
      <c r="O21" s="4" t="s">
        <v>128</v>
      </c>
      <c r="P21" s="4" t="s">
        <v>33</v>
      </c>
      <c r="Q21" s="4">
        <v>0</v>
      </c>
      <c r="R21" s="10">
        <v>44587</v>
      </c>
      <c r="S21" s="7">
        <v>44767</v>
      </c>
      <c r="T21" s="4" t="s">
        <v>34</v>
      </c>
      <c r="U21" s="4">
        <v>828</v>
      </c>
      <c r="V21" s="4">
        <v>0</v>
      </c>
      <c r="W21" s="4">
        <v>0</v>
      </c>
      <c r="X21" s="4" t="s">
        <v>129</v>
      </c>
      <c r="Y21" s="4" t="s">
        <v>56</v>
      </c>
    </row>
    <row r="22" s="4" customFormat="1" spans="1:25">
      <c r="A22" s="4" t="s">
        <v>124</v>
      </c>
      <c r="B22" s="4" t="s">
        <v>26</v>
      </c>
      <c r="C22" s="4" t="s">
        <v>37</v>
      </c>
      <c r="D22" s="4" t="s">
        <v>125</v>
      </c>
      <c r="E22" s="4" t="s">
        <v>126</v>
      </c>
      <c r="F22" s="7">
        <v>44760</v>
      </c>
      <c r="G22" s="7">
        <v>44764</v>
      </c>
      <c r="H22" s="4">
        <v>1</v>
      </c>
      <c r="I22" s="4">
        <v>4</v>
      </c>
      <c r="J22" s="4">
        <v>4</v>
      </c>
      <c r="K22" s="4" t="s">
        <v>30</v>
      </c>
      <c r="L22" s="4">
        <v>-828</v>
      </c>
      <c r="M22" s="4">
        <v>-828</v>
      </c>
      <c r="N22" s="4" t="s">
        <v>127</v>
      </c>
      <c r="O22" s="4" t="s">
        <v>128</v>
      </c>
      <c r="P22" s="4" t="s">
        <v>33</v>
      </c>
      <c r="Q22" s="4">
        <v>0</v>
      </c>
      <c r="R22" s="10">
        <v>44587</v>
      </c>
      <c r="S22" s="7">
        <v>44767</v>
      </c>
      <c r="T22" s="4" t="s">
        <v>34</v>
      </c>
      <c r="U22" s="4">
        <v>-828</v>
      </c>
      <c r="V22" s="4">
        <v>0</v>
      </c>
      <c r="W22" s="4">
        <v>0</v>
      </c>
      <c r="X22" s="4" t="s">
        <v>129</v>
      </c>
      <c r="Y22" s="4" t="s">
        <v>56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7">
        <v>44762</v>
      </c>
      <c r="G23" s="7">
        <v>44764</v>
      </c>
      <c r="H23" s="4">
        <v>1</v>
      </c>
      <c r="I23" s="4">
        <v>2</v>
      </c>
      <c r="J23" s="4">
        <v>2</v>
      </c>
      <c r="K23" s="4" t="s">
        <v>30</v>
      </c>
      <c r="L23" s="4">
        <v>84</v>
      </c>
      <c r="M23" s="4">
        <v>84</v>
      </c>
      <c r="N23" s="4" t="s">
        <v>133</v>
      </c>
      <c r="O23" s="4" t="s">
        <v>128</v>
      </c>
      <c r="P23" s="4" t="s">
        <v>33</v>
      </c>
      <c r="Q23" s="4">
        <v>0</v>
      </c>
      <c r="R23" s="10">
        <v>44744</v>
      </c>
      <c r="S23" s="7">
        <v>44767</v>
      </c>
      <c r="T23" s="4" t="s">
        <v>34</v>
      </c>
      <c r="U23" s="4">
        <v>84</v>
      </c>
      <c r="V23" s="4">
        <v>0</v>
      </c>
      <c r="W23" s="4">
        <v>0</v>
      </c>
      <c r="X23" s="4" t="s">
        <v>56</v>
      </c>
      <c r="Y23" s="4" t="s">
        <v>56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7">
        <v>44761</v>
      </c>
      <c r="G24" s="7">
        <v>44764</v>
      </c>
      <c r="H24" s="4">
        <v>1</v>
      </c>
      <c r="I24" s="4">
        <v>3</v>
      </c>
      <c r="J24" s="4">
        <v>3</v>
      </c>
      <c r="K24" s="4" t="s">
        <v>30</v>
      </c>
      <c r="L24" s="4">
        <v>114</v>
      </c>
      <c r="M24" s="4">
        <v>114</v>
      </c>
      <c r="N24" s="4" t="s">
        <v>137</v>
      </c>
      <c r="O24" s="4" t="s">
        <v>128</v>
      </c>
      <c r="P24" s="4" t="s">
        <v>33</v>
      </c>
      <c r="Q24" s="4">
        <v>0</v>
      </c>
      <c r="R24" s="10">
        <v>44754</v>
      </c>
      <c r="S24" s="7">
        <v>44767</v>
      </c>
      <c r="T24" s="4" t="s">
        <v>34</v>
      </c>
      <c r="U24" s="4">
        <v>114</v>
      </c>
      <c r="V24" s="4">
        <v>0</v>
      </c>
      <c r="W24" s="4">
        <v>0</v>
      </c>
      <c r="X24" s="4" t="s">
        <v>56</v>
      </c>
      <c r="Y24" s="4" t="s">
        <v>56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140</v>
      </c>
      <c r="F25" s="7">
        <v>44763</v>
      </c>
      <c r="G25" s="7">
        <v>44764</v>
      </c>
      <c r="H25" s="4">
        <v>1</v>
      </c>
      <c r="I25" s="4">
        <v>1</v>
      </c>
      <c r="J25" s="4">
        <v>1</v>
      </c>
      <c r="K25" s="4" t="s">
        <v>30</v>
      </c>
      <c r="L25" s="4">
        <v>181</v>
      </c>
      <c r="M25" s="4">
        <v>181</v>
      </c>
      <c r="N25" s="4" t="s">
        <v>141</v>
      </c>
      <c r="O25" s="4" t="s">
        <v>128</v>
      </c>
      <c r="P25" s="4" t="s">
        <v>33</v>
      </c>
      <c r="Q25" s="4">
        <v>0</v>
      </c>
      <c r="R25" s="10">
        <v>44758</v>
      </c>
      <c r="S25" s="7">
        <v>44767</v>
      </c>
      <c r="T25" s="4" t="s">
        <v>34</v>
      </c>
      <c r="U25" s="4">
        <v>181</v>
      </c>
      <c r="V25" s="4">
        <v>0</v>
      </c>
      <c r="W25" s="4">
        <v>0</v>
      </c>
      <c r="X25" s="4" t="s">
        <v>56</v>
      </c>
      <c r="Y25" s="4" t="s">
        <v>142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7">
        <v>44763</v>
      </c>
      <c r="G26" s="7">
        <v>44764</v>
      </c>
      <c r="H26" s="4">
        <v>1</v>
      </c>
      <c r="I26" s="4">
        <v>1</v>
      </c>
      <c r="J26" s="4">
        <v>1</v>
      </c>
      <c r="K26" s="4" t="s">
        <v>30</v>
      </c>
      <c r="L26" s="4">
        <v>51</v>
      </c>
      <c r="M26" s="4">
        <v>51</v>
      </c>
      <c r="N26" s="4" t="s">
        <v>146</v>
      </c>
      <c r="O26" s="4" t="s">
        <v>128</v>
      </c>
      <c r="P26" s="4" t="s">
        <v>33</v>
      </c>
      <c r="Q26" s="4">
        <v>0</v>
      </c>
      <c r="R26" s="10">
        <v>44760</v>
      </c>
      <c r="S26" s="7">
        <v>44767</v>
      </c>
      <c r="T26" s="4" t="s">
        <v>34</v>
      </c>
      <c r="U26" s="4">
        <v>51</v>
      </c>
      <c r="V26" s="4">
        <v>0</v>
      </c>
      <c r="W26" s="4">
        <v>0</v>
      </c>
      <c r="X26" s="4" t="s">
        <v>56</v>
      </c>
      <c r="Y26" s="4" t="s">
        <v>147</v>
      </c>
    </row>
    <row r="27" s="4" customFormat="1" spans="1:26">
      <c r="A27" s="4" t="s">
        <v>148</v>
      </c>
      <c r="B27" s="4" t="s">
        <v>26</v>
      </c>
      <c r="C27" s="4" t="s">
        <v>27</v>
      </c>
      <c r="D27" s="4" t="s">
        <v>149</v>
      </c>
      <c r="E27" s="4" t="s">
        <v>150</v>
      </c>
      <c r="F27" s="7">
        <v>44763</v>
      </c>
      <c r="G27" s="7">
        <v>44764</v>
      </c>
      <c r="H27" s="4">
        <v>2</v>
      </c>
      <c r="I27" s="4">
        <v>1</v>
      </c>
      <c r="J27" s="4">
        <v>2</v>
      </c>
      <c r="K27" s="4" t="s">
        <v>30</v>
      </c>
      <c r="L27" s="4">
        <v>182</v>
      </c>
      <c r="M27" s="4">
        <v>182</v>
      </c>
      <c r="N27" s="4" t="s">
        <v>151</v>
      </c>
      <c r="O27" s="4" t="s">
        <v>128</v>
      </c>
      <c r="P27" s="4" t="s">
        <v>33</v>
      </c>
      <c r="Q27" s="4">
        <v>0</v>
      </c>
      <c r="R27" s="10">
        <v>44761</v>
      </c>
      <c r="S27" s="7">
        <v>44767</v>
      </c>
      <c r="T27" s="4" t="s">
        <v>34</v>
      </c>
      <c r="U27" s="4">
        <v>182</v>
      </c>
      <c r="V27" s="4">
        <v>0</v>
      </c>
      <c r="W27" s="4">
        <v>0</v>
      </c>
      <c r="X27" s="4" t="s">
        <v>56</v>
      </c>
      <c r="Y27" s="4">
        <v>2202879355</v>
      </c>
      <c r="Z27" s="4" t="s">
        <v>152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7">
        <v>44763</v>
      </c>
      <c r="G28" s="7">
        <v>44764</v>
      </c>
      <c r="H28" s="4">
        <v>1</v>
      </c>
      <c r="I28" s="4">
        <v>1</v>
      </c>
      <c r="J28" s="4">
        <v>1</v>
      </c>
      <c r="K28" s="4" t="s">
        <v>30</v>
      </c>
      <c r="L28" s="4">
        <v>59</v>
      </c>
      <c r="M28" s="4">
        <v>59</v>
      </c>
      <c r="N28" s="4" t="s">
        <v>156</v>
      </c>
      <c r="O28" s="4" t="s">
        <v>128</v>
      </c>
      <c r="P28" s="4" t="s">
        <v>33</v>
      </c>
      <c r="Q28" s="4">
        <v>0</v>
      </c>
      <c r="R28" s="10">
        <v>44761</v>
      </c>
      <c r="S28" s="7">
        <v>44767</v>
      </c>
      <c r="T28" s="4" t="s">
        <v>34</v>
      </c>
      <c r="U28" s="4">
        <v>59</v>
      </c>
      <c r="V28" s="4">
        <v>0</v>
      </c>
      <c r="W28" s="4">
        <v>0</v>
      </c>
      <c r="X28" s="4" t="s">
        <v>56</v>
      </c>
      <c r="Y28" s="4" t="s">
        <v>56</v>
      </c>
    </row>
    <row r="29" s="4" customFormat="1" spans="1:25">
      <c r="A29" s="4" t="s">
        <v>157</v>
      </c>
      <c r="B29" s="4" t="s">
        <v>26</v>
      </c>
      <c r="C29" s="4" t="s">
        <v>27</v>
      </c>
      <c r="D29" s="4" t="s">
        <v>158</v>
      </c>
      <c r="E29" s="4" t="s">
        <v>159</v>
      </c>
      <c r="F29" s="7">
        <v>44762</v>
      </c>
      <c r="G29" s="7">
        <v>44764</v>
      </c>
      <c r="H29" s="4">
        <v>1</v>
      </c>
      <c r="I29" s="4">
        <v>2</v>
      </c>
      <c r="J29" s="4">
        <v>2</v>
      </c>
      <c r="K29" s="4" t="s">
        <v>30</v>
      </c>
      <c r="L29" s="4">
        <v>548</v>
      </c>
      <c r="M29" s="4">
        <v>548</v>
      </c>
      <c r="N29" s="4" t="s">
        <v>160</v>
      </c>
      <c r="O29" s="4" t="s">
        <v>128</v>
      </c>
      <c r="P29" s="4" t="s">
        <v>33</v>
      </c>
      <c r="Q29" s="4">
        <v>0</v>
      </c>
      <c r="R29" s="10">
        <v>44761</v>
      </c>
      <c r="S29" s="7">
        <v>44767</v>
      </c>
      <c r="T29" s="4" t="s">
        <v>34</v>
      </c>
      <c r="U29" s="4">
        <v>548</v>
      </c>
      <c r="V29" s="4">
        <v>0</v>
      </c>
      <c r="W29" s="4">
        <v>0</v>
      </c>
      <c r="X29" s="4" t="s">
        <v>56</v>
      </c>
      <c r="Y29" s="4" t="s">
        <v>161</v>
      </c>
    </row>
    <row r="30" s="4" customFormat="1" spans="1:25">
      <c r="A30" s="4" t="s">
        <v>162</v>
      </c>
      <c r="B30" s="4" t="s">
        <v>26</v>
      </c>
      <c r="C30" s="4" t="s">
        <v>27</v>
      </c>
      <c r="D30" s="4" t="s">
        <v>163</v>
      </c>
      <c r="E30" s="4" t="s">
        <v>164</v>
      </c>
      <c r="F30" s="7">
        <v>44762</v>
      </c>
      <c r="G30" s="7">
        <v>44764</v>
      </c>
      <c r="H30" s="4">
        <v>1</v>
      </c>
      <c r="I30" s="4">
        <v>2</v>
      </c>
      <c r="J30" s="4">
        <v>2</v>
      </c>
      <c r="K30" s="4" t="s">
        <v>30</v>
      </c>
      <c r="L30" s="4">
        <v>130</v>
      </c>
      <c r="M30" s="4">
        <v>130</v>
      </c>
      <c r="N30" s="4" t="s">
        <v>165</v>
      </c>
      <c r="O30" s="4" t="s">
        <v>128</v>
      </c>
      <c r="P30" s="4" t="s">
        <v>33</v>
      </c>
      <c r="Q30" s="4">
        <v>0</v>
      </c>
      <c r="R30" s="10">
        <v>44762</v>
      </c>
      <c r="S30" s="7">
        <v>44767</v>
      </c>
      <c r="T30" s="4" t="s">
        <v>34</v>
      </c>
      <c r="U30" s="4">
        <v>130</v>
      </c>
      <c r="V30" s="4">
        <v>0</v>
      </c>
      <c r="W30" s="4">
        <v>0</v>
      </c>
      <c r="X30" s="4" t="s">
        <v>166</v>
      </c>
      <c r="Y30" s="4" t="s">
        <v>56</v>
      </c>
    </row>
    <row r="31" s="4" customFormat="1" spans="1:25">
      <c r="A31" s="4" t="s">
        <v>162</v>
      </c>
      <c r="B31" s="4" t="s">
        <v>26</v>
      </c>
      <c r="C31" s="4" t="s">
        <v>37</v>
      </c>
      <c r="D31" s="4" t="s">
        <v>163</v>
      </c>
      <c r="E31" s="4" t="s">
        <v>164</v>
      </c>
      <c r="F31" s="7">
        <v>44762</v>
      </c>
      <c r="G31" s="7">
        <v>44764</v>
      </c>
      <c r="H31" s="4">
        <v>1</v>
      </c>
      <c r="I31" s="4">
        <v>2</v>
      </c>
      <c r="J31" s="4">
        <v>2</v>
      </c>
      <c r="K31" s="4" t="s">
        <v>30</v>
      </c>
      <c r="L31" s="4">
        <v>-130</v>
      </c>
      <c r="M31" s="4">
        <v>-130</v>
      </c>
      <c r="N31" s="4" t="s">
        <v>165</v>
      </c>
      <c r="O31" s="4" t="s">
        <v>128</v>
      </c>
      <c r="P31" s="4" t="s">
        <v>33</v>
      </c>
      <c r="Q31" s="4">
        <v>0</v>
      </c>
      <c r="R31" s="10">
        <v>44762</v>
      </c>
      <c r="S31" s="7">
        <v>44767</v>
      </c>
      <c r="T31" s="4" t="s">
        <v>34</v>
      </c>
      <c r="U31" s="4">
        <v>-130</v>
      </c>
      <c r="V31" s="4">
        <v>0</v>
      </c>
      <c r="W31" s="4">
        <v>0</v>
      </c>
      <c r="X31" s="4" t="s">
        <v>166</v>
      </c>
      <c r="Y31" s="4" t="s">
        <v>56</v>
      </c>
    </row>
    <row r="32" s="4" customFormat="1" spans="1:25">
      <c r="A32" s="4" t="s">
        <v>167</v>
      </c>
      <c r="B32" s="4" t="s">
        <v>26</v>
      </c>
      <c r="C32" s="4" t="s">
        <v>27</v>
      </c>
      <c r="D32" s="4" t="s">
        <v>135</v>
      </c>
      <c r="E32" s="4" t="s">
        <v>136</v>
      </c>
      <c r="F32" s="7">
        <v>44763</v>
      </c>
      <c r="G32" s="7">
        <v>44764</v>
      </c>
      <c r="H32" s="4">
        <v>1</v>
      </c>
      <c r="I32" s="4">
        <v>1</v>
      </c>
      <c r="J32" s="4">
        <v>1</v>
      </c>
      <c r="K32" s="4" t="s">
        <v>30</v>
      </c>
      <c r="L32" s="4">
        <v>33</v>
      </c>
      <c r="M32" s="4">
        <v>33</v>
      </c>
      <c r="N32" s="4" t="s">
        <v>168</v>
      </c>
      <c r="O32" s="4" t="s">
        <v>128</v>
      </c>
      <c r="P32" s="4" t="s">
        <v>33</v>
      </c>
      <c r="Q32" s="4">
        <v>0</v>
      </c>
      <c r="R32" s="10">
        <v>44763</v>
      </c>
      <c r="S32" s="7">
        <v>44767</v>
      </c>
      <c r="T32" s="4" t="s">
        <v>34</v>
      </c>
      <c r="U32" s="4">
        <v>33</v>
      </c>
      <c r="V32" s="4">
        <v>0</v>
      </c>
      <c r="W32" s="4">
        <v>0</v>
      </c>
      <c r="X32" s="4" t="s">
        <v>56</v>
      </c>
      <c r="Y32" s="4" t="s">
        <v>56</v>
      </c>
    </row>
    <row r="33" s="4" customFormat="1" spans="1:25">
      <c r="A33" s="4" t="s">
        <v>169</v>
      </c>
      <c r="B33" s="4" t="s">
        <v>26</v>
      </c>
      <c r="C33" s="4" t="s">
        <v>27</v>
      </c>
      <c r="D33" s="4" t="s">
        <v>144</v>
      </c>
      <c r="E33" s="4" t="s">
        <v>145</v>
      </c>
      <c r="F33" s="7">
        <v>44763</v>
      </c>
      <c r="G33" s="7">
        <v>44764</v>
      </c>
      <c r="H33" s="4">
        <v>1</v>
      </c>
      <c r="I33" s="4">
        <v>1</v>
      </c>
      <c r="J33" s="4">
        <v>1</v>
      </c>
      <c r="K33" s="4" t="s">
        <v>30</v>
      </c>
      <c r="L33" s="4">
        <v>56</v>
      </c>
      <c r="M33" s="4">
        <v>56</v>
      </c>
      <c r="N33" s="4" t="s">
        <v>170</v>
      </c>
      <c r="O33" s="4" t="s">
        <v>128</v>
      </c>
      <c r="P33" s="4" t="s">
        <v>33</v>
      </c>
      <c r="Q33" s="4">
        <v>0</v>
      </c>
      <c r="R33" s="10">
        <v>44763</v>
      </c>
      <c r="S33" s="7">
        <v>44767</v>
      </c>
      <c r="T33" s="4" t="s">
        <v>34</v>
      </c>
      <c r="U33" s="4">
        <v>56</v>
      </c>
      <c r="V33" s="4">
        <v>0</v>
      </c>
      <c r="W33" s="4">
        <v>0</v>
      </c>
      <c r="X33" s="4" t="s">
        <v>56</v>
      </c>
      <c r="Y33" s="4" t="s">
        <v>56</v>
      </c>
    </row>
    <row r="34" s="4" customFormat="1" spans="1:25">
      <c r="A34" s="4" t="s">
        <v>171</v>
      </c>
      <c r="B34" s="4" t="s">
        <v>26</v>
      </c>
      <c r="C34" s="4" t="s">
        <v>27</v>
      </c>
      <c r="D34" s="4" t="s">
        <v>172</v>
      </c>
      <c r="E34" s="4" t="s">
        <v>173</v>
      </c>
      <c r="F34" s="7">
        <v>44763</v>
      </c>
      <c r="G34" s="7">
        <v>44764</v>
      </c>
      <c r="H34" s="4">
        <v>1</v>
      </c>
      <c r="I34" s="4">
        <v>1</v>
      </c>
      <c r="J34" s="4">
        <v>1</v>
      </c>
      <c r="K34" s="4" t="s">
        <v>30</v>
      </c>
      <c r="L34" s="4">
        <v>48</v>
      </c>
      <c r="M34" s="4">
        <v>48</v>
      </c>
      <c r="N34" s="4" t="s">
        <v>174</v>
      </c>
      <c r="O34" s="4" t="s">
        <v>128</v>
      </c>
      <c r="P34" s="4" t="s">
        <v>33</v>
      </c>
      <c r="Q34" s="4">
        <v>0</v>
      </c>
      <c r="R34" s="10">
        <v>44763</v>
      </c>
      <c r="S34" s="7">
        <v>44767</v>
      </c>
      <c r="T34" s="4" t="s">
        <v>34</v>
      </c>
      <c r="U34" s="4">
        <v>48</v>
      </c>
      <c r="V34" s="4">
        <v>0</v>
      </c>
      <c r="W34" s="4">
        <v>0</v>
      </c>
      <c r="X34" s="4" t="s">
        <v>56</v>
      </c>
      <c r="Y34" s="4" t="s">
        <v>56</v>
      </c>
    </row>
    <row r="35" s="4" customFormat="1" spans="1:25">
      <c r="A35" s="4" t="s">
        <v>175</v>
      </c>
      <c r="B35" s="4" t="s">
        <v>26</v>
      </c>
      <c r="C35" s="4" t="s">
        <v>176</v>
      </c>
      <c r="D35" s="4" t="s">
        <v>177</v>
      </c>
      <c r="E35" s="4" t="s">
        <v>178</v>
      </c>
      <c r="F35" s="7">
        <v>44747</v>
      </c>
      <c r="G35" s="7">
        <v>44749</v>
      </c>
      <c r="H35" s="4">
        <v>1</v>
      </c>
      <c r="I35" s="4">
        <v>2</v>
      </c>
      <c r="J35" s="4">
        <v>2</v>
      </c>
      <c r="K35" s="4" t="s">
        <v>30</v>
      </c>
      <c r="L35" s="4">
        <v>390</v>
      </c>
      <c r="M35" s="4">
        <v>390</v>
      </c>
      <c r="N35" s="4" t="s">
        <v>179</v>
      </c>
      <c r="O35" s="4" t="s">
        <v>128</v>
      </c>
      <c r="P35" s="4" t="s">
        <v>33</v>
      </c>
      <c r="Q35" s="4">
        <v>0</v>
      </c>
      <c r="R35" s="10">
        <v>44691.6894444444</v>
      </c>
      <c r="S35" s="7">
        <v>44767</v>
      </c>
      <c r="T35" s="4" t="s">
        <v>34</v>
      </c>
      <c r="U35" s="4">
        <v>390</v>
      </c>
      <c r="V35" s="4">
        <v>0</v>
      </c>
      <c r="W35" s="4">
        <v>0</v>
      </c>
      <c r="X35" s="4" t="s">
        <v>56</v>
      </c>
      <c r="Y35" s="4" t="s">
        <v>56</v>
      </c>
    </row>
    <row r="36" s="4" customFormat="1" spans="1:25">
      <c r="A36" s="4" t="s">
        <v>180</v>
      </c>
      <c r="B36" s="4" t="s">
        <v>26</v>
      </c>
      <c r="C36" s="4" t="s">
        <v>176</v>
      </c>
      <c r="D36" s="4" t="s">
        <v>181</v>
      </c>
      <c r="E36" s="4" t="s">
        <v>182</v>
      </c>
      <c r="F36" s="7">
        <v>44621</v>
      </c>
      <c r="G36" s="7">
        <v>44622</v>
      </c>
      <c r="H36" s="4">
        <v>1</v>
      </c>
      <c r="I36" s="4">
        <v>1</v>
      </c>
      <c r="J36" s="4">
        <v>1</v>
      </c>
      <c r="K36" s="4" t="s">
        <v>30</v>
      </c>
      <c r="L36" s="4">
        <v>145</v>
      </c>
      <c r="M36" s="4">
        <v>145</v>
      </c>
      <c r="N36" s="4" t="s">
        <v>183</v>
      </c>
      <c r="O36" s="4" t="s">
        <v>128</v>
      </c>
      <c r="P36" s="4" t="s">
        <v>33</v>
      </c>
      <c r="Q36" s="4">
        <v>0</v>
      </c>
      <c r="R36" s="10">
        <v>44621.2011805556</v>
      </c>
      <c r="S36" s="7">
        <v>44767</v>
      </c>
      <c r="T36" s="4" t="s">
        <v>34</v>
      </c>
      <c r="U36" s="4">
        <v>145</v>
      </c>
      <c r="V36" s="4">
        <v>0</v>
      </c>
      <c r="W36" s="4">
        <v>0</v>
      </c>
      <c r="X36" s="4" t="s">
        <v>184</v>
      </c>
      <c r="Y36" s="4" t="s">
        <v>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1"/>
  <sheetViews>
    <sheetView tabSelected="1" workbookViewId="0">
      <selection activeCell="M18" sqref="M18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185</v>
      </c>
    </row>
    <row r="2" s="4" customFormat="1" hidden="1" spans="1:9">
      <c r="A2" s="6">
        <v>17742701427</v>
      </c>
      <c r="B2" s="7">
        <v>44760</v>
      </c>
      <c r="C2" s="7">
        <v>44763</v>
      </c>
      <c r="D2" s="4">
        <v>109.99</v>
      </c>
      <c r="E2" s="4">
        <v>109.99</v>
      </c>
      <c r="F2" s="4" t="str">
        <f>VLOOKUP(A2,HOP!A:C,3,0)</f>
        <v>2491456</v>
      </c>
      <c r="G2" s="4">
        <f>D2-E2</f>
        <v>0</v>
      </c>
      <c r="H2" s="4" t="str">
        <f>$H$1&amp;F2</f>
        <v>，2491456</v>
      </c>
      <c r="I2" s="4" t="str">
        <f>VLOOKUP(A2,HOP!A:U,21,0)</f>
        <v>直连</v>
      </c>
    </row>
    <row r="3" s="4" customFormat="1" hidden="1" spans="1:9">
      <c r="A3" s="6">
        <v>17960576707</v>
      </c>
      <c r="B3" s="7">
        <v>44762</v>
      </c>
      <c r="C3" s="7">
        <v>44763</v>
      </c>
      <c r="D3" s="4">
        <v>93</v>
      </c>
      <c r="E3" s="4" t="str">
        <f>VLOOKUP(A3,HOP!A:L,12,0)</f>
        <v>93.00</v>
      </c>
      <c r="F3" s="4" t="str">
        <f>VLOOKUP(A3,HOP!A:C,3,0)</f>
        <v>2556820</v>
      </c>
      <c r="G3" s="4">
        <f t="shared" ref="G3:G32" si="0">D3-E3</f>
        <v>0</v>
      </c>
      <c r="H3" s="4" t="str">
        <f t="shared" ref="H3:H32" si="1">$H$1&amp;F3</f>
        <v>，2556820</v>
      </c>
      <c r="I3" s="4" t="str">
        <f>VLOOKUP(A3,HOP!A:U,21,0)</f>
        <v>直连</v>
      </c>
    </row>
    <row r="4" s="4" customFormat="1" hidden="1" spans="1:9">
      <c r="A4" s="6">
        <v>18025167371</v>
      </c>
      <c r="B4" s="7">
        <v>44762</v>
      </c>
      <c r="C4" s="7">
        <v>44763</v>
      </c>
      <c r="D4" s="4">
        <v>78</v>
      </c>
      <c r="E4" s="4" t="str">
        <f>VLOOKUP(A4,HOP!A:L,12,0)</f>
        <v>78.00</v>
      </c>
      <c r="F4" s="4" t="str">
        <f>VLOOKUP(A4,HOP!A:C,3,0)</f>
        <v>2570109</v>
      </c>
      <c r="G4" s="4">
        <f t="shared" si="0"/>
        <v>0</v>
      </c>
      <c r="H4" s="4" t="str">
        <f t="shared" si="1"/>
        <v>，2570109</v>
      </c>
      <c r="I4" s="4" t="str">
        <f>VLOOKUP(A4,HOP!A:U,21,0)</f>
        <v>直连</v>
      </c>
    </row>
    <row r="5" s="4" customFormat="1" hidden="1" spans="1:9">
      <c r="A5" s="6">
        <v>18031384866</v>
      </c>
      <c r="B5" s="7">
        <v>44762</v>
      </c>
      <c r="C5" s="7">
        <v>44763</v>
      </c>
      <c r="D5" s="4">
        <v>502</v>
      </c>
      <c r="E5" s="4" t="str">
        <f>VLOOKUP(A5,HOP!A:L,12,0)</f>
        <v>502.00</v>
      </c>
      <c r="F5" s="4" t="str">
        <f>VLOOKUP(A5,HOP!A:C,3,0)</f>
        <v>2571680</v>
      </c>
      <c r="G5" s="4">
        <f t="shared" si="0"/>
        <v>0</v>
      </c>
      <c r="H5" s="4" t="str">
        <f t="shared" si="1"/>
        <v>，2571680</v>
      </c>
      <c r="I5" s="4" t="str">
        <f>VLOOKUP(A5,HOP!A:U,21,0)</f>
        <v>直连</v>
      </c>
    </row>
    <row r="6" s="4" customFormat="1" hidden="1" spans="1:9">
      <c r="A6" s="6">
        <v>18055830141</v>
      </c>
      <c r="B6" s="7">
        <v>44761</v>
      </c>
      <c r="C6" s="7">
        <v>44763</v>
      </c>
      <c r="D6" s="4">
        <v>500</v>
      </c>
      <c r="E6" s="4" t="str">
        <f>VLOOKUP(A6,HOP!A:L,12,0)</f>
        <v>500.00</v>
      </c>
      <c r="F6" s="4" t="str">
        <f>VLOOKUP(A6,HOP!A:C,3,0)</f>
        <v>2577062</v>
      </c>
      <c r="G6" s="4">
        <f t="shared" si="0"/>
        <v>0</v>
      </c>
      <c r="H6" s="4" t="str">
        <f t="shared" si="1"/>
        <v>，2577062</v>
      </c>
      <c r="I6" s="4" t="str">
        <f>VLOOKUP(A6,HOP!A:U,21,0)</f>
        <v>直连</v>
      </c>
    </row>
    <row r="7" s="4" customFormat="1" hidden="1" spans="1:9">
      <c r="A7" s="6">
        <v>18142058736</v>
      </c>
      <c r="B7" s="7">
        <v>44761</v>
      </c>
      <c r="C7" s="7">
        <v>44763</v>
      </c>
      <c r="D7" s="4">
        <v>104</v>
      </c>
      <c r="E7" s="4" t="str">
        <f>VLOOKUP(A7,HOP!A:L,12,0)</f>
        <v>104.00</v>
      </c>
      <c r="F7" s="4" t="str">
        <f>VLOOKUP(A7,HOP!A:C,3,0)</f>
        <v>2594471</v>
      </c>
      <c r="G7" s="4">
        <f t="shared" si="0"/>
        <v>0</v>
      </c>
      <c r="H7" s="4" t="str">
        <f t="shared" si="1"/>
        <v>，2594471</v>
      </c>
      <c r="I7" s="4" t="str">
        <f>VLOOKUP(A7,HOP!A:U,21,0)</f>
        <v>直连</v>
      </c>
    </row>
    <row r="8" s="4" customFormat="1" hidden="1" spans="1:9">
      <c r="A8" s="6">
        <v>18278112077</v>
      </c>
      <c r="B8" s="7">
        <v>44762</v>
      </c>
      <c r="C8" s="7">
        <v>44763</v>
      </c>
      <c r="D8" s="4">
        <v>94</v>
      </c>
      <c r="E8" s="4" t="str">
        <f>VLOOKUP(A8,HOP!A:L,12,0)</f>
        <v>94.00</v>
      </c>
      <c r="F8" s="4" t="str">
        <f>VLOOKUP(A8,HOP!A:C,3,0)</f>
        <v>2610333</v>
      </c>
      <c r="G8" s="4">
        <f t="shared" si="0"/>
        <v>0</v>
      </c>
      <c r="H8" s="4" t="str">
        <f t="shared" si="1"/>
        <v>，2610333</v>
      </c>
      <c r="I8" s="4" t="str">
        <f>VLOOKUP(A8,HOP!A:U,21,0)</f>
        <v>直连</v>
      </c>
    </row>
    <row r="9" s="4" customFormat="1" hidden="1" spans="1:9">
      <c r="A9" s="6">
        <v>18326450284</v>
      </c>
      <c r="B9" s="7">
        <v>44762</v>
      </c>
      <c r="C9" s="7">
        <v>44763</v>
      </c>
      <c r="D9" s="4">
        <v>153</v>
      </c>
      <c r="E9" s="4" t="str">
        <f>VLOOKUP(A9,HOP!A:L,12,0)</f>
        <v>153.00</v>
      </c>
      <c r="F9" s="4" t="str">
        <f>VLOOKUP(A9,HOP!A:C,3,0)</f>
        <v>2614382</v>
      </c>
      <c r="G9" s="4">
        <f t="shared" si="0"/>
        <v>0</v>
      </c>
      <c r="H9" s="4" t="str">
        <f t="shared" si="1"/>
        <v>，2614382</v>
      </c>
      <c r="I9" s="4" t="str">
        <f>VLOOKUP(A9,HOP!A:U,21,0)</f>
        <v>直连</v>
      </c>
    </row>
    <row r="10" s="4" customFormat="1" hidden="1" spans="1:9">
      <c r="A10" s="6">
        <v>18343730046</v>
      </c>
      <c r="B10" s="7">
        <v>44758</v>
      </c>
      <c r="C10" s="7">
        <v>44763</v>
      </c>
      <c r="D10" s="4">
        <v>795</v>
      </c>
      <c r="E10" s="4" t="str">
        <f>VLOOKUP(A10,HOP!A:L,12,0)</f>
        <v>795.00</v>
      </c>
      <c r="F10" s="4" t="str">
        <f>VLOOKUP(A10,HOP!A:C,3,0)</f>
        <v>2616106</v>
      </c>
      <c r="G10" s="4">
        <f t="shared" si="0"/>
        <v>0</v>
      </c>
      <c r="H10" s="4" t="str">
        <f t="shared" si="1"/>
        <v>，2616106</v>
      </c>
      <c r="I10" s="4" t="str">
        <f>VLOOKUP(A10,HOP!A:U,21,0)</f>
        <v>直连</v>
      </c>
    </row>
    <row r="11" s="4" customFormat="1" hidden="1" spans="1:9">
      <c r="A11" s="6">
        <v>18377876947</v>
      </c>
      <c r="B11" s="7">
        <v>44761</v>
      </c>
      <c r="C11" s="7">
        <v>44763</v>
      </c>
      <c r="D11" s="4">
        <v>92</v>
      </c>
      <c r="E11" s="4" t="str">
        <f>VLOOKUP(A11,HOP!A:L,12,0)</f>
        <v>92.00</v>
      </c>
      <c r="F11" s="4" t="str">
        <f>VLOOKUP(A11,HOP!A:C,3,0)</f>
        <v>2619301</v>
      </c>
      <c r="G11" s="4">
        <f t="shared" si="0"/>
        <v>0</v>
      </c>
      <c r="H11" s="4" t="str">
        <f t="shared" si="1"/>
        <v>，2619301</v>
      </c>
      <c r="I11" s="4" t="str">
        <f>VLOOKUP(A11,HOP!A:U,21,0)</f>
        <v>直连</v>
      </c>
    </row>
    <row r="12" s="4" customFormat="1" hidden="1" spans="1:9">
      <c r="A12" s="6">
        <v>18387386201</v>
      </c>
      <c r="B12" s="7">
        <v>44762</v>
      </c>
      <c r="C12" s="7">
        <v>44763</v>
      </c>
      <c r="D12" s="4">
        <v>52</v>
      </c>
      <c r="E12" s="4" t="str">
        <f>VLOOKUP(A12,HOP!A:L,12,0)</f>
        <v>52.00</v>
      </c>
      <c r="F12" s="4" t="str">
        <f>VLOOKUP(A12,HOP!A:C,3,0)</f>
        <v>2620343</v>
      </c>
      <c r="G12" s="4">
        <f t="shared" si="0"/>
        <v>0</v>
      </c>
      <c r="H12" s="4" t="str">
        <f t="shared" si="1"/>
        <v>，2620343</v>
      </c>
      <c r="I12" s="4" t="str">
        <f>VLOOKUP(A12,HOP!A:U,21,0)</f>
        <v>直连</v>
      </c>
    </row>
    <row r="13" s="4" customFormat="1" hidden="1" spans="1:9">
      <c r="A13" s="6">
        <v>18443473206</v>
      </c>
      <c r="B13" s="7">
        <v>44761</v>
      </c>
      <c r="C13" s="7">
        <v>44763</v>
      </c>
      <c r="D13" s="4">
        <v>140</v>
      </c>
      <c r="E13" s="4" t="str">
        <f>VLOOKUP(A13,HOP!A:L,12,0)</f>
        <v>140.00</v>
      </c>
      <c r="F13" s="4" t="str">
        <f>VLOOKUP(A13,HOP!A:C,3,0)</f>
        <v>2625923</v>
      </c>
      <c r="G13" s="4">
        <f t="shared" si="0"/>
        <v>0</v>
      </c>
      <c r="H13" s="4" t="str">
        <f t="shared" si="1"/>
        <v>，2625923</v>
      </c>
      <c r="I13" s="4" t="str">
        <f>VLOOKUP(A13,HOP!A:U,21,0)</f>
        <v>直连</v>
      </c>
    </row>
    <row r="14" s="4" customFormat="1" hidden="1" spans="1:9">
      <c r="A14" s="6">
        <v>18447239252</v>
      </c>
      <c r="B14" s="7">
        <v>44762</v>
      </c>
      <c r="C14" s="7">
        <v>44763</v>
      </c>
      <c r="D14" s="4">
        <v>47</v>
      </c>
      <c r="E14" s="4" t="str">
        <f>VLOOKUP(A14,HOP!A:L,12,0)</f>
        <v>47.00</v>
      </c>
      <c r="F14" s="4" t="str">
        <f>VLOOKUP(A14,HOP!A:C,3,0)</f>
        <v>2626415</v>
      </c>
      <c r="G14" s="4">
        <f t="shared" si="0"/>
        <v>0</v>
      </c>
      <c r="H14" s="4" t="str">
        <f t="shared" si="1"/>
        <v>，2626415</v>
      </c>
      <c r="I14" s="4" t="str">
        <f>VLOOKUP(A14,HOP!A:U,21,0)</f>
        <v>直连</v>
      </c>
    </row>
    <row r="15" s="4" customFormat="1" hidden="1" spans="1:9">
      <c r="A15" s="6">
        <v>18448535768</v>
      </c>
      <c r="B15" s="7">
        <v>44762</v>
      </c>
      <c r="C15" s="7">
        <v>44763</v>
      </c>
      <c r="D15" s="4">
        <v>33</v>
      </c>
      <c r="E15" s="4" t="str">
        <f>VLOOKUP(A15,HOP!A:L,12,0)</f>
        <v>33.00</v>
      </c>
      <c r="F15" s="4" t="str">
        <f>VLOOKUP(A15,HOP!A:C,3,0)</f>
        <v>2626686</v>
      </c>
      <c r="G15" s="4">
        <f t="shared" si="0"/>
        <v>0</v>
      </c>
      <c r="H15" s="4" t="str">
        <f t="shared" si="1"/>
        <v>，2626686</v>
      </c>
      <c r="I15" s="4" t="str">
        <f>VLOOKUP(A15,HOP!A:U,21,0)</f>
        <v>直连</v>
      </c>
    </row>
    <row r="16" s="4" customFormat="1" hidden="1" spans="1:9">
      <c r="A16" s="6">
        <v>18448557837</v>
      </c>
      <c r="B16" s="7">
        <v>44762</v>
      </c>
      <c r="C16" s="7">
        <v>44763</v>
      </c>
      <c r="D16" s="4">
        <v>84</v>
      </c>
      <c r="E16" s="4" t="str">
        <f>VLOOKUP(A16,HOP!A:L,12,0)</f>
        <v>84.00</v>
      </c>
      <c r="F16" s="4" t="str">
        <f>VLOOKUP(A16,HOP!A:C,3,0)</f>
        <v>2626699</v>
      </c>
      <c r="G16" s="4">
        <f t="shared" si="0"/>
        <v>0</v>
      </c>
      <c r="H16" s="4" t="str">
        <f t="shared" si="1"/>
        <v>，2626699</v>
      </c>
      <c r="I16" s="4" t="str">
        <f>VLOOKUP(A16,HOP!A:U,21,0)</f>
        <v>直连</v>
      </c>
    </row>
    <row r="17" s="4" customFormat="1" hidden="1" spans="1:9">
      <c r="A17" s="6">
        <v>18448575180</v>
      </c>
      <c r="B17" s="7">
        <v>44762</v>
      </c>
      <c r="C17" s="7">
        <v>44763</v>
      </c>
      <c r="D17" s="4">
        <v>99</v>
      </c>
      <c r="E17" s="4" t="str">
        <f>VLOOKUP(A17,HOP!A:L,12,0)</f>
        <v>99.00</v>
      </c>
      <c r="F17" s="4" t="str">
        <f>VLOOKUP(A17,HOP!A:C,3,0)</f>
        <v>2626710</v>
      </c>
      <c r="G17" s="4">
        <f t="shared" si="0"/>
        <v>0</v>
      </c>
      <c r="H17" s="4" t="str">
        <f t="shared" si="1"/>
        <v>，2626710</v>
      </c>
      <c r="I17" s="4" t="str">
        <f>VLOOKUP(A17,HOP!A:U,21,0)</f>
        <v>直连</v>
      </c>
    </row>
    <row r="18" s="4" customFormat="1" spans="1:10">
      <c r="A18" s="6">
        <v>18174137091</v>
      </c>
      <c r="B18" s="7">
        <v>44735</v>
      </c>
      <c r="C18" s="7">
        <v>44737</v>
      </c>
      <c r="D18" s="4">
        <v>-236</v>
      </c>
      <c r="E18" s="4" t="e">
        <f>VLOOKUP(A18,HOP!A:L,12,0)</f>
        <v>#N/A</v>
      </c>
      <c r="F18" s="4">
        <v>2598879</v>
      </c>
      <c r="G18" s="4" t="e">
        <f t="shared" si="0"/>
        <v>#N/A</v>
      </c>
      <c r="H18" s="4" t="str">
        <f t="shared" si="1"/>
        <v>，2598879</v>
      </c>
      <c r="I18" s="4" t="e">
        <f>VLOOKUP(A18,HOP!A:U,21,0)</f>
        <v>#N/A</v>
      </c>
      <c r="J18" s="4" t="s">
        <v>186</v>
      </c>
    </row>
    <row r="19" s="4" customFormat="1" hidden="1" spans="1:9">
      <c r="A19" s="6">
        <v>17235487371</v>
      </c>
      <c r="B19" s="7">
        <v>44760</v>
      </c>
      <c r="C19" s="7">
        <v>44764</v>
      </c>
      <c r="D19" s="4">
        <v>0</v>
      </c>
      <c r="E19" s="4" t="str">
        <f>VLOOKUP(A19,HOP!A:L,12,0)</f>
        <v>0.00</v>
      </c>
      <c r="F19" s="4" t="str">
        <f>VLOOKUP(A19,HOP!A:C,3,0)</f>
        <v>2409122</v>
      </c>
      <c r="G19" s="4">
        <f t="shared" si="0"/>
        <v>0</v>
      </c>
      <c r="H19" s="4" t="str">
        <f t="shared" si="1"/>
        <v>，2409122</v>
      </c>
      <c r="I19" s="4" t="str">
        <f>VLOOKUP(A19,HOP!A:U,21,0)</f>
        <v>直连</v>
      </c>
    </row>
    <row r="20" s="4" customFormat="1" hidden="1" spans="1:9">
      <c r="A20" s="6">
        <v>18260902565</v>
      </c>
      <c r="B20" s="7">
        <v>44762</v>
      </c>
      <c r="C20" s="7">
        <v>44764</v>
      </c>
      <c r="D20" s="4">
        <v>84</v>
      </c>
      <c r="E20" s="4" t="str">
        <f>VLOOKUP(A20,HOP!A:L,12,0)</f>
        <v>84.00</v>
      </c>
      <c r="F20" s="4" t="str">
        <f>VLOOKUP(A20,HOP!A:C,3,0)</f>
        <v>2608985</v>
      </c>
      <c r="G20" s="4">
        <f t="shared" si="0"/>
        <v>0</v>
      </c>
      <c r="H20" s="4" t="str">
        <f t="shared" si="1"/>
        <v>，2608985</v>
      </c>
      <c r="I20" s="4" t="str">
        <f>VLOOKUP(A20,HOP!A:U,21,0)</f>
        <v>直连</v>
      </c>
    </row>
    <row r="21" s="4" customFormat="1" hidden="1" spans="1:9">
      <c r="A21" s="6">
        <v>18372290842</v>
      </c>
      <c r="B21" s="7">
        <v>44761</v>
      </c>
      <c r="C21" s="7">
        <v>44764</v>
      </c>
      <c r="D21" s="4">
        <v>114</v>
      </c>
      <c r="E21" s="4" t="str">
        <f>VLOOKUP(A21,HOP!A:L,12,0)</f>
        <v>114.00</v>
      </c>
      <c r="F21" s="4" t="str">
        <f>VLOOKUP(A21,HOP!A:C,3,0)</f>
        <v>2618926</v>
      </c>
      <c r="G21" s="4">
        <f t="shared" si="0"/>
        <v>0</v>
      </c>
      <c r="H21" s="4" t="str">
        <f t="shared" si="1"/>
        <v>，2618926</v>
      </c>
      <c r="I21" s="4" t="str">
        <f>VLOOKUP(A21,HOP!A:U,21,0)</f>
        <v>直连</v>
      </c>
    </row>
    <row r="22" s="4" customFormat="1" hidden="1" spans="1:9">
      <c r="A22" s="6">
        <v>18412068118</v>
      </c>
      <c r="B22" s="7">
        <v>44763</v>
      </c>
      <c r="C22" s="7">
        <v>44764</v>
      </c>
      <c r="D22" s="4">
        <v>181</v>
      </c>
      <c r="E22" s="4" t="str">
        <f>VLOOKUP(A22,HOP!A:L,12,0)</f>
        <v>181.00</v>
      </c>
      <c r="F22" s="4" t="str">
        <f>VLOOKUP(A22,HOP!A:C,3,0)</f>
        <v>2622919</v>
      </c>
      <c r="G22" s="4">
        <f t="shared" si="0"/>
        <v>0</v>
      </c>
      <c r="H22" s="4" t="str">
        <f t="shared" si="1"/>
        <v>，2622919</v>
      </c>
      <c r="I22" s="4" t="str">
        <f>VLOOKUP(A22,HOP!A:U,21,0)</f>
        <v>直连</v>
      </c>
    </row>
    <row r="23" s="4" customFormat="1" hidden="1" spans="1:9">
      <c r="A23" s="6">
        <v>18435088275</v>
      </c>
      <c r="B23" s="7">
        <v>44763</v>
      </c>
      <c r="C23" s="7">
        <v>44764</v>
      </c>
      <c r="D23" s="4">
        <v>51</v>
      </c>
      <c r="E23" s="4" t="str">
        <f>VLOOKUP(A23,HOP!A:L,12,0)</f>
        <v>51.00</v>
      </c>
      <c r="F23" s="4" t="str">
        <f>VLOOKUP(A23,HOP!A:C,3,0)</f>
        <v>2625051</v>
      </c>
      <c r="G23" s="4">
        <f t="shared" si="0"/>
        <v>0</v>
      </c>
      <c r="H23" s="4" t="str">
        <f t="shared" si="1"/>
        <v>，2625051</v>
      </c>
      <c r="I23" s="4" t="str">
        <f>VLOOKUP(A23,HOP!A:U,21,0)</f>
        <v>直连</v>
      </c>
    </row>
    <row r="24" s="4" customFormat="1" hidden="1" spans="1:9">
      <c r="A24" s="6">
        <v>18438256055</v>
      </c>
      <c r="B24" s="7">
        <v>44763</v>
      </c>
      <c r="C24" s="7">
        <v>44764</v>
      </c>
      <c r="D24" s="4">
        <v>182</v>
      </c>
      <c r="E24" s="4" t="str">
        <f>VLOOKUP(A24,HOP!A:L,12,0)</f>
        <v>182.00</v>
      </c>
      <c r="F24" s="4" t="str">
        <f>VLOOKUP(A24,HOP!A:C,3,0)</f>
        <v>2625534</v>
      </c>
      <c r="G24" s="4">
        <f t="shared" si="0"/>
        <v>0</v>
      </c>
      <c r="H24" s="4" t="str">
        <f t="shared" si="1"/>
        <v>，2625534</v>
      </c>
      <c r="I24" s="4" t="str">
        <f>VLOOKUP(A24,HOP!A:U,21,0)</f>
        <v>直连</v>
      </c>
    </row>
    <row r="25" s="4" customFormat="1" hidden="1" spans="1:9">
      <c r="A25" s="6">
        <v>18439337642</v>
      </c>
      <c r="B25" s="7">
        <v>44763</v>
      </c>
      <c r="C25" s="7">
        <v>44764</v>
      </c>
      <c r="D25" s="4">
        <v>59</v>
      </c>
      <c r="E25" s="4" t="str">
        <f>VLOOKUP(A25,HOP!A:L,12,0)</f>
        <v>59.00</v>
      </c>
      <c r="F25" s="4" t="str">
        <f>VLOOKUP(A25,HOP!A:C,3,0)</f>
        <v>2625815</v>
      </c>
      <c r="G25" s="4">
        <f t="shared" si="0"/>
        <v>0</v>
      </c>
      <c r="H25" s="4" t="str">
        <f t="shared" si="1"/>
        <v>，2625815</v>
      </c>
      <c r="I25" s="4" t="str">
        <f>VLOOKUP(A25,HOP!A:U,21,0)</f>
        <v>直连</v>
      </c>
    </row>
    <row r="26" s="4" customFormat="1" hidden="1" spans="1:9">
      <c r="A26" s="6">
        <v>18448009041</v>
      </c>
      <c r="B26" s="7">
        <v>44762</v>
      </c>
      <c r="C26" s="7">
        <v>44764</v>
      </c>
      <c r="D26" s="4">
        <v>548</v>
      </c>
      <c r="E26" s="4" t="str">
        <f>VLOOKUP(A26,HOP!A:L,12,0)</f>
        <v>548.00</v>
      </c>
      <c r="F26" s="4" t="str">
        <f>VLOOKUP(A26,HOP!A:C,3,0)</f>
        <v>2626539</v>
      </c>
      <c r="G26" s="4">
        <f t="shared" si="0"/>
        <v>0</v>
      </c>
      <c r="H26" s="4" t="str">
        <f t="shared" si="1"/>
        <v>，2626539</v>
      </c>
      <c r="I26" s="4" t="str">
        <f>VLOOKUP(A26,HOP!A:U,21,0)</f>
        <v>直连</v>
      </c>
    </row>
    <row r="27" s="4" customFormat="1" hidden="1" spans="1:9">
      <c r="A27" s="6">
        <v>18453098780</v>
      </c>
      <c r="B27" s="7">
        <v>44762</v>
      </c>
      <c r="C27" s="7">
        <v>44764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6">
        <v>18461559804</v>
      </c>
      <c r="B28" s="7">
        <v>44763</v>
      </c>
      <c r="C28" s="7">
        <v>44764</v>
      </c>
      <c r="D28" s="4">
        <v>33</v>
      </c>
      <c r="E28" s="4" t="str">
        <f>VLOOKUP(A28,HOP!A:L,12,0)</f>
        <v>33.00</v>
      </c>
      <c r="F28" s="4" t="str">
        <f>VLOOKUP(A28,HOP!A:C,3,0)</f>
        <v>2627710</v>
      </c>
      <c r="G28" s="4">
        <f t="shared" si="0"/>
        <v>0</v>
      </c>
      <c r="H28" s="4" t="str">
        <f t="shared" si="1"/>
        <v>，2627710</v>
      </c>
      <c r="I28" s="4" t="str">
        <f>VLOOKUP(A28,HOP!A:U,21,0)</f>
        <v>直连</v>
      </c>
    </row>
    <row r="29" s="4" customFormat="1" hidden="1" spans="1:9">
      <c r="A29" s="6">
        <v>18464429855</v>
      </c>
      <c r="B29" s="7">
        <v>44763</v>
      </c>
      <c r="C29" s="7">
        <v>44764</v>
      </c>
      <c r="D29" s="4">
        <v>56</v>
      </c>
      <c r="E29" s="4" t="str">
        <f>VLOOKUP(A29,HOP!A:L,12,0)</f>
        <v>56.00</v>
      </c>
      <c r="F29" s="4" t="str">
        <f>VLOOKUP(A29,HOP!A:C,3,0)</f>
        <v>2628085</v>
      </c>
      <c r="G29" s="4">
        <f t="shared" si="0"/>
        <v>0</v>
      </c>
      <c r="H29" s="4" t="str">
        <f t="shared" si="1"/>
        <v>，2628085</v>
      </c>
      <c r="I29" s="4" t="str">
        <f>VLOOKUP(A29,HOP!A:U,21,0)</f>
        <v>直连</v>
      </c>
    </row>
    <row r="30" s="4" customFormat="1" hidden="1" spans="1:9">
      <c r="A30" s="6">
        <v>18468781529</v>
      </c>
      <c r="B30" s="7">
        <v>44763</v>
      </c>
      <c r="C30" s="7">
        <v>44764</v>
      </c>
      <c r="D30" s="4">
        <v>48</v>
      </c>
      <c r="E30" s="4" t="str">
        <f>VLOOKUP(A30,HOP!A:L,12,0)</f>
        <v>48.00</v>
      </c>
      <c r="F30" s="4" t="str">
        <f>VLOOKUP(A30,HOP!A:C,3,0)</f>
        <v>2628296</v>
      </c>
      <c r="G30" s="4">
        <f t="shared" si="0"/>
        <v>0</v>
      </c>
      <c r="H30" s="4" t="str">
        <f t="shared" si="1"/>
        <v>，2628296</v>
      </c>
      <c r="I30" s="4" t="str">
        <f>VLOOKUP(A30,HOP!A:U,21,0)</f>
        <v>直连</v>
      </c>
    </row>
    <row r="31" s="5" customFormat="1" hidden="1" spans="1:9">
      <c r="A31" s="8">
        <v>17914592836</v>
      </c>
      <c r="B31" s="9">
        <v>44747</v>
      </c>
      <c r="C31" s="9">
        <v>44749</v>
      </c>
      <c r="D31" s="5">
        <v>390</v>
      </c>
      <c r="E31" s="5">
        <v>390</v>
      </c>
      <c r="F31" s="5">
        <v>2545473</v>
      </c>
      <c r="G31" s="5">
        <f t="shared" si="0"/>
        <v>0</v>
      </c>
      <c r="H31" s="5" t="str">
        <f t="shared" si="1"/>
        <v>，2545473</v>
      </c>
      <c r="I31" s="5" t="e">
        <f>VLOOKUP(A31,HOP!A:U,21,0)</f>
        <v>#N/A</v>
      </c>
    </row>
    <row r="32" s="5" customFormat="1" hidden="1" spans="1:9">
      <c r="A32" s="8">
        <v>17523514589</v>
      </c>
      <c r="B32" s="9">
        <v>44621</v>
      </c>
      <c r="C32" s="9">
        <v>44622</v>
      </c>
      <c r="D32" s="5">
        <v>145</v>
      </c>
      <c r="E32" s="5">
        <v>145</v>
      </c>
      <c r="F32" s="5">
        <v>2441725</v>
      </c>
      <c r="G32" s="5">
        <f t="shared" si="0"/>
        <v>0</v>
      </c>
      <c r="H32" s="5" t="str">
        <f t="shared" si="1"/>
        <v>，2441725</v>
      </c>
      <c r="I32" s="5" t="e">
        <f>VLOOKUP(A32,HOP!A:U,21,0)</f>
        <v>#N/A</v>
      </c>
    </row>
    <row r="34" spans="4:4">
      <c r="D34" s="4">
        <f>SUM(D2:D33)</f>
        <v>4630.99</v>
      </c>
    </row>
    <row r="39" spans="1:1">
      <c r="A39" s="4" t="s">
        <v>187</v>
      </c>
    </row>
    <row r="40" spans="1:1">
      <c r="A40" s="4" t="s">
        <v>188</v>
      </c>
    </row>
    <row r="41" spans="1:1">
      <c r="A41" s="4" t="s">
        <v>189</v>
      </c>
    </row>
  </sheetData>
  <autoFilter ref="A1:X32">
    <filterColumn colId="3">
      <filters>
        <filter val="390"/>
        <filter val="51"/>
        <filter val="52"/>
        <filter val="92"/>
        <filter val="93"/>
        <filter val="153"/>
        <filter val="94"/>
        <filter val="114"/>
        <filter val="795"/>
        <filter val="56"/>
        <filter val="59"/>
        <filter val="99"/>
        <filter val="109.99"/>
        <filter val="33"/>
        <filter val="-236"/>
        <filter val="78"/>
        <filter val="140"/>
        <filter val="500"/>
        <filter val="181"/>
        <filter val="182"/>
        <filter val="502"/>
        <filter val="84"/>
        <filter val="104"/>
        <filter val="145"/>
        <filter val="47"/>
        <filter val="48"/>
        <filter val="54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190</v>
      </c>
      <c r="B1" s="2" t="s">
        <v>191</v>
      </c>
      <c r="C1" s="2" t="s">
        <v>192</v>
      </c>
      <c r="D1" s="2" t="s">
        <v>193</v>
      </c>
      <c r="E1" s="2" t="s">
        <v>13</v>
      </c>
      <c r="F1" s="2" t="s">
        <v>5</v>
      </c>
      <c r="G1" s="2" t="s">
        <v>6</v>
      </c>
      <c r="H1" s="2" t="s">
        <v>194</v>
      </c>
      <c r="I1" s="2" t="s">
        <v>195</v>
      </c>
      <c r="J1" s="2" t="s">
        <v>196</v>
      </c>
      <c r="K1" s="2" t="s">
        <v>197</v>
      </c>
      <c r="L1" s="2" t="s">
        <v>198</v>
      </c>
      <c r="M1" s="2" t="s">
        <v>199</v>
      </c>
      <c r="N1" s="2" t="s">
        <v>200</v>
      </c>
      <c r="O1" s="2" t="s">
        <v>201</v>
      </c>
      <c r="P1" s="2" t="s">
        <v>202</v>
      </c>
      <c r="Q1" s="2" t="s">
        <v>203</v>
      </c>
      <c r="R1" s="2" t="s">
        <v>204</v>
      </c>
      <c r="S1" s="2" t="s">
        <v>205</v>
      </c>
      <c r="T1" s="2" t="s">
        <v>206</v>
      </c>
      <c r="U1" s="2" t="s">
        <v>207</v>
      </c>
    </row>
    <row r="2" s="1" customFormat="1" spans="1:21">
      <c r="A2" s="3">
        <v>18468781529</v>
      </c>
      <c r="B2" s="1" t="s">
        <v>208</v>
      </c>
      <c r="C2" s="1" t="s">
        <v>209</v>
      </c>
      <c r="D2" s="1" t="s">
        <v>210</v>
      </c>
      <c r="E2" s="1" t="s">
        <v>211</v>
      </c>
      <c r="F2" s="1" t="s">
        <v>208</v>
      </c>
      <c r="G2" s="1" t="s">
        <v>212</v>
      </c>
      <c r="H2" s="1" t="s">
        <v>213</v>
      </c>
      <c r="I2" s="1" t="s">
        <v>214</v>
      </c>
      <c r="J2" s="1" t="s">
        <v>30</v>
      </c>
      <c r="K2" s="1" t="s">
        <v>215</v>
      </c>
      <c r="L2" s="1" t="s">
        <v>215</v>
      </c>
      <c r="M2" s="1" t="s">
        <v>216</v>
      </c>
      <c r="N2" s="1" t="s">
        <v>216</v>
      </c>
      <c r="O2" s="1" t="s">
        <v>217</v>
      </c>
      <c r="P2" s="1" t="s">
        <v>218</v>
      </c>
      <c r="Q2" s="1" t="s">
        <v>219</v>
      </c>
      <c r="R2" s="1" t="s">
        <v>220</v>
      </c>
      <c r="S2" s="1" t="s">
        <v>221</v>
      </c>
      <c r="T2" s="1" t="s">
        <v>222</v>
      </c>
      <c r="U2" s="1" t="s">
        <v>223</v>
      </c>
    </row>
    <row r="3" s="1" customFormat="1" spans="1:21">
      <c r="A3" s="3">
        <v>18464429855</v>
      </c>
      <c r="B3" s="1" t="s">
        <v>208</v>
      </c>
      <c r="C3" s="1" t="s">
        <v>224</v>
      </c>
      <c r="D3" s="1" t="s">
        <v>225</v>
      </c>
      <c r="E3" s="1" t="s">
        <v>226</v>
      </c>
      <c r="F3" s="1" t="s">
        <v>208</v>
      </c>
      <c r="G3" s="1" t="s">
        <v>212</v>
      </c>
      <c r="H3" s="1" t="s">
        <v>213</v>
      </c>
      <c r="I3" s="1" t="s">
        <v>227</v>
      </c>
      <c r="J3" s="1" t="s">
        <v>30</v>
      </c>
      <c r="K3" s="1" t="s">
        <v>228</v>
      </c>
      <c r="L3" s="1" t="s">
        <v>228</v>
      </c>
      <c r="M3" s="1" t="s">
        <v>216</v>
      </c>
      <c r="N3" s="1" t="s">
        <v>216</v>
      </c>
      <c r="O3" s="1" t="s">
        <v>217</v>
      </c>
      <c r="P3" s="1" t="s">
        <v>218</v>
      </c>
      <c r="Q3" s="1" t="s">
        <v>219</v>
      </c>
      <c r="R3" s="1" t="s">
        <v>229</v>
      </c>
      <c r="S3" s="1" t="s">
        <v>221</v>
      </c>
      <c r="T3" s="1" t="s">
        <v>222</v>
      </c>
      <c r="U3" s="1" t="s">
        <v>223</v>
      </c>
    </row>
    <row r="4" s="1" customFormat="1" spans="1:21">
      <c r="A4" s="3">
        <v>18461559804</v>
      </c>
      <c r="B4" s="1" t="s">
        <v>208</v>
      </c>
      <c r="C4" s="1" t="s">
        <v>230</v>
      </c>
      <c r="D4" s="1" t="s">
        <v>231</v>
      </c>
      <c r="E4" s="1" t="s">
        <v>232</v>
      </c>
      <c r="F4" s="1" t="s">
        <v>208</v>
      </c>
      <c r="G4" s="1" t="s">
        <v>212</v>
      </c>
      <c r="H4" s="1" t="s">
        <v>213</v>
      </c>
      <c r="I4" s="1" t="s">
        <v>233</v>
      </c>
      <c r="J4" s="1" t="s">
        <v>30</v>
      </c>
      <c r="K4" s="1" t="s">
        <v>234</v>
      </c>
      <c r="L4" s="1" t="s">
        <v>234</v>
      </c>
      <c r="M4" s="1" t="s">
        <v>216</v>
      </c>
      <c r="N4" s="1" t="s">
        <v>216</v>
      </c>
      <c r="O4" s="1" t="s">
        <v>217</v>
      </c>
      <c r="P4" s="1" t="s">
        <v>218</v>
      </c>
      <c r="Q4" s="1" t="s">
        <v>219</v>
      </c>
      <c r="R4" s="1" t="s">
        <v>235</v>
      </c>
      <c r="S4" s="1" t="s">
        <v>221</v>
      </c>
      <c r="T4" s="1" t="s">
        <v>222</v>
      </c>
      <c r="U4" s="1" t="s">
        <v>223</v>
      </c>
    </row>
    <row r="5" s="1" customFormat="1" spans="1:21">
      <c r="A5" s="3">
        <v>18448575180</v>
      </c>
      <c r="B5" s="1" t="s">
        <v>236</v>
      </c>
      <c r="C5" s="1" t="s">
        <v>237</v>
      </c>
      <c r="D5" s="1" t="s">
        <v>238</v>
      </c>
      <c r="E5" s="1" t="s">
        <v>239</v>
      </c>
      <c r="F5" s="1" t="s">
        <v>236</v>
      </c>
      <c r="G5" s="1" t="s">
        <v>208</v>
      </c>
      <c r="H5" s="1" t="s">
        <v>213</v>
      </c>
      <c r="I5" s="1" t="s">
        <v>240</v>
      </c>
      <c r="J5" s="1" t="s">
        <v>30</v>
      </c>
      <c r="K5" s="1" t="s">
        <v>241</v>
      </c>
      <c r="L5" s="1" t="s">
        <v>241</v>
      </c>
      <c r="M5" s="1" t="s">
        <v>216</v>
      </c>
      <c r="N5" s="1" t="s">
        <v>216</v>
      </c>
      <c r="O5" s="1" t="s">
        <v>217</v>
      </c>
      <c r="P5" s="1" t="s">
        <v>218</v>
      </c>
      <c r="Q5" s="1" t="s">
        <v>219</v>
      </c>
      <c r="R5" s="1" t="s">
        <v>242</v>
      </c>
      <c r="S5" s="1" t="s">
        <v>221</v>
      </c>
      <c r="T5" s="1" t="s">
        <v>222</v>
      </c>
      <c r="U5" s="1" t="s">
        <v>223</v>
      </c>
    </row>
    <row r="6" s="1" customFormat="1" spans="1:21">
      <c r="A6" s="3">
        <v>18448557837</v>
      </c>
      <c r="B6" s="1" t="s">
        <v>236</v>
      </c>
      <c r="C6" s="1" t="s">
        <v>243</v>
      </c>
      <c r="D6" s="1" t="s">
        <v>244</v>
      </c>
      <c r="E6" s="1" t="s">
        <v>245</v>
      </c>
      <c r="F6" s="1" t="s">
        <v>236</v>
      </c>
      <c r="G6" s="1" t="s">
        <v>208</v>
      </c>
      <c r="H6" s="1" t="s">
        <v>213</v>
      </c>
      <c r="I6" s="1" t="s">
        <v>246</v>
      </c>
      <c r="J6" s="1" t="s">
        <v>30</v>
      </c>
      <c r="K6" s="1" t="s">
        <v>247</v>
      </c>
      <c r="L6" s="1" t="s">
        <v>247</v>
      </c>
      <c r="M6" s="1" t="s">
        <v>216</v>
      </c>
      <c r="N6" s="1" t="s">
        <v>216</v>
      </c>
      <c r="O6" s="1" t="s">
        <v>217</v>
      </c>
      <c r="P6" s="1" t="s">
        <v>218</v>
      </c>
      <c r="Q6" s="1" t="s">
        <v>219</v>
      </c>
      <c r="R6" s="1" t="s">
        <v>248</v>
      </c>
      <c r="S6" s="1" t="s">
        <v>221</v>
      </c>
      <c r="T6" s="1" t="s">
        <v>222</v>
      </c>
      <c r="U6" s="1" t="s">
        <v>223</v>
      </c>
    </row>
    <row r="7" s="1" customFormat="1" spans="1:21">
      <c r="A7" s="3">
        <v>18448535768</v>
      </c>
      <c r="B7" s="1" t="s">
        <v>236</v>
      </c>
      <c r="C7" s="1" t="s">
        <v>249</v>
      </c>
      <c r="D7" s="1" t="s">
        <v>250</v>
      </c>
      <c r="E7" s="1" t="s">
        <v>251</v>
      </c>
      <c r="F7" s="1" t="s">
        <v>236</v>
      </c>
      <c r="G7" s="1" t="s">
        <v>208</v>
      </c>
      <c r="H7" s="1" t="s">
        <v>213</v>
      </c>
      <c r="I7" s="1" t="s">
        <v>252</v>
      </c>
      <c r="J7" s="1" t="s">
        <v>30</v>
      </c>
      <c r="K7" s="1" t="s">
        <v>234</v>
      </c>
      <c r="L7" s="1" t="s">
        <v>234</v>
      </c>
      <c r="M7" s="1" t="s">
        <v>216</v>
      </c>
      <c r="N7" s="1" t="s">
        <v>216</v>
      </c>
      <c r="O7" s="1" t="s">
        <v>217</v>
      </c>
      <c r="P7" s="1" t="s">
        <v>218</v>
      </c>
      <c r="Q7" s="1" t="s">
        <v>219</v>
      </c>
      <c r="R7" s="1" t="s">
        <v>253</v>
      </c>
      <c r="S7" s="1" t="s">
        <v>221</v>
      </c>
      <c r="T7" s="1" t="s">
        <v>222</v>
      </c>
      <c r="U7" s="1" t="s">
        <v>223</v>
      </c>
    </row>
    <row r="8" s="1" customFormat="1" spans="1:21">
      <c r="A8" s="3">
        <v>18448009041</v>
      </c>
      <c r="B8" s="1" t="s">
        <v>254</v>
      </c>
      <c r="C8" s="1" t="s">
        <v>255</v>
      </c>
      <c r="D8" s="1" t="s">
        <v>256</v>
      </c>
      <c r="E8" s="1" t="s">
        <v>257</v>
      </c>
      <c r="F8" s="1" t="s">
        <v>236</v>
      </c>
      <c r="G8" s="1" t="s">
        <v>212</v>
      </c>
      <c r="H8" s="1" t="s">
        <v>213</v>
      </c>
      <c r="I8" s="1" t="s">
        <v>258</v>
      </c>
      <c r="J8" s="1" t="s">
        <v>30</v>
      </c>
      <c r="K8" s="1" t="s">
        <v>259</v>
      </c>
      <c r="L8" s="1" t="s">
        <v>259</v>
      </c>
      <c r="M8" s="1" t="s">
        <v>216</v>
      </c>
      <c r="N8" s="1" t="s">
        <v>216</v>
      </c>
      <c r="O8" s="1" t="s">
        <v>217</v>
      </c>
      <c r="P8" s="1" t="s">
        <v>218</v>
      </c>
      <c r="Q8" s="1" t="s">
        <v>219</v>
      </c>
      <c r="R8" s="1" t="s">
        <v>260</v>
      </c>
      <c r="S8" s="1" t="s">
        <v>221</v>
      </c>
      <c r="T8" s="1" t="s">
        <v>222</v>
      </c>
      <c r="U8" s="1" t="s">
        <v>223</v>
      </c>
    </row>
    <row r="9" s="1" customFormat="1" spans="1:21">
      <c r="A9" s="3">
        <v>18447239252</v>
      </c>
      <c r="B9" s="1" t="s">
        <v>254</v>
      </c>
      <c r="C9" s="1" t="s">
        <v>261</v>
      </c>
      <c r="D9" s="1" t="s">
        <v>262</v>
      </c>
      <c r="E9" s="1" t="s">
        <v>263</v>
      </c>
      <c r="F9" s="1" t="s">
        <v>236</v>
      </c>
      <c r="G9" s="1" t="s">
        <v>208</v>
      </c>
      <c r="H9" s="1" t="s">
        <v>213</v>
      </c>
      <c r="I9" s="1" t="s">
        <v>264</v>
      </c>
      <c r="J9" s="1" t="s">
        <v>30</v>
      </c>
      <c r="K9" s="1" t="s">
        <v>265</v>
      </c>
      <c r="L9" s="1" t="s">
        <v>265</v>
      </c>
      <c r="M9" s="1" t="s">
        <v>216</v>
      </c>
      <c r="N9" s="1" t="s">
        <v>216</v>
      </c>
      <c r="O9" s="1" t="s">
        <v>217</v>
      </c>
      <c r="P9" s="1" t="s">
        <v>218</v>
      </c>
      <c r="Q9" s="1" t="s">
        <v>219</v>
      </c>
      <c r="R9" s="1" t="s">
        <v>266</v>
      </c>
      <c r="S9" s="1" t="s">
        <v>221</v>
      </c>
      <c r="T9" s="1" t="s">
        <v>222</v>
      </c>
      <c r="U9" s="1" t="s">
        <v>223</v>
      </c>
    </row>
    <row r="10" s="1" customFormat="1" spans="1:21">
      <c r="A10" s="3">
        <v>18443473206</v>
      </c>
      <c r="B10" s="1" t="s">
        <v>254</v>
      </c>
      <c r="C10" s="1" t="s">
        <v>267</v>
      </c>
      <c r="D10" s="1" t="s">
        <v>268</v>
      </c>
      <c r="E10" s="1" t="s">
        <v>269</v>
      </c>
      <c r="F10" s="1" t="s">
        <v>254</v>
      </c>
      <c r="G10" s="1" t="s">
        <v>208</v>
      </c>
      <c r="H10" s="1" t="s">
        <v>213</v>
      </c>
      <c r="I10" s="1" t="s">
        <v>270</v>
      </c>
      <c r="J10" s="1" t="s">
        <v>30</v>
      </c>
      <c r="K10" s="1" t="s">
        <v>271</v>
      </c>
      <c r="L10" s="1" t="s">
        <v>271</v>
      </c>
      <c r="M10" s="1" t="s">
        <v>216</v>
      </c>
      <c r="N10" s="1" t="s">
        <v>216</v>
      </c>
      <c r="O10" s="1" t="s">
        <v>217</v>
      </c>
      <c r="P10" s="1" t="s">
        <v>218</v>
      </c>
      <c r="Q10" s="1" t="s">
        <v>219</v>
      </c>
      <c r="R10" s="1" t="s">
        <v>272</v>
      </c>
      <c r="S10" s="1" t="s">
        <v>221</v>
      </c>
      <c r="T10" s="1" t="s">
        <v>222</v>
      </c>
      <c r="U10" s="1" t="s">
        <v>223</v>
      </c>
    </row>
    <row r="11" s="1" customFormat="1" spans="1:21">
      <c r="A11" s="3">
        <v>18439337642</v>
      </c>
      <c r="B11" s="1" t="s">
        <v>254</v>
      </c>
      <c r="C11" s="1" t="s">
        <v>273</v>
      </c>
      <c r="D11" s="1" t="s">
        <v>274</v>
      </c>
      <c r="E11" s="1" t="s">
        <v>275</v>
      </c>
      <c r="F11" s="1" t="s">
        <v>208</v>
      </c>
      <c r="G11" s="1" t="s">
        <v>212</v>
      </c>
      <c r="H11" s="1" t="s">
        <v>213</v>
      </c>
      <c r="I11" s="1" t="s">
        <v>276</v>
      </c>
      <c r="J11" s="1" t="s">
        <v>30</v>
      </c>
      <c r="K11" s="1" t="s">
        <v>277</v>
      </c>
      <c r="L11" s="1" t="s">
        <v>277</v>
      </c>
      <c r="M11" s="1" t="s">
        <v>216</v>
      </c>
      <c r="N11" s="1" t="s">
        <v>216</v>
      </c>
      <c r="O11" s="1" t="s">
        <v>217</v>
      </c>
      <c r="P11" s="1" t="s">
        <v>218</v>
      </c>
      <c r="Q11" s="1" t="s">
        <v>219</v>
      </c>
      <c r="R11" s="1" t="s">
        <v>278</v>
      </c>
      <c r="S11" s="1" t="s">
        <v>221</v>
      </c>
      <c r="T11" s="1" t="s">
        <v>222</v>
      </c>
      <c r="U11" s="1" t="s">
        <v>223</v>
      </c>
    </row>
    <row r="12" s="1" customFormat="1" spans="1:21">
      <c r="A12" s="3">
        <v>18438256055</v>
      </c>
      <c r="B12" s="1" t="s">
        <v>254</v>
      </c>
      <c r="C12" s="1" t="s">
        <v>279</v>
      </c>
      <c r="D12" s="1" t="s">
        <v>280</v>
      </c>
      <c r="E12" s="1" t="s">
        <v>281</v>
      </c>
      <c r="F12" s="1" t="s">
        <v>208</v>
      </c>
      <c r="G12" s="1" t="s">
        <v>212</v>
      </c>
      <c r="H12" s="1" t="s">
        <v>213</v>
      </c>
      <c r="I12" s="1" t="s">
        <v>282</v>
      </c>
      <c r="J12" s="1" t="s">
        <v>30</v>
      </c>
      <c r="K12" s="1" t="s">
        <v>283</v>
      </c>
      <c r="L12" s="1" t="s">
        <v>283</v>
      </c>
      <c r="M12" s="1" t="s">
        <v>216</v>
      </c>
      <c r="N12" s="1" t="s">
        <v>216</v>
      </c>
      <c r="O12" s="1" t="s">
        <v>217</v>
      </c>
      <c r="P12" s="1" t="s">
        <v>218</v>
      </c>
      <c r="Q12" s="1" t="s">
        <v>219</v>
      </c>
      <c r="R12" s="1" t="s">
        <v>284</v>
      </c>
      <c r="S12" s="1" t="s">
        <v>221</v>
      </c>
      <c r="T12" s="1" t="s">
        <v>222</v>
      </c>
      <c r="U12" s="1" t="s">
        <v>223</v>
      </c>
    </row>
    <row r="13" s="1" customFormat="1" spans="1:21">
      <c r="A13" s="3">
        <v>18435088275</v>
      </c>
      <c r="B13" s="1" t="s">
        <v>285</v>
      </c>
      <c r="C13" s="1" t="s">
        <v>286</v>
      </c>
      <c r="D13" s="1" t="s">
        <v>225</v>
      </c>
      <c r="E13" s="1" t="s">
        <v>287</v>
      </c>
      <c r="F13" s="1" t="s">
        <v>208</v>
      </c>
      <c r="G13" s="1" t="s">
        <v>212</v>
      </c>
      <c r="H13" s="1" t="s">
        <v>213</v>
      </c>
      <c r="I13" s="1" t="s">
        <v>288</v>
      </c>
      <c r="J13" s="1" t="s">
        <v>30</v>
      </c>
      <c r="K13" s="1" t="s">
        <v>289</v>
      </c>
      <c r="L13" s="1" t="s">
        <v>289</v>
      </c>
      <c r="M13" s="1" t="s">
        <v>216</v>
      </c>
      <c r="N13" s="1" t="s">
        <v>216</v>
      </c>
      <c r="O13" s="1" t="s">
        <v>217</v>
      </c>
      <c r="P13" s="1" t="s">
        <v>218</v>
      </c>
      <c r="Q13" s="1" t="s">
        <v>219</v>
      </c>
      <c r="R13" s="1" t="s">
        <v>290</v>
      </c>
      <c r="S13" s="1" t="s">
        <v>221</v>
      </c>
      <c r="T13" s="1" t="s">
        <v>222</v>
      </c>
      <c r="U13" s="1" t="s">
        <v>223</v>
      </c>
    </row>
    <row r="14" s="1" customFormat="1" spans="1:21">
      <c r="A14" s="3">
        <v>18412068118</v>
      </c>
      <c r="B14" s="1" t="s">
        <v>291</v>
      </c>
      <c r="C14" s="1" t="s">
        <v>292</v>
      </c>
      <c r="D14" s="1" t="s">
        <v>293</v>
      </c>
      <c r="E14" s="1" t="s">
        <v>294</v>
      </c>
      <c r="F14" s="1" t="s">
        <v>208</v>
      </c>
      <c r="G14" s="1" t="s">
        <v>212</v>
      </c>
      <c r="H14" s="1" t="s">
        <v>213</v>
      </c>
      <c r="I14" s="1" t="s">
        <v>295</v>
      </c>
      <c r="J14" s="1" t="s">
        <v>30</v>
      </c>
      <c r="K14" s="1" t="s">
        <v>296</v>
      </c>
      <c r="L14" s="1" t="s">
        <v>296</v>
      </c>
      <c r="M14" s="1" t="s">
        <v>216</v>
      </c>
      <c r="N14" s="1" t="s">
        <v>216</v>
      </c>
      <c r="O14" s="1" t="s">
        <v>217</v>
      </c>
      <c r="P14" s="1" t="s">
        <v>218</v>
      </c>
      <c r="Q14" s="1" t="s">
        <v>219</v>
      </c>
      <c r="R14" s="1" t="s">
        <v>297</v>
      </c>
      <c r="S14" s="1" t="s">
        <v>221</v>
      </c>
      <c r="T14" s="1" t="s">
        <v>222</v>
      </c>
      <c r="U14" s="1" t="s">
        <v>223</v>
      </c>
    </row>
    <row r="15" s="1" customFormat="1" spans="1:21">
      <c r="A15" s="3">
        <v>18387386201</v>
      </c>
      <c r="B15" s="1" t="s">
        <v>298</v>
      </c>
      <c r="C15" s="1" t="s">
        <v>299</v>
      </c>
      <c r="D15" s="1" t="s">
        <v>300</v>
      </c>
      <c r="E15" s="1" t="s">
        <v>301</v>
      </c>
      <c r="F15" s="1" t="s">
        <v>236</v>
      </c>
      <c r="G15" s="1" t="s">
        <v>208</v>
      </c>
      <c r="H15" s="1" t="s">
        <v>213</v>
      </c>
      <c r="I15" s="1" t="s">
        <v>302</v>
      </c>
      <c r="J15" s="1" t="s">
        <v>30</v>
      </c>
      <c r="K15" s="1" t="s">
        <v>303</v>
      </c>
      <c r="L15" s="1" t="s">
        <v>303</v>
      </c>
      <c r="M15" s="1" t="s">
        <v>216</v>
      </c>
      <c r="N15" s="1" t="s">
        <v>216</v>
      </c>
      <c r="O15" s="1" t="s">
        <v>217</v>
      </c>
      <c r="P15" s="1" t="s">
        <v>218</v>
      </c>
      <c r="Q15" s="1" t="s">
        <v>219</v>
      </c>
      <c r="R15" s="1" t="s">
        <v>304</v>
      </c>
      <c r="S15" s="1" t="s">
        <v>221</v>
      </c>
      <c r="T15" s="1" t="s">
        <v>222</v>
      </c>
      <c r="U15" s="1" t="s">
        <v>223</v>
      </c>
    </row>
    <row r="16" s="1" customFormat="1" spans="1:21">
      <c r="A16" s="3">
        <v>18377876947</v>
      </c>
      <c r="B16" s="1" t="s">
        <v>298</v>
      </c>
      <c r="C16" s="1" t="s">
        <v>305</v>
      </c>
      <c r="D16" s="1" t="s">
        <v>306</v>
      </c>
      <c r="E16" s="1" t="s">
        <v>307</v>
      </c>
      <c r="F16" s="1" t="s">
        <v>254</v>
      </c>
      <c r="G16" s="1" t="s">
        <v>208</v>
      </c>
      <c r="H16" s="1" t="s">
        <v>213</v>
      </c>
      <c r="I16" s="1" t="s">
        <v>308</v>
      </c>
      <c r="J16" s="1" t="s">
        <v>30</v>
      </c>
      <c r="K16" s="1" t="s">
        <v>309</v>
      </c>
      <c r="L16" s="1" t="s">
        <v>309</v>
      </c>
      <c r="M16" s="1" t="s">
        <v>216</v>
      </c>
      <c r="N16" s="1" t="s">
        <v>216</v>
      </c>
      <c r="O16" s="1" t="s">
        <v>217</v>
      </c>
      <c r="P16" s="1" t="s">
        <v>218</v>
      </c>
      <c r="Q16" s="1" t="s">
        <v>219</v>
      </c>
      <c r="R16" s="1" t="s">
        <v>310</v>
      </c>
      <c r="S16" s="1" t="s">
        <v>221</v>
      </c>
      <c r="T16" s="1" t="s">
        <v>222</v>
      </c>
      <c r="U16" s="1" t="s">
        <v>223</v>
      </c>
    </row>
    <row r="17" s="1" customFormat="1" spans="1:21">
      <c r="A17" s="3">
        <v>18372290842</v>
      </c>
      <c r="B17" s="1" t="s">
        <v>311</v>
      </c>
      <c r="C17" s="1" t="s">
        <v>312</v>
      </c>
      <c r="D17" s="1" t="s">
        <v>231</v>
      </c>
      <c r="E17" s="1" t="s">
        <v>313</v>
      </c>
      <c r="F17" s="1" t="s">
        <v>254</v>
      </c>
      <c r="G17" s="1" t="s">
        <v>212</v>
      </c>
      <c r="H17" s="1" t="s">
        <v>213</v>
      </c>
      <c r="I17" s="1" t="s">
        <v>314</v>
      </c>
      <c r="J17" s="1" t="s">
        <v>30</v>
      </c>
      <c r="K17" s="1" t="s">
        <v>315</v>
      </c>
      <c r="L17" s="1" t="s">
        <v>315</v>
      </c>
      <c r="M17" s="1" t="s">
        <v>216</v>
      </c>
      <c r="N17" s="1" t="s">
        <v>216</v>
      </c>
      <c r="O17" s="1" t="s">
        <v>217</v>
      </c>
      <c r="P17" s="1" t="s">
        <v>218</v>
      </c>
      <c r="Q17" s="1" t="s">
        <v>219</v>
      </c>
      <c r="R17" s="1" t="s">
        <v>316</v>
      </c>
      <c r="S17" s="1" t="s">
        <v>221</v>
      </c>
      <c r="T17" s="1" t="s">
        <v>222</v>
      </c>
      <c r="U17" s="1" t="s">
        <v>223</v>
      </c>
    </row>
    <row r="18" s="1" customFormat="1" spans="1:21">
      <c r="A18" s="3">
        <v>18343730046</v>
      </c>
      <c r="B18" s="1" t="s">
        <v>317</v>
      </c>
      <c r="C18" s="1" t="s">
        <v>318</v>
      </c>
      <c r="D18" s="1" t="s">
        <v>319</v>
      </c>
      <c r="E18" s="1" t="s">
        <v>320</v>
      </c>
      <c r="F18" s="1" t="s">
        <v>291</v>
      </c>
      <c r="G18" s="1" t="s">
        <v>208</v>
      </c>
      <c r="H18" s="1" t="s">
        <v>213</v>
      </c>
      <c r="I18" s="1" t="s">
        <v>321</v>
      </c>
      <c r="J18" s="1" t="s">
        <v>30</v>
      </c>
      <c r="K18" s="1" t="s">
        <v>322</v>
      </c>
      <c r="L18" s="1" t="s">
        <v>322</v>
      </c>
      <c r="M18" s="1" t="s">
        <v>216</v>
      </c>
      <c r="N18" s="1" t="s">
        <v>216</v>
      </c>
      <c r="O18" s="1" t="s">
        <v>217</v>
      </c>
      <c r="P18" s="1" t="s">
        <v>218</v>
      </c>
      <c r="Q18" s="1" t="s">
        <v>219</v>
      </c>
      <c r="R18" s="1" t="s">
        <v>323</v>
      </c>
      <c r="S18" s="1" t="s">
        <v>221</v>
      </c>
      <c r="T18" s="1" t="s">
        <v>222</v>
      </c>
      <c r="U18" s="1" t="s">
        <v>223</v>
      </c>
    </row>
    <row r="19" s="1" customFormat="1" spans="1:21">
      <c r="A19" s="3">
        <v>18326450284</v>
      </c>
      <c r="B19" s="1" t="s">
        <v>324</v>
      </c>
      <c r="C19" s="1" t="s">
        <v>325</v>
      </c>
      <c r="D19" s="1" t="s">
        <v>326</v>
      </c>
      <c r="E19" s="1" t="s">
        <v>327</v>
      </c>
      <c r="F19" s="1" t="s">
        <v>236</v>
      </c>
      <c r="G19" s="1" t="s">
        <v>208</v>
      </c>
      <c r="H19" s="1" t="s">
        <v>213</v>
      </c>
      <c r="I19" s="1" t="s">
        <v>328</v>
      </c>
      <c r="J19" s="1" t="s">
        <v>30</v>
      </c>
      <c r="K19" s="1" t="s">
        <v>329</v>
      </c>
      <c r="L19" s="1" t="s">
        <v>329</v>
      </c>
      <c r="M19" s="1" t="s">
        <v>216</v>
      </c>
      <c r="N19" s="1" t="s">
        <v>216</v>
      </c>
      <c r="O19" s="1" t="s">
        <v>217</v>
      </c>
      <c r="P19" s="1" t="s">
        <v>218</v>
      </c>
      <c r="Q19" s="1" t="s">
        <v>219</v>
      </c>
      <c r="R19" s="1" t="s">
        <v>330</v>
      </c>
      <c r="S19" s="1" t="s">
        <v>221</v>
      </c>
      <c r="T19" s="1" t="s">
        <v>222</v>
      </c>
      <c r="U19" s="1" t="s">
        <v>223</v>
      </c>
    </row>
    <row r="20" s="1" customFormat="1" spans="1:21">
      <c r="A20" s="3">
        <v>18278112077</v>
      </c>
      <c r="B20" s="1" t="s">
        <v>331</v>
      </c>
      <c r="C20" s="1" t="s">
        <v>332</v>
      </c>
      <c r="D20" s="1" t="s">
        <v>333</v>
      </c>
      <c r="E20" s="1" t="s">
        <v>334</v>
      </c>
      <c r="F20" s="1" t="s">
        <v>236</v>
      </c>
      <c r="G20" s="1" t="s">
        <v>208</v>
      </c>
      <c r="H20" s="1" t="s">
        <v>213</v>
      </c>
      <c r="I20" s="1" t="s">
        <v>335</v>
      </c>
      <c r="J20" s="1" t="s">
        <v>30</v>
      </c>
      <c r="K20" s="1" t="s">
        <v>336</v>
      </c>
      <c r="L20" s="1" t="s">
        <v>336</v>
      </c>
      <c r="M20" s="1" t="s">
        <v>216</v>
      </c>
      <c r="N20" s="1" t="s">
        <v>216</v>
      </c>
      <c r="O20" s="1" t="s">
        <v>217</v>
      </c>
      <c r="P20" s="1" t="s">
        <v>218</v>
      </c>
      <c r="Q20" s="1" t="s">
        <v>219</v>
      </c>
      <c r="R20" s="1" t="s">
        <v>337</v>
      </c>
      <c r="S20" s="1" t="s">
        <v>221</v>
      </c>
      <c r="T20" s="1" t="s">
        <v>222</v>
      </c>
      <c r="U20" s="1" t="s">
        <v>223</v>
      </c>
    </row>
    <row r="21" s="1" customFormat="1" spans="1:21">
      <c r="A21" s="3">
        <v>18260902565</v>
      </c>
      <c r="B21" s="1" t="s">
        <v>338</v>
      </c>
      <c r="C21" s="1" t="s">
        <v>339</v>
      </c>
      <c r="D21" s="1" t="s">
        <v>340</v>
      </c>
      <c r="E21" s="1" t="s">
        <v>341</v>
      </c>
      <c r="F21" s="1" t="s">
        <v>236</v>
      </c>
      <c r="G21" s="1" t="s">
        <v>212</v>
      </c>
      <c r="H21" s="1" t="s">
        <v>213</v>
      </c>
      <c r="I21" s="1" t="s">
        <v>342</v>
      </c>
      <c r="J21" s="1" t="s">
        <v>30</v>
      </c>
      <c r="K21" s="1" t="s">
        <v>247</v>
      </c>
      <c r="L21" s="1" t="s">
        <v>247</v>
      </c>
      <c r="M21" s="1" t="s">
        <v>216</v>
      </c>
      <c r="N21" s="1" t="s">
        <v>216</v>
      </c>
      <c r="O21" s="1" t="s">
        <v>217</v>
      </c>
      <c r="P21" s="1" t="s">
        <v>218</v>
      </c>
      <c r="Q21" s="1" t="s">
        <v>219</v>
      </c>
      <c r="R21" s="1" t="s">
        <v>343</v>
      </c>
      <c r="S21" s="1" t="s">
        <v>221</v>
      </c>
      <c r="T21" s="1" t="s">
        <v>222</v>
      </c>
      <c r="U21" s="1" t="s">
        <v>223</v>
      </c>
    </row>
    <row r="22" s="1" customFormat="1" spans="1:21">
      <c r="A22" s="3">
        <v>18142058736</v>
      </c>
      <c r="B22" s="1" t="s">
        <v>344</v>
      </c>
      <c r="C22" s="1" t="s">
        <v>345</v>
      </c>
      <c r="D22" s="1" t="s">
        <v>346</v>
      </c>
      <c r="E22" s="1" t="s">
        <v>347</v>
      </c>
      <c r="F22" s="1" t="s">
        <v>254</v>
      </c>
      <c r="G22" s="1" t="s">
        <v>208</v>
      </c>
      <c r="H22" s="1" t="s">
        <v>213</v>
      </c>
      <c r="I22" s="1" t="s">
        <v>348</v>
      </c>
      <c r="J22" s="1" t="s">
        <v>30</v>
      </c>
      <c r="K22" s="1" t="s">
        <v>349</v>
      </c>
      <c r="L22" s="1" t="s">
        <v>349</v>
      </c>
      <c r="M22" s="1" t="s">
        <v>216</v>
      </c>
      <c r="N22" s="1" t="s">
        <v>216</v>
      </c>
      <c r="O22" s="1" t="s">
        <v>217</v>
      </c>
      <c r="P22" s="1" t="s">
        <v>218</v>
      </c>
      <c r="Q22" s="1" t="s">
        <v>219</v>
      </c>
      <c r="R22" s="1" t="s">
        <v>350</v>
      </c>
      <c r="S22" s="1" t="s">
        <v>221</v>
      </c>
      <c r="T22" s="1" t="s">
        <v>222</v>
      </c>
      <c r="U22" s="1" t="s">
        <v>223</v>
      </c>
    </row>
    <row r="23" s="1" customFormat="1" spans="1:21">
      <c r="A23" s="3">
        <v>18055830141</v>
      </c>
      <c r="B23" s="1" t="s">
        <v>351</v>
      </c>
      <c r="C23" s="1" t="s">
        <v>352</v>
      </c>
      <c r="D23" s="1" t="s">
        <v>353</v>
      </c>
      <c r="E23" s="1" t="s">
        <v>354</v>
      </c>
      <c r="F23" s="1" t="s">
        <v>254</v>
      </c>
      <c r="G23" s="1" t="s">
        <v>208</v>
      </c>
      <c r="H23" s="1" t="s">
        <v>213</v>
      </c>
      <c r="I23" s="1" t="s">
        <v>355</v>
      </c>
      <c r="J23" s="1" t="s">
        <v>30</v>
      </c>
      <c r="K23" s="1" t="s">
        <v>356</v>
      </c>
      <c r="L23" s="1" t="s">
        <v>356</v>
      </c>
      <c r="M23" s="1" t="s">
        <v>216</v>
      </c>
      <c r="N23" s="1" t="s">
        <v>216</v>
      </c>
      <c r="O23" s="1" t="s">
        <v>217</v>
      </c>
      <c r="P23" s="1" t="s">
        <v>218</v>
      </c>
      <c r="Q23" s="1" t="s">
        <v>219</v>
      </c>
      <c r="R23" s="1" t="s">
        <v>357</v>
      </c>
      <c r="S23" s="1" t="s">
        <v>221</v>
      </c>
      <c r="T23" s="1" t="s">
        <v>222</v>
      </c>
      <c r="U23" s="1" t="s">
        <v>223</v>
      </c>
    </row>
    <row r="24" s="1" customFormat="1" spans="1:21">
      <c r="A24" s="3">
        <v>18031384866</v>
      </c>
      <c r="B24" s="1" t="s">
        <v>358</v>
      </c>
      <c r="C24" s="1" t="s">
        <v>359</v>
      </c>
      <c r="D24" s="1" t="s">
        <v>360</v>
      </c>
      <c r="E24" s="1" t="s">
        <v>361</v>
      </c>
      <c r="F24" s="1" t="s">
        <v>236</v>
      </c>
      <c r="G24" s="1" t="s">
        <v>208</v>
      </c>
      <c r="H24" s="1" t="s">
        <v>213</v>
      </c>
      <c r="I24" s="1" t="s">
        <v>362</v>
      </c>
      <c r="J24" s="1" t="s">
        <v>30</v>
      </c>
      <c r="K24" s="1" t="s">
        <v>363</v>
      </c>
      <c r="L24" s="1" t="s">
        <v>363</v>
      </c>
      <c r="M24" s="1" t="s">
        <v>216</v>
      </c>
      <c r="N24" s="1" t="s">
        <v>216</v>
      </c>
      <c r="O24" s="1" t="s">
        <v>217</v>
      </c>
      <c r="P24" s="1" t="s">
        <v>218</v>
      </c>
      <c r="Q24" s="1" t="s">
        <v>219</v>
      </c>
      <c r="R24" s="1" t="s">
        <v>364</v>
      </c>
      <c r="S24" s="1" t="s">
        <v>221</v>
      </c>
      <c r="T24" s="1" t="s">
        <v>222</v>
      </c>
      <c r="U24" s="1" t="s">
        <v>223</v>
      </c>
    </row>
    <row r="25" s="1" customFormat="1" spans="1:21">
      <c r="A25" s="3">
        <v>18025167371</v>
      </c>
      <c r="B25" s="1" t="s">
        <v>365</v>
      </c>
      <c r="C25" s="1" t="s">
        <v>366</v>
      </c>
      <c r="D25" s="1" t="s">
        <v>367</v>
      </c>
      <c r="E25" s="1" t="s">
        <v>368</v>
      </c>
      <c r="F25" s="1" t="s">
        <v>236</v>
      </c>
      <c r="G25" s="1" t="s">
        <v>208</v>
      </c>
      <c r="H25" s="1" t="s">
        <v>213</v>
      </c>
      <c r="I25" s="1" t="s">
        <v>369</v>
      </c>
      <c r="J25" s="1" t="s">
        <v>30</v>
      </c>
      <c r="K25" s="1" t="s">
        <v>370</v>
      </c>
      <c r="L25" s="1" t="s">
        <v>370</v>
      </c>
      <c r="M25" s="1" t="s">
        <v>216</v>
      </c>
      <c r="N25" s="1" t="s">
        <v>216</v>
      </c>
      <c r="O25" s="1" t="s">
        <v>217</v>
      </c>
      <c r="P25" s="1" t="s">
        <v>218</v>
      </c>
      <c r="Q25" s="1" t="s">
        <v>219</v>
      </c>
      <c r="R25" s="1" t="s">
        <v>371</v>
      </c>
      <c r="S25" s="1" t="s">
        <v>221</v>
      </c>
      <c r="T25" s="1" t="s">
        <v>222</v>
      </c>
      <c r="U25" s="1" t="s">
        <v>223</v>
      </c>
    </row>
    <row r="26" s="1" customFormat="1" spans="1:21">
      <c r="A26" s="3">
        <v>17960576707</v>
      </c>
      <c r="B26" s="1" t="s">
        <v>372</v>
      </c>
      <c r="C26" s="1" t="s">
        <v>373</v>
      </c>
      <c r="D26" s="1" t="s">
        <v>374</v>
      </c>
      <c r="E26" s="1" t="s">
        <v>375</v>
      </c>
      <c r="F26" s="1" t="s">
        <v>236</v>
      </c>
      <c r="G26" s="1" t="s">
        <v>208</v>
      </c>
      <c r="H26" s="1" t="s">
        <v>213</v>
      </c>
      <c r="I26" s="1" t="s">
        <v>376</v>
      </c>
      <c r="J26" s="1" t="s">
        <v>30</v>
      </c>
      <c r="K26" s="1" t="s">
        <v>377</v>
      </c>
      <c r="L26" s="1" t="s">
        <v>377</v>
      </c>
      <c r="M26" s="1" t="s">
        <v>216</v>
      </c>
      <c r="N26" s="1" t="s">
        <v>216</v>
      </c>
      <c r="O26" s="1" t="s">
        <v>217</v>
      </c>
      <c r="P26" s="1" t="s">
        <v>218</v>
      </c>
      <c r="Q26" s="1" t="s">
        <v>219</v>
      </c>
      <c r="R26" s="1" t="s">
        <v>378</v>
      </c>
      <c r="S26" s="1" t="s">
        <v>221</v>
      </c>
      <c r="T26" s="1" t="s">
        <v>222</v>
      </c>
      <c r="U26" s="1" t="s">
        <v>223</v>
      </c>
    </row>
    <row r="27" s="1" customFormat="1" spans="1:21">
      <c r="A27" s="3">
        <v>17742701427</v>
      </c>
      <c r="B27" s="1" t="s">
        <v>379</v>
      </c>
      <c r="C27" s="1" t="s">
        <v>380</v>
      </c>
      <c r="D27" s="1" t="s">
        <v>381</v>
      </c>
      <c r="E27" s="1" t="s">
        <v>382</v>
      </c>
      <c r="F27" s="1" t="s">
        <v>285</v>
      </c>
      <c r="G27" s="1" t="s">
        <v>208</v>
      </c>
      <c r="H27" s="1" t="s">
        <v>213</v>
      </c>
      <c r="I27" s="1" t="s">
        <v>217</v>
      </c>
      <c r="J27" s="1" t="s">
        <v>30</v>
      </c>
      <c r="K27" s="1" t="s">
        <v>217</v>
      </c>
      <c r="L27" s="1" t="s">
        <v>217</v>
      </c>
      <c r="M27" s="1" t="s">
        <v>216</v>
      </c>
      <c r="N27" s="1" t="s">
        <v>216</v>
      </c>
      <c r="O27" s="1" t="s">
        <v>217</v>
      </c>
      <c r="P27" s="1" t="s">
        <v>218</v>
      </c>
      <c r="Q27" s="1" t="s">
        <v>219</v>
      </c>
      <c r="R27" s="1" t="s">
        <v>383</v>
      </c>
      <c r="S27" s="1" t="s">
        <v>221</v>
      </c>
      <c r="T27" s="1" t="s">
        <v>222</v>
      </c>
      <c r="U27" s="1" t="s">
        <v>223</v>
      </c>
    </row>
    <row r="28" s="1" customFormat="1" spans="1:21">
      <c r="A28" s="3">
        <v>17235487371</v>
      </c>
      <c r="B28" s="1" t="s">
        <v>384</v>
      </c>
      <c r="C28" s="1" t="s">
        <v>385</v>
      </c>
      <c r="D28" s="1" t="s">
        <v>386</v>
      </c>
      <c r="E28" s="1" t="s">
        <v>387</v>
      </c>
      <c r="F28" s="1" t="s">
        <v>285</v>
      </c>
      <c r="G28" s="1" t="s">
        <v>212</v>
      </c>
      <c r="H28" s="1" t="s">
        <v>213</v>
      </c>
      <c r="I28" s="1" t="s">
        <v>388</v>
      </c>
      <c r="J28" s="1" t="s">
        <v>30</v>
      </c>
      <c r="K28" s="1" t="s">
        <v>389</v>
      </c>
      <c r="L28" s="1" t="s">
        <v>217</v>
      </c>
      <c r="M28" s="1" t="s">
        <v>390</v>
      </c>
      <c r="N28" s="1" t="s">
        <v>391</v>
      </c>
      <c r="O28" s="1" t="s">
        <v>217</v>
      </c>
      <c r="P28" s="1" t="s">
        <v>218</v>
      </c>
      <c r="Q28" s="1" t="s">
        <v>219</v>
      </c>
      <c r="R28" s="1" t="s">
        <v>392</v>
      </c>
      <c r="S28" s="1" t="s">
        <v>221</v>
      </c>
      <c r="T28" s="1" t="s">
        <v>222</v>
      </c>
      <c r="U28" s="1" t="s">
        <v>223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2022-07-25T02:24:00Z</dcterms:created>
  <dcterms:modified xsi:type="dcterms:W3CDTF">2022-07-25T08:39:15Z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6FB7E34BAE8343FFAEF68A9155D120D9</vt:lpwstr>
  </property>
  <property fmtid="{D5CDD505-2E9C-101B-9397-08002B2CF9AE}" pid="3" name="KSOProductBuildVer">
    <vt:lpwstr>2052-11.1.0.11875</vt:lpwstr>
  </property>
</Properties>
</file>