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  <sheet name="Sheet3" sheetId="5" r:id="rId4"/>
    <sheet name="Sheet4" sheetId="6" r:id="rId5"/>
    <sheet name="Sheet2" sheetId="7" r:id="rId6"/>
  </sheets>
  <definedNames>
    <definedName name="_xlnm._FilterDatabase" localSheetId="1" hidden="1">对账!$A$1:$X$47</definedName>
    <definedName name="_xlnm._FilterDatabase" localSheetId="3" hidden="1">Sheet3!$A$1:$XFA$55</definedName>
    <definedName name="_xlnm._FilterDatabase" localSheetId="5" hidden="1">Sheet2!$A$1:$D$47</definedName>
  </definedNames>
  <calcPr calcId="144525"/>
</workbook>
</file>

<file path=xl/sharedStrings.xml><?xml version="1.0" encoding="utf-8"?>
<sst xmlns="http://schemas.openxmlformats.org/spreadsheetml/2006/main" count="2333" uniqueCount="557">
  <si>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</si>
  <si>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</si>
  <si>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</si>
  <si>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</si>
  <si>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</si>
  <si>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</si>
  <si>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</si>
  <si>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</si>
  <si>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</si>
  <si>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</si>
  <si>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</si>
  <si>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</si>
  <si>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</si>
  <si>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</si>
  <si>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</si>
  <si>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</si>
  <si>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</si>
  <si>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</si>
  <si>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</si>
  <si>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</si>
  <si>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</si>
  <si>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</si>
  <si>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</si>
  <si>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</si>
  <si>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</si>
  <si>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17812583241	</t>
  </si>
  <si>
    <t>Ctrip</t>
  </si>
  <si>
    <t>正常</t>
  </si>
  <si>
    <t>[巴黎]里瑞克巴黎歌剧院酒店(Hotel Lyric Paris Opera)(55665991)</t>
  </si>
  <si>
    <t>经典双人床或双床房&lt;不退款&gt;&lt;2人入住&gt;</t>
  </si>
  <si>
    <t>HKD</t>
  </si>
  <si>
    <t>moon/suhyeon,moon/suhyeon</t>
  </si>
  <si>
    <t>CA13030220722HKD</t>
  </si>
  <si>
    <t>未提现</t>
  </si>
  <si>
    <t>携程开票</t>
  </si>
  <si>
    <t xml:space="preserve">	</t>
  </si>
  <si>
    <t xml:space="preserve">1926981086	</t>
  </si>
  <si>
    <t xml:space="preserve">17936179176	</t>
  </si>
  <si>
    <t>[巴黎]巴黎托尔比亚克宜必思酒店(Ibis Paris Italie Tolbiac)(55269749)</t>
  </si>
  <si>
    <t>标准双人床房&lt;2人入住&gt;&lt;不退款&gt;&lt;早餐&gt;</t>
  </si>
  <si>
    <t>Christensen/Lotte Mary</t>
  </si>
  <si>
    <t xml:space="preserve">18089420258	</t>
  </si>
  <si>
    <t>[开罗]纳斯尔城阿尔马萨酒店(Al Masa Hotel Nasr City)(55547069)</t>
  </si>
  <si>
    <t>双人床房&lt;2人入住&gt;&lt;不退款&gt;</t>
  </si>
  <si>
    <t>alsuhaibany/saleh,alsuhaibany/saleh</t>
  </si>
  <si>
    <t xml:space="preserve">18142777699	</t>
  </si>
  <si>
    <t>[卡尔达诺阿尔坎波]马尔彭萨卡达诺酒店(Cardano Hotel Malpensa)(55290566)</t>
  </si>
  <si>
    <t>高级房&lt;2人入住&gt;&lt;不退款&gt;</t>
  </si>
  <si>
    <t>LE BRIS/Florian,LECLERC/Magali Sylvie Carole</t>
  </si>
  <si>
    <t xml:space="preserve">18188423413	</t>
  </si>
  <si>
    <t>[岘港]汉江诺富特岘港普林米尔酒店(Novotel Danang Premier HAN River)(55478378)</t>
  </si>
  <si>
    <t>高级双床房（带阳台）&lt;2人入住&gt;&lt;不退款&gt;</t>
  </si>
  <si>
    <t>JEONG/KYONGJA</t>
  </si>
  <si>
    <t xml:space="preserve">18196574268	</t>
  </si>
  <si>
    <t>[新加坡]新加坡君悦酒店(SG Clean)(Grand Hyatt Singapore (SG Clean))(55694381)</t>
  </si>
  <si>
    <t>经济特大床房&lt;不退款&gt;&lt;2人入住&gt;</t>
  </si>
  <si>
    <t>HUANG/XIAOGUANG</t>
  </si>
  <si>
    <t xml:space="preserve">18235647877	</t>
  </si>
  <si>
    <t>[黑措根奥拉赫]黑措根奥拉赫诺维纳新奇酒店(Novina Sleep Inn Herzogenaurach)(55547217)</t>
  </si>
  <si>
    <t>Grosek/Brigitte,Grosek/Rolf</t>
  </si>
  <si>
    <t xml:space="preserve">37328	</t>
  </si>
  <si>
    <t xml:space="preserve">18295080255	</t>
  </si>
  <si>
    <t>[魁北克城]魁北克城费尔蒙芳缇娜城堡酒店(Fairmont le Chateau Frontenac Hotel Quebec City)(55270242)</t>
  </si>
  <si>
    <t>费尔蒙特大号床房&lt;不退款&gt;&lt;2人入住&gt;</t>
  </si>
  <si>
    <t>GAO/TIANTIAN</t>
  </si>
  <si>
    <t xml:space="preserve">Acknowledged	</t>
  </si>
  <si>
    <t xml:space="preserve">18303337104	</t>
  </si>
  <si>
    <t>[维特罗勒]马赛普罗旺斯区机场基里亚德酒店(Holiday Inn Express - Marseille Airport, an IHG Hotel)(70794397)</t>
  </si>
  <si>
    <t>双床房&lt;2人入住&gt;&lt;不退款&gt;&lt;早餐&gt;</t>
  </si>
  <si>
    <t>Mackinnnon/Michael,Mackinnon/Judith</t>
  </si>
  <si>
    <t xml:space="preserve">42136942	</t>
  </si>
  <si>
    <t xml:space="preserve">18313293096	</t>
  </si>
  <si>
    <t>[普吉岛]客莱福巴东普吉岛酒店 (SHA Extra Plus)(Hotel Clover Patong Phuket (SHA Extra Plus))(69427712)</t>
  </si>
  <si>
    <t>尊贵房（带阳台）&lt;不退款&gt;&lt;2人入住&gt;</t>
  </si>
  <si>
    <t>Chopra /Dhiraj ,Chopra /Dhiraj</t>
  </si>
  <si>
    <t xml:space="preserve">237000	</t>
  </si>
  <si>
    <t xml:space="preserve">18314088753	</t>
  </si>
  <si>
    <t>[波特兰]波特兰派拉蒙特酒店(The Paramount Hotel Portland)(55768445)</t>
  </si>
  <si>
    <t>豪华2张大床房&lt;不退款&gt;&lt;2人入住&gt;</t>
  </si>
  <si>
    <t>Montgomery /Sherry</t>
  </si>
  <si>
    <t xml:space="preserve">179509307	</t>
  </si>
  <si>
    <t xml:space="preserve">18347958765	</t>
  </si>
  <si>
    <t>[阿文图纳]迈阿密艾文图拉雅乐轩酒店(Aloft Miami Aventura)(75220732)</t>
  </si>
  <si>
    <t>2张大床房(雅乐轩)&lt;2人入住&gt;&lt;不退款&gt;</t>
  </si>
  <si>
    <t>wilcox/Sheldon scott</t>
  </si>
  <si>
    <t xml:space="preserve">85149446	</t>
  </si>
  <si>
    <t xml:space="preserve">18348964418	</t>
  </si>
  <si>
    <t>[布鲁塞尔]阿迪雅阁布鲁塞尔大广场公寓酒店(Aparthotel Adagio Brussels Grand Place)(70391212)</t>
  </si>
  <si>
    <t>工作室&lt;不退款&gt;&lt;2人入住&gt;</t>
  </si>
  <si>
    <t>Janssen/Nikita</t>
  </si>
  <si>
    <t xml:space="preserve">2207160555	</t>
  </si>
  <si>
    <t xml:space="preserve">18349577617	</t>
  </si>
  <si>
    <t>[新加坡]新加坡泛太平洋酒店 (Staycation Approved)(Pan Pacific Singapore (Staycation Approved))(55599143)</t>
  </si>
  <si>
    <t>豪华房&lt;不退款&gt;&lt;2人入住&gt;</t>
  </si>
  <si>
    <t>WOODROW/DYNESMICHAEL</t>
  </si>
  <si>
    <t>取消</t>
  </si>
  <si>
    <t xml:space="preserve">18350876618	</t>
  </si>
  <si>
    <t>[吉隆坡]富丽华国际管理大酒店(Furama Bukit Bintang, Kuala Lumpur)(55478192)</t>
  </si>
  <si>
    <t>高级房&lt;2人入住&gt;&lt;不退款&gt;&lt;早餐&gt;</t>
  </si>
  <si>
    <t>FAN/YOKE HUI</t>
  </si>
  <si>
    <t xml:space="preserve">The supplier confirmation number will b	</t>
  </si>
  <si>
    <t xml:space="preserve">18357481367	</t>
  </si>
  <si>
    <t>[布法罗]库尔提斯酒店 - 阿桑德连锁酒店(Curtiss Hotel, Ascend Hotel Collection)(90373234)</t>
  </si>
  <si>
    <t>标准房, 1 张特大床房&lt;2人入住&gt;&lt;不退款&gt;&lt;早餐&gt;</t>
  </si>
  <si>
    <t>Valani/Zain</t>
  </si>
  <si>
    <t xml:space="preserve">14510366	</t>
  </si>
  <si>
    <t xml:space="preserve">18358117714	</t>
  </si>
  <si>
    <t>[新加坡]新加坡圣淘沙索菲特度假村及水疗中心 (Staycation Approved)(Sofitel Singapore Sentosa Resort &amp; Spa (Staycation Approved))(55439300)</t>
  </si>
  <si>
    <t>奢华房（特大床）&lt;早餐&gt;&lt;不退款&gt;&lt;2人入住&gt;</t>
  </si>
  <si>
    <t>Natalia /Mayumi</t>
  </si>
  <si>
    <t xml:space="preserve">18370321002	</t>
  </si>
  <si>
    <t>[Bancarkembar]阿斯顿帝国普禾加多(ASTON Imperium Purwokerto)(55573074)</t>
  </si>
  <si>
    <t>豪华间&lt;不退款&gt;&lt;2人入住&gt;</t>
  </si>
  <si>
    <t>hartono/Eko Artiningsih</t>
  </si>
  <si>
    <t xml:space="preserve">110987	</t>
  </si>
  <si>
    <t xml:space="preserve">18371201832	</t>
  </si>
  <si>
    <t>[胡志明市]胡志明市百艺酒店(Bay Hotel Ho Chi Minh)(55478342)</t>
  </si>
  <si>
    <t>高级大号床房&lt;不退款&gt;&lt;2人入住&gt;</t>
  </si>
  <si>
    <t>NG/HO</t>
  </si>
  <si>
    <t xml:space="preserve">10081407	</t>
  </si>
  <si>
    <t xml:space="preserve">18372832651	</t>
  </si>
  <si>
    <t>[马格德堡]玛丽蒂姆马格德堡酒店(Maritim Hotel Magdeburg)(55547138)</t>
  </si>
  <si>
    <t>经典双人床房&lt;不退款&gt;&lt;2人入住&gt;</t>
  </si>
  <si>
    <t>MAIWURM/MARCEL</t>
  </si>
  <si>
    <t xml:space="preserve">113017052	</t>
  </si>
  <si>
    <t xml:space="preserve">18378013719	</t>
  </si>
  <si>
    <t>[巴黎]钟楼巴黎14玛娜巴纳斯峰酒店(Campanile Paris 14 - Maine Montparnasse)(55862141)</t>
  </si>
  <si>
    <t>标准双床房&lt;2人入住&gt;&lt;不退款&gt;&lt;早餐&gt;</t>
  </si>
  <si>
    <t>Nathalie/Catant</t>
  </si>
  <si>
    <t xml:space="preserve">SH13249967	</t>
  </si>
  <si>
    <t xml:space="preserve">18385747497	</t>
  </si>
  <si>
    <t>费尔蒙两张双人床房&lt;2人入住&gt;&lt;不退款&gt;</t>
  </si>
  <si>
    <t>khurana/avijit</t>
  </si>
  <si>
    <t xml:space="preserve">LCFNsq9heO	</t>
  </si>
  <si>
    <t xml:space="preserve">18398218524	</t>
  </si>
  <si>
    <t>[Phuoc Thuan]后川美利亚海滩度假酒店(Melia Ho Tram Beach Resort)(95138297)</t>
  </si>
  <si>
    <t>精致套房&lt;2人入住&gt;&lt;不退款&gt;&lt;早餐&gt;</t>
  </si>
  <si>
    <t>CHOI/YONGHO,Tran /Thi Kim Nhung</t>
  </si>
  <si>
    <t xml:space="preserve">329793	</t>
  </si>
  <si>
    <t xml:space="preserve">18403175709	</t>
  </si>
  <si>
    <t>[卡尔敦]墨尔本宜必思公寓式酒店(ibis Melbourne Hotel and Apartments)(55320541)</t>
  </si>
  <si>
    <t>标准大号床房&lt;2人入住&gt;&lt;不退款&gt;</t>
  </si>
  <si>
    <t>ZHANG/YIWEN</t>
  </si>
  <si>
    <t xml:space="preserve">18403787135	</t>
  </si>
  <si>
    <t>[埃莫西约]宜必思埃莫西酒店(Ibis Hermosillo)(77371555)</t>
  </si>
  <si>
    <t>标准2张单人床房&lt;不退款&gt;&lt;2人入住&gt;</t>
  </si>
  <si>
    <t>Gastelum/Fabiola</t>
  </si>
  <si>
    <t xml:space="preserve">7205WGG522	</t>
  </si>
  <si>
    <t xml:space="preserve">18411495267	</t>
  </si>
  <si>
    <t>[延雪平]瑞典精英酒店(Elite Stora Hotellet)(55543039)</t>
  </si>
  <si>
    <t>HANSEN/POUL ERIK</t>
  </si>
  <si>
    <t xml:space="preserve">L7D9T6YW2G	</t>
  </si>
  <si>
    <t xml:space="preserve">18420524161	</t>
  </si>
  <si>
    <t>[柏林]弗兰卡阿根(Yggotel Ravn)(70392160)</t>
  </si>
  <si>
    <t>舒适双人房&lt;2人入住&gt;&lt;不退款&gt;</t>
  </si>
  <si>
    <t>DAI/XINHAN,LIU/GUOSHUNRAN</t>
  </si>
  <si>
    <t xml:space="preserve">2623711	</t>
  </si>
  <si>
    <t xml:space="preserve">62561082	</t>
  </si>
  <si>
    <t xml:space="preserve">18420555184	</t>
  </si>
  <si>
    <t>[维也纳]维也纳爱米迪亚贝斯特韦斯特优质酒店(Best Western Plus Amedia Wien)(55346038)</t>
  </si>
  <si>
    <t>标准双人房&lt;2人入住&gt;&lt;不退款&gt;</t>
  </si>
  <si>
    <t>Yuan/Qiming</t>
  </si>
  <si>
    <t xml:space="preserve">18420574652	</t>
  </si>
  <si>
    <t>[伯班克]柏本克酒店(Hotel Burbank)(55281385)</t>
  </si>
  <si>
    <t>两张大床房&lt;2人入住&gt;&lt;不退款&gt;</t>
  </si>
  <si>
    <t>Lugo/Monica,Lugo/Hector</t>
  </si>
  <si>
    <t xml:space="preserve">191914410	</t>
  </si>
  <si>
    <t xml:space="preserve">18420620146	</t>
  </si>
  <si>
    <t>[巴厘岛]格兰德巴龙度假酒店(Grand Barong Resort)(55956302)</t>
  </si>
  <si>
    <t>Boskovic/Ana</t>
  </si>
  <si>
    <t xml:space="preserve">酒店预订部mei女士确认	</t>
  </si>
  <si>
    <t xml:space="preserve">18421698287	</t>
  </si>
  <si>
    <t>[迈阿密]迈阿密国际机场酒店(Miami International Airport Hotel)(55694594)</t>
  </si>
  <si>
    <t>标准大号床房&lt;不退款&gt;&lt;2人入住&gt;</t>
  </si>
  <si>
    <t>Garcia/Maria</t>
  </si>
  <si>
    <t xml:space="preserve">2523859697	</t>
  </si>
  <si>
    <t xml:space="preserve">18426288295	</t>
  </si>
  <si>
    <t>[孟买]金格孟买安德黑里酒店(Ginger Mumbai Andheri)(55403001)</t>
  </si>
  <si>
    <t>高级房间&lt;2人入住&gt;&lt;不退款&gt;</t>
  </si>
  <si>
    <t>MINAKSHI/JYOTI,mahadevan/shreyas</t>
  </si>
  <si>
    <t xml:space="preserve">RZ-1978490194	</t>
  </si>
  <si>
    <t xml:space="preserve">18427463570	</t>
  </si>
  <si>
    <t>[East Perth]珀斯辉盛阁国际公寓(Fraser Suites Perth)(55320603)</t>
  </si>
  <si>
    <t>豪华套间&lt;不退款&gt;&lt;2人入住&gt;</t>
  </si>
  <si>
    <t>PENG/JIAYUE</t>
  </si>
  <si>
    <t xml:space="preserve">57380SE081327	</t>
  </si>
  <si>
    <t xml:space="preserve">18429059648	</t>
  </si>
  <si>
    <t>[弗朗斯地区鲁瓦西]巴黎戴高乐机场-维勒班特金色郁金香酒店(Golden Tulip Paris CDG Airport – Villepinte)(55321081)</t>
  </si>
  <si>
    <t>标准大床房&lt;不退款&gt;&lt;2人入住&gt;</t>
  </si>
  <si>
    <t>ngeumoungne takala/leopold</t>
  </si>
  <si>
    <t xml:space="preserve">33536UC005685	</t>
  </si>
  <si>
    <t xml:space="preserve">18429183003	</t>
  </si>
  <si>
    <t>[里约热内卢]温德姆里约热内卢巴拉酒店(Wyndham Rio de Janeiro Barra)(60480302)</t>
  </si>
  <si>
    <t>部分海景奢华双床房&lt;2人入住&gt;&lt;不退款&gt;&lt;早餐&gt;</t>
  </si>
  <si>
    <t>SILVA/ANDRE VENTURI</t>
  </si>
  <si>
    <t xml:space="preserve">2624602	</t>
  </si>
  <si>
    <t xml:space="preserve">18429321210	</t>
  </si>
  <si>
    <t>[河内]河内怀旧Spa酒店(Hanoi Nostalgia Hotel &amp; Spa)(55299225)</t>
  </si>
  <si>
    <t>历史大床房&lt;2人入住&gt;&lt;不退款&gt;</t>
  </si>
  <si>
    <t>ZHANG/MINGBO,ZHENG/XIAOFEI</t>
  </si>
  <si>
    <t xml:space="preserve">18429644951	</t>
  </si>
  <si>
    <t>[首尔]首尔江南大使宜必思尚品酒店(Ibis Styles Ambassador Seoul Gangnam)(55270160)</t>
  </si>
  <si>
    <t>高级大床房&lt;2人入住&gt;&lt;不退款&gt;&lt;早餐&gt;</t>
  </si>
  <si>
    <t>HWANG/MINSEUNG</t>
  </si>
  <si>
    <t xml:space="preserve">2624730	</t>
  </si>
  <si>
    <t xml:space="preserve">3730WGH588;XM	</t>
  </si>
  <si>
    <t xml:space="preserve">18430999275	</t>
  </si>
  <si>
    <t>[纽约]纽约中央凯悦大酒店(Hyatt Grand Central New York)(55862047)</t>
  </si>
  <si>
    <t>DOUBLE QUEEN&lt;2人入住&gt;&lt;不退款&gt;</t>
  </si>
  <si>
    <t>Foley/Natalie</t>
  </si>
  <si>
    <t xml:space="preserve">64488150	</t>
  </si>
  <si>
    <t xml:space="preserve">18431138859	</t>
  </si>
  <si>
    <t>[西雅加达]阿斯顿卡蒂卡格罗酒店会议中心(ASTON Kartika Grogol Hotel &amp; Conference Center)(92030300)</t>
  </si>
  <si>
    <t>工作室风格双床房&lt;2人入住&gt;&lt;不退款&gt;&lt;早餐&gt;</t>
  </si>
  <si>
    <t>ADAM/DEDE</t>
  </si>
  <si>
    <t xml:space="preserve">14440	</t>
  </si>
  <si>
    <t xml:space="preserve">18435149191	</t>
  </si>
  <si>
    <t>[巴厘岛]哈里斯酒店塞米亚克(Harris Hotel Seminyak)(56196410)</t>
  </si>
  <si>
    <t>哈里斯房&lt;2人入住&gt;&lt;不退款&gt;</t>
  </si>
  <si>
    <t>MANTRI/HITESH</t>
  </si>
  <si>
    <t xml:space="preserve">97605	</t>
  </si>
  <si>
    <t xml:space="preserve">18435843541	</t>
  </si>
  <si>
    <t>[新山]新山成功滨水酒店(Berjaya Waterfront Hotel, Johor Bahru)(55439542)</t>
  </si>
  <si>
    <t>豪华房&lt;2人入住&gt;&lt;不退款&gt;</t>
  </si>
  <si>
    <t>ABBAS/DATO MOHD RAZIF</t>
  </si>
  <si>
    <t xml:space="preserve">2433315	</t>
  </si>
  <si>
    <t xml:space="preserve">18436768480	</t>
  </si>
  <si>
    <t>[阿拉卡茹]阿拉卡茄品质酒店(Quality Hotel Aracaju)(90362959)</t>
  </si>
  <si>
    <t>高级双床房&lt;2人入住&gt;&lt;不退款&gt;&lt;早餐&gt;</t>
  </si>
  <si>
    <t>Rocha/Thiago Teixeira</t>
  </si>
  <si>
    <t xml:space="preserve">62318024	</t>
  </si>
  <si>
    <t xml:space="preserve">18437576856	</t>
  </si>
  <si>
    <t>[里约热内卢]大西洋大道酒店(Hotel Atlântico Avenida)(60467453)</t>
  </si>
  <si>
    <t>三人房&lt;2人入住&gt;&lt;不退款&gt;&lt;早餐&gt;</t>
  </si>
  <si>
    <t>souza/Juliana Augusto</t>
  </si>
  <si>
    <t xml:space="preserve">78663	</t>
  </si>
  <si>
    <t xml:space="preserve">18146765452	</t>
  </si>
  <si>
    <t>赔款</t>
  </si>
  <si>
    <t>[弗尼斯克里克]死亡谷农场旅馆 - 位于国家公园内(The Ranch at Death Valley – Inside the Park)(46053022)</t>
  </si>
  <si>
    <t>2张大床房&lt;不退款&gt;&lt;2人入住&gt;</t>
  </si>
  <si>
    <t>LIU/HAO,Wu/Sheng</t>
  </si>
  <si>
    <t xml:space="preserve">FGPX7R3X45	</t>
  </si>
  <si>
    <t xml:space="preserve">17903602228	</t>
  </si>
  <si>
    <t>[博洛尼亚省]瓦里亚纳温泉度假村(Palazzo di Varignana Resort &amp; Spa)(46053022)</t>
  </si>
  <si>
    <t>Brown/Justin Patrick</t>
  </si>
  <si>
    <t xml:space="preserve">160901	</t>
  </si>
  <si>
    <t xml:space="preserve">17894628381	</t>
  </si>
  <si>
    <t>[柏林]柏林夏洛滕堡盖茨诺富姆酒店(Novum Hotel Gates Berlin Charlottenburg)(46053022)</t>
  </si>
  <si>
    <t>Janke/Udo</t>
  </si>
  <si>
    <t xml:space="preserve">2538550	</t>
  </si>
  <si>
    <t>，</t>
  </si>
  <si>
    <t>原单未结算，本期扣款1886元</t>
  </si>
  <si>
    <t>本期扣款646.31元</t>
  </si>
  <si>
    <t xml:space="preserve"> 本期扣款587.01元</t>
  </si>
  <si>
    <t>66608.68 HKD</t>
  </si>
  <si>
    <t>A220725164105481</t>
  </si>
  <si>
    <t>A220725164239481</t>
  </si>
  <si>
    <t>A220726114725481</t>
  </si>
  <si>
    <t>总计：66608.68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</si>
  <si>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</si>
  <si>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</si>
  <si>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</si>
  <si>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</si>
  <si>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</si>
  <si>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</si>
  <si>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</si>
  <si>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</si>
  <si>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</si>
  <si>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</si>
  <si>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</si>
  <si>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</si>
  <si>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</si>
  <si>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</si>
  <si>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</si>
  <si>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</si>
  <si>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</si>
  <si>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</si>
  <si>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2022-07-18</t>
  </si>
  <si>
    <t>2625427</t>
  </si>
  <si>
    <t>大西洋大道酒店</t>
  </si>
  <si>
    <t>souza Juliana Augusto</t>
  </si>
  <si>
    <t>2022-07-19</t>
  </si>
  <si>
    <t>退房日周结</t>
  </si>
  <si>
    <t>109.54</t>
  </si>
  <si>
    <t>127.00</t>
  </si>
  <si>
    <t>0</t>
  </si>
  <si>
    <t>0.00</t>
  </si>
  <si>
    <t>携程汇智国际直连</t>
  </si>
  <si>
    <t>925</t>
  </si>
  <si>
    <t>2022-07-18 22:02:47</t>
  </si>
  <si>
    <t>否</t>
  </si>
  <si>
    <t>汇智国际旅游发展有限公司</t>
  </si>
  <si>
    <t>直连</t>
  </si>
  <si>
    <t>2625296</t>
  </si>
  <si>
    <t>QUALITY HOTEL ARACAJU</t>
  </si>
  <si>
    <t>Rocha Thiago Teixeira</t>
  </si>
  <si>
    <t>318.26</t>
  </si>
  <si>
    <t>369.00</t>
  </si>
  <si>
    <t>2022-07-18 19:50:54</t>
  </si>
  <si>
    <t>2625154</t>
  </si>
  <si>
    <t>新山成功滨水酒店</t>
  </si>
  <si>
    <t>ABBAS DATO MOHD RAZIF</t>
  </si>
  <si>
    <t>213.90</t>
  </si>
  <si>
    <t>248.00</t>
  </si>
  <si>
    <t>2022-07-18 17:21:13</t>
  </si>
  <si>
    <t>2625059</t>
  </si>
  <si>
    <t>哈里斯酒店塞米亚克</t>
  </si>
  <si>
    <t>MANTRI HITESH</t>
  </si>
  <si>
    <t>167.33</t>
  </si>
  <si>
    <t>194.00</t>
  </si>
  <si>
    <t>2022-07-18 15:40:33</t>
  </si>
  <si>
    <t>2624964</t>
  </si>
  <si>
    <t>阿斯顿卡蒂卡格罗酒店会议中心</t>
  </si>
  <si>
    <t>ADAM DEDE</t>
  </si>
  <si>
    <t>280.31</t>
  </si>
  <si>
    <t>325.00</t>
  </si>
  <si>
    <t>2022-07-18 13:55:05</t>
  </si>
  <si>
    <t>2624943</t>
  </si>
  <si>
    <t>纽约君悦酒店</t>
  </si>
  <si>
    <t>Foley Natalie</t>
  </si>
  <si>
    <t>2051.89</t>
  </si>
  <si>
    <t>2379.00</t>
  </si>
  <si>
    <t>2022-07-18 13:32:35</t>
  </si>
  <si>
    <t>2624730</t>
  </si>
  <si>
    <t>宜必思尚品首尔大使酒店</t>
  </si>
  <si>
    <t>HWANG MINSEUNG</t>
  </si>
  <si>
    <t>473.51</t>
  </si>
  <si>
    <t>549.00</t>
  </si>
  <si>
    <t>2022-07-18 09:56:05</t>
  </si>
  <si>
    <t>2624663</t>
  </si>
  <si>
    <t>河内怀旧 SPA 酒店</t>
  </si>
  <si>
    <t>ZHANG MINGBO,ZHENG XIAOFEI</t>
  </si>
  <si>
    <t>546.83</t>
  </si>
  <si>
    <t>634.00</t>
  </si>
  <si>
    <t>2022-07-18 08:07:35</t>
  </si>
  <si>
    <t>2624602</t>
  </si>
  <si>
    <t>温德姆里约热内卢巴拉酒店</t>
  </si>
  <si>
    <t>SILVA ANDRE VENTURI</t>
  </si>
  <si>
    <t>545.10</t>
  </si>
  <si>
    <t>632.00</t>
  </si>
  <si>
    <t>2022-07-18 04:49:28</t>
  </si>
  <si>
    <t>2624538</t>
  </si>
  <si>
    <t>巴黎戴高乐机场-维勒班特金色郁金香酒店</t>
  </si>
  <si>
    <t>ngeumoungne takala leopold</t>
  </si>
  <si>
    <t>469.20</t>
  </si>
  <si>
    <t>544.00</t>
  </si>
  <si>
    <t>2022-07-18 02:27:34</t>
  </si>
  <si>
    <t>2022-07-17</t>
  </si>
  <si>
    <t>2624282</t>
  </si>
  <si>
    <t>珀斯辉盛阁国际公寓</t>
  </si>
  <si>
    <t>PENG JIAYUE</t>
  </si>
  <si>
    <t>1971.68</t>
  </si>
  <si>
    <t>2286.00</t>
  </si>
  <si>
    <t>2022-07-17 19:47:55</t>
  </si>
  <si>
    <t>2624180</t>
  </si>
  <si>
    <t>金格孟买安德黑里酒店</t>
  </si>
  <si>
    <t>MINAKSHI JYOTI,mahadevan shreyas</t>
  </si>
  <si>
    <t>476.10</t>
  </si>
  <si>
    <t>552.00</t>
  </si>
  <si>
    <t>2022-07-17 17:13:13</t>
  </si>
  <si>
    <t>2623908</t>
  </si>
  <si>
    <t>迈阿密国际机场酒店</t>
  </si>
  <si>
    <t>Garcia Maria</t>
  </si>
  <si>
    <t>1238.55</t>
  </si>
  <si>
    <t>1436.00</t>
  </si>
  <si>
    <t>2022-07-17 12:02:31</t>
  </si>
  <si>
    <t>2623740</t>
  </si>
  <si>
    <t>格兰德巴龙度假酒店</t>
  </si>
  <si>
    <t>Boskovic Ana</t>
  </si>
  <si>
    <t>161.29</t>
  </si>
  <si>
    <t>187.00</t>
  </si>
  <si>
    <t>2022-07-17 07:21:01</t>
  </si>
  <si>
    <t>2623731</t>
  </si>
  <si>
    <t>伯班克媒体中心假日酒店</t>
  </si>
  <si>
    <t>Lugo Monica,Lugo Hector</t>
  </si>
  <si>
    <t>1268.74</t>
  </si>
  <si>
    <t>1471.00</t>
  </si>
  <si>
    <t>2022-07-17 06:55:50</t>
  </si>
  <si>
    <t>2623720</t>
  </si>
  <si>
    <t>维也纳爱米迪亚贝斯特韦斯特优质酒店</t>
  </si>
  <si>
    <t>Yuan Qiming</t>
  </si>
  <si>
    <t>867.68</t>
  </si>
  <si>
    <t>1006.00</t>
  </si>
  <si>
    <t>2022-07-17 06:08:52</t>
  </si>
  <si>
    <t>2623711</t>
  </si>
  <si>
    <t>Novum Hotel Franke am Kurfurst</t>
  </si>
  <si>
    <t>DAI XINHAN,LIU GUOSHUNRAN</t>
  </si>
  <si>
    <t>677.06</t>
  </si>
  <si>
    <t>785.00</t>
  </si>
  <si>
    <t>2022-07-17 05:29:10</t>
  </si>
  <si>
    <t>2022-07-16</t>
  </si>
  <si>
    <t>2622777</t>
  </si>
  <si>
    <t>瑞典精英酒店</t>
  </si>
  <si>
    <t>HANSEN POUL ERIK</t>
  </si>
  <si>
    <t>953.93</t>
  </si>
  <si>
    <t>1106.00</t>
  </si>
  <si>
    <t>2022-07-16 01:58:46</t>
  </si>
  <si>
    <t>2022-07-15</t>
  </si>
  <si>
    <t>2622120</t>
  </si>
  <si>
    <t>宜必思埃莫西酒店</t>
  </si>
  <si>
    <t>Gastelum Fabiola</t>
  </si>
  <si>
    <t>609.79</t>
  </si>
  <si>
    <t>707.00</t>
  </si>
  <si>
    <t>2022-07-15 14:03:37</t>
  </si>
  <si>
    <t>2621981</t>
  </si>
  <si>
    <t>墨尔本宜必思公寓酒店</t>
  </si>
  <si>
    <t>ZHANG YIWEN</t>
  </si>
  <si>
    <t>1298.06</t>
  </si>
  <si>
    <t>1505.00</t>
  </si>
  <si>
    <t>2022-07-15 12:11:22</t>
  </si>
  <si>
    <t>2621704</t>
  </si>
  <si>
    <t>越南后川美利亚海滨度假村</t>
  </si>
  <si>
    <t>CHOI YONGHO,Tran Thi Kim Nhung</t>
  </si>
  <si>
    <t>8297.25</t>
  </si>
  <si>
    <t>9620.00</t>
  </si>
  <si>
    <t>2022-07-15 04:38:58</t>
  </si>
  <si>
    <t>2022-07-13</t>
  </si>
  <si>
    <t>2620121</t>
  </si>
  <si>
    <t>魁北克城费尔蒙芳缇娜城堡酒店</t>
  </si>
  <si>
    <t>khurana avijit</t>
  </si>
  <si>
    <t>5226.19</t>
  </si>
  <si>
    <t>6089.00</t>
  </si>
  <si>
    <t>2022-07-13 18:36:15</t>
  </si>
  <si>
    <t>2619346</t>
  </si>
  <si>
    <t>钟楼巴黎14玛娜巴纳斯峰酒店</t>
  </si>
  <si>
    <t>Nathalie Catant</t>
  </si>
  <si>
    <t>470.02</t>
  </si>
  <si>
    <t>548.00</t>
  </si>
  <si>
    <t>2022-07-13 08:04:31</t>
  </si>
  <si>
    <t>2022-07-12</t>
  </si>
  <si>
    <t>2619034</t>
  </si>
  <si>
    <t>玛丽蒂姆马格德堡酒店</t>
  </si>
  <si>
    <t>MAIWURM MARCEL</t>
  </si>
  <si>
    <t>521.48</t>
  </si>
  <si>
    <t>608.00</t>
  </si>
  <si>
    <t>2022-07-12 20:09:12</t>
  </si>
  <si>
    <t>2618764</t>
  </si>
  <si>
    <t>胡志明市百艺酒店</t>
  </si>
  <si>
    <t>NG HO</t>
  </si>
  <si>
    <t>2022-07-14</t>
  </si>
  <si>
    <t>930.60</t>
  </si>
  <si>
    <t>1085.00</t>
  </si>
  <si>
    <t>2022-07-12 15:55:06</t>
  </si>
  <si>
    <t>2618608</t>
  </si>
  <si>
    <t>普禾加多阿斯顿会议中心酒店</t>
  </si>
  <si>
    <t>hartono Eko Artiningsih</t>
  </si>
  <si>
    <t>557.51</t>
  </si>
  <si>
    <t>650.00</t>
  </si>
  <si>
    <t>2022-07-12 13:02:03</t>
  </si>
  <si>
    <t>2022-07-11</t>
  </si>
  <si>
    <t>2617440</t>
  </si>
  <si>
    <t>新加坡圣淘沙索菲特度假村及水疗中心 (Staycation Approved)</t>
  </si>
  <si>
    <t>Natalia Mayumi</t>
  </si>
  <si>
    <t>3935.50</t>
  </si>
  <si>
    <t>4604.00</t>
  </si>
  <si>
    <t>2022-07-11 10:03:39</t>
  </si>
  <si>
    <t>2617271</t>
  </si>
  <si>
    <t>柯蒂斯酒店-阿桑德连锁酒店成员</t>
  </si>
  <si>
    <t>Valani Zain</t>
  </si>
  <si>
    <t>1483.08</t>
  </si>
  <si>
    <t>1735.00</t>
  </si>
  <si>
    <t>2022-07-11 04:39:45</t>
  </si>
  <si>
    <t>2022-07-10</t>
  </si>
  <si>
    <t>2616727</t>
  </si>
  <si>
    <t>富丽华国际管理大酒店</t>
  </si>
  <si>
    <t>FAN YOKE HUI</t>
  </si>
  <si>
    <t>267.55</t>
  </si>
  <si>
    <t>313.00</t>
  </si>
  <si>
    <t>2022-07-10 14:33:33</t>
  </si>
  <si>
    <t>2616456</t>
  </si>
  <si>
    <t>阿迪雅阁布鲁塞尔大广场公寓酒店</t>
  </si>
  <si>
    <t>Janssen Nikita</t>
  </si>
  <si>
    <t>1397.60</t>
  </si>
  <si>
    <t>1635.00</t>
  </si>
  <si>
    <t>2022-07-10 08:07:41</t>
  </si>
  <si>
    <t>2022-07-09</t>
  </si>
  <si>
    <t>2616263</t>
  </si>
  <si>
    <t>迈阿密艾文图拉雅乐轩酒店</t>
  </si>
  <si>
    <t>wilcox Sheldon scott</t>
  </si>
  <si>
    <t>2274.62</t>
  </si>
  <si>
    <t>2661.00</t>
  </si>
  <si>
    <t>2022-07-09 23:04:40</t>
  </si>
  <si>
    <t>2022-07-07</t>
  </si>
  <si>
    <t>2613477</t>
  </si>
  <si>
    <t>波特兰派拉蒙特酒店</t>
  </si>
  <si>
    <t>Montgomery Sherry</t>
  </si>
  <si>
    <t>1084.46</t>
  </si>
  <si>
    <t>1266.00</t>
  </si>
  <si>
    <t>2022-07-07 07:42:12</t>
  </si>
  <si>
    <t>2022-07-06</t>
  </si>
  <si>
    <t>2613283</t>
  </si>
  <si>
    <t>客莱福巴东普吉岛酒店 (SHA Plus+)</t>
  </si>
  <si>
    <t>Chopra Dhiraj,Chopra Dhiraj</t>
  </si>
  <si>
    <t>952.38</t>
  </si>
  <si>
    <t>1110.00</t>
  </si>
  <si>
    <t>2022-07-06 23:20:24</t>
  </si>
  <si>
    <t>2612439</t>
  </si>
  <si>
    <t>马赛普罗旺斯区机场基里亚德酒店</t>
  </si>
  <si>
    <t>Mackinnnon Michael,Mackinnon Judith</t>
  </si>
  <si>
    <t>736.16</t>
  </si>
  <si>
    <t>858.00</t>
  </si>
  <si>
    <t>2022-07-06 07:39:11</t>
  </si>
  <si>
    <t>2022-07-05</t>
  </si>
  <si>
    <t>2611771</t>
  </si>
  <si>
    <t>GAO TIANTIAN</t>
  </si>
  <si>
    <t>2695.14</t>
  </si>
  <si>
    <t>3150.00</t>
  </si>
  <si>
    <t>2022-07-05 14:39:18</t>
  </si>
  <si>
    <t>2022-06-29</t>
  </si>
  <si>
    <t>2606309</t>
  </si>
  <si>
    <t>黑措根奥拉赫诺维纳新奇酒店</t>
  </si>
  <si>
    <t>Grosek Brigitte,Grosek Rolf</t>
  </si>
  <si>
    <t>500.02</t>
  </si>
  <si>
    <t>584.00</t>
  </si>
  <si>
    <t>2022-06-29 13:50:53</t>
  </si>
  <si>
    <t>2022-06-24</t>
  </si>
  <si>
    <t>2601552</t>
  </si>
  <si>
    <t>新加坡君悦酒店</t>
  </si>
  <si>
    <t>HUANG XIAOGUANG</t>
  </si>
  <si>
    <t>2312.19</t>
  </si>
  <si>
    <t>2704.00</t>
  </si>
  <si>
    <t>2022-06-24 16:26:54</t>
  </si>
  <si>
    <t>2022-06-23</t>
  </si>
  <si>
    <t>2600763</t>
  </si>
  <si>
    <t>岘港汉江诺富特高级酒店</t>
  </si>
  <si>
    <t>JEONG KYONGJA</t>
  </si>
  <si>
    <t>514.95</t>
  </si>
  <si>
    <t>602.00</t>
  </si>
  <si>
    <t>2022-06-23 20:02:14</t>
  </si>
  <si>
    <t>2022-06-17</t>
  </si>
  <si>
    <t>2594617</t>
  </si>
  <si>
    <t>马尔彭萨卡达诺酒店</t>
  </si>
  <si>
    <t>LE BRIS Florian,LECLERC Magali Sylvie Carole</t>
  </si>
  <si>
    <t>1769.79</t>
  </si>
  <si>
    <t>2068.00</t>
  </si>
  <si>
    <t>2022-06-17 23:22:24</t>
  </si>
  <si>
    <t>2022-06-10</t>
  </si>
  <si>
    <t>2585286</t>
  </si>
  <si>
    <t>阿尔马萨酒店</t>
  </si>
  <si>
    <t>alsuhaibany saleh,alsuhaibany saleh</t>
  </si>
  <si>
    <t>451.92</t>
  </si>
  <si>
    <t>529.00</t>
  </si>
  <si>
    <t>2022-06-10 22:34:54</t>
  </si>
  <si>
    <t>2022-05-15</t>
  </si>
  <si>
    <t>2551692</t>
  </si>
  <si>
    <t>巴黎托尔比亚克宜必思酒店</t>
  </si>
  <si>
    <t>Christensen Lotte Mary</t>
  </si>
  <si>
    <t>3936.51</t>
  </si>
  <si>
    <t>4543.00</t>
  </si>
  <si>
    <t>2022-05-15 04:06:17</t>
  </si>
  <si>
    <t>2022-04-17</t>
  </si>
  <si>
    <t>2514758</t>
  </si>
  <si>
    <t>里瑞克巴黎歌剧院酒店</t>
  </si>
  <si>
    <t>moon suhyeon,moon suhyeon</t>
  </si>
  <si>
    <t>4657.62</t>
  </si>
  <si>
    <t>5724.00</t>
  </si>
  <si>
    <t>2022-04-17 13:12:12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</si>
</sst>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31</xdr:col>
      <xdr:colOff>638175</xdr:colOff>
      <xdr:row>87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29750" y="171450"/>
          <a:ext cx="12982575" cy="7429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3">
        <v>44757</v>
      </c>
      <c r="G2" s="3">
        <v>44761</v>
      </c>
      <c r="H2" s="1">
        <v>1</v>
      </c>
      <c r="I2" s="1">
        <v>4</v>
      </c>
      <c r="J2" s="1">
        <v>4</v>
      </c>
      <c r="K2" s="1" t="s">
        <v>30</v>
      </c>
      <c r="L2" s="1">
        <v>5724</v>
      </c>
      <c r="M2" s="1">
        <v>5724</v>
      </c>
      <c r="N2" s="1" t="s">
        <v>31</v>
      </c>
      <c r="O2" s="1" t="s">
        <v>32</v>
      </c>
      <c r="P2" s="1" t="s">
        <v>33</v>
      </c>
      <c r="Q2" s="1">
        <v>0</v>
      </c>
      <c r="R2" s="7">
        <v>44668</v>
      </c>
      <c r="S2" s="3">
        <v>44764</v>
      </c>
      <c r="T2" s="1" t="s">
        <v>34</v>
      </c>
      <c r="U2" s="1">
        <v>5724</v>
      </c>
      <c r="V2" s="1">
        <v>0</v>
      </c>
      <c r="W2" s="1">
        <v>0</v>
      </c>
      <c r="X2" s="1" t="s">
        <v>35</v>
      </c>
      <c r="Y2" s="1" t="s">
        <v>36</v>
      </c>
    </row>
    <row r="3" s="1" customFormat="1" spans="1:25">
      <c r="A3" s="1" t="s">
        <v>37</v>
      </c>
      <c r="B3" s="1" t="s">
        <v>26</v>
      </c>
      <c r="C3" s="1" t="s">
        <v>27</v>
      </c>
      <c r="D3" s="1" t="s">
        <v>38</v>
      </c>
      <c r="E3" s="1" t="s">
        <v>39</v>
      </c>
      <c r="F3" s="3">
        <v>44754</v>
      </c>
      <c r="G3" s="3">
        <v>44761</v>
      </c>
      <c r="H3" s="1">
        <v>1</v>
      </c>
      <c r="I3" s="1">
        <v>7</v>
      </c>
      <c r="J3" s="1">
        <v>7</v>
      </c>
      <c r="K3" s="1" t="s">
        <v>30</v>
      </c>
      <c r="L3" s="1">
        <v>4543</v>
      </c>
      <c r="M3" s="1">
        <v>4543</v>
      </c>
      <c r="N3" s="1" t="s">
        <v>40</v>
      </c>
      <c r="O3" s="1" t="s">
        <v>32</v>
      </c>
      <c r="P3" s="1" t="s">
        <v>33</v>
      </c>
      <c r="Q3" s="1">
        <v>0</v>
      </c>
      <c r="R3" s="7">
        <v>44696</v>
      </c>
      <c r="S3" s="3">
        <v>44764</v>
      </c>
      <c r="T3" s="1" t="s">
        <v>34</v>
      </c>
      <c r="U3" s="1">
        <v>4543</v>
      </c>
      <c r="V3" s="1">
        <v>0</v>
      </c>
      <c r="W3" s="1">
        <v>0</v>
      </c>
      <c r="X3" s="1" t="s">
        <v>35</v>
      </c>
      <c r="Y3" s="1" t="s">
        <v>35</v>
      </c>
    </row>
    <row r="4" s="1" customFormat="1" spans="1:25">
      <c r="A4" s="1" t="s">
        <v>41</v>
      </c>
      <c r="B4" s="1" t="s">
        <v>26</v>
      </c>
      <c r="C4" s="1" t="s">
        <v>27</v>
      </c>
      <c r="D4" s="1" t="s">
        <v>42</v>
      </c>
      <c r="E4" s="1" t="s">
        <v>43</v>
      </c>
      <c r="F4" s="3">
        <v>44760</v>
      </c>
      <c r="G4" s="3">
        <v>44761</v>
      </c>
      <c r="H4" s="1">
        <v>1</v>
      </c>
      <c r="I4" s="1">
        <v>1</v>
      </c>
      <c r="J4" s="1">
        <v>1</v>
      </c>
      <c r="K4" s="1" t="s">
        <v>30</v>
      </c>
      <c r="L4" s="1">
        <v>529</v>
      </c>
      <c r="M4" s="1">
        <v>529</v>
      </c>
      <c r="N4" s="1" t="s">
        <v>44</v>
      </c>
      <c r="O4" s="1" t="s">
        <v>32</v>
      </c>
      <c r="P4" s="1" t="s">
        <v>33</v>
      </c>
      <c r="Q4" s="1">
        <v>0</v>
      </c>
      <c r="R4" s="7">
        <v>44722</v>
      </c>
      <c r="S4" s="3">
        <v>44764</v>
      </c>
      <c r="T4" s="1" t="s">
        <v>34</v>
      </c>
      <c r="U4" s="1">
        <v>529</v>
      </c>
      <c r="V4" s="1">
        <v>0</v>
      </c>
      <c r="W4" s="1">
        <v>0</v>
      </c>
      <c r="X4" s="1" t="s">
        <v>35</v>
      </c>
      <c r="Y4" s="1" t="s">
        <v>35</v>
      </c>
    </row>
    <row r="5" s="1" customFormat="1" spans="1:25">
      <c r="A5" s="1" t="s">
        <v>45</v>
      </c>
      <c r="B5" s="1" t="s">
        <v>26</v>
      </c>
      <c r="C5" s="1" t="s">
        <v>27</v>
      </c>
      <c r="D5" s="1" t="s">
        <v>46</v>
      </c>
      <c r="E5" s="1" t="s">
        <v>47</v>
      </c>
      <c r="F5" s="3">
        <v>44758</v>
      </c>
      <c r="G5" s="3">
        <v>44761</v>
      </c>
      <c r="H5" s="1">
        <v>1</v>
      </c>
      <c r="I5" s="1">
        <v>3</v>
      </c>
      <c r="J5" s="1">
        <v>3</v>
      </c>
      <c r="K5" s="1" t="s">
        <v>30</v>
      </c>
      <c r="L5" s="1">
        <v>2068</v>
      </c>
      <c r="M5" s="1">
        <v>2068</v>
      </c>
      <c r="N5" s="1" t="s">
        <v>48</v>
      </c>
      <c r="O5" s="1" t="s">
        <v>32</v>
      </c>
      <c r="P5" s="1" t="s">
        <v>33</v>
      </c>
      <c r="Q5" s="1">
        <v>0</v>
      </c>
      <c r="R5" s="7">
        <v>44729</v>
      </c>
      <c r="S5" s="3">
        <v>44764</v>
      </c>
      <c r="T5" s="1" t="s">
        <v>34</v>
      </c>
      <c r="U5" s="1">
        <v>2068</v>
      </c>
      <c r="V5" s="1">
        <v>0</v>
      </c>
      <c r="W5" s="1">
        <v>0</v>
      </c>
      <c r="X5" s="1" t="s">
        <v>35</v>
      </c>
      <c r="Y5" s="1" t="s">
        <v>35</v>
      </c>
    </row>
    <row r="6" s="1" customFormat="1" spans="1:25">
      <c r="A6" s="1" t="s">
        <v>49</v>
      </c>
      <c r="B6" s="1" t="s">
        <v>26</v>
      </c>
      <c r="C6" s="1" t="s">
        <v>27</v>
      </c>
      <c r="D6" s="1" t="s">
        <v>50</v>
      </c>
      <c r="E6" s="1" t="s">
        <v>51</v>
      </c>
      <c r="F6" s="3">
        <v>44760</v>
      </c>
      <c r="G6" s="3">
        <v>44761</v>
      </c>
      <c r="H6" s="1">
        <v>1</v>
      </c>
      <c r="I6" s="1">
        <v>1</v>
      </c>
      <c r="J6" s="1">
        <v>1</v>
      </c>
      <c r="K6" s="1" t="s">
        <v>30</v>
      </c>
      <c r="L6" s="1">
        <v>602</v>
      </c>
      <c r="M6" s="1">
        <v>602</v>
      </c>
      <c r="N6" s="1" t="s">
        <v>52</v>
      </c>
      <c r="O6" s="1" t="s">
        <v>32</v>
      </c>
      <c r="P6" s="1" t="s">
        <v>33</v>
      </c>
      <c r="Q6" s="1">
        <v>0</v>
      </c>
      <c r="R6" s="7">
        <v>44735</v>
      </c>
      <c r="S6" s="3">
        <v>44764</v>
      </c>
      <c r="T6" s="1" t="s">
        <v>34</v>
      </c>
      <c r="U6" s="1">
        <v>602</v>
      </c>
      <c r="V6" s="1">
        <v>0</v>
      </c>
      <c r="W6" s="1">
        <v>0</v>
      </c>
      <c r="X6" s="1" t="s">
        <v>35</v>
      </c>
      <c r="Y6" s="1" t="s">
        <v>35</v>
      </c>
    </row>
    <row r="7" s="1" customFormat="1" spans="1:25">
      <c r="A7" s="1" t="s">
        <v>53</v>
      </c>
      <c r="B7" s="1" t="s">
        <v>26</v>
      </c>
      <c r="C7" s="1" t="s">
        <v>27</v>
      </c>
      <c r="D7" s="1" t="s">
        <v>54</v>
      </c>
      <c r="E7" s="1" t="s">
        <v>55</v>
      </c>
      <c r="F7" s="3">
        <v>44760</v>
      </c>
      <c r="G7" s="3">
        <v>44761</v>
      </c>
      <c r="H7" s="1">
        <v>1</v>
      </c>
      <c r="I7" s="1">
        <v>1</v>
      </c>
      <c r="J7" s="1">
        <v>1</v>
      </c>
      <c r="K7" s="1" t="s">
        <v>30</v>
      </c>
      <c r="L7" s="1">
        <v>2704</v>
      </c>
      <c r="M7" s="1">
        <v>2704</v>
      </c>
      <c r="N7" s="1" t="s">
        <v>56</v>
      </c>
      <c r="O7" s="1" t="s">
        <v>32</v>
      </c>
      <c r="P7" s="1" t="s">
        <v>33</v>
      </c>
      <c r="Q7" s="1">
        <v>0</v>
      </c>
      <c r="R7" s="7">
        <v>44736</v>
      </c>
      <c r="S7" s="3">
        <v>44764</v>
      </c>
      <c r="T7" s="1" t="s">
        <v>34</v>
      </c>
      <c r="U7" s="1">
        <v>2704</v>
      </c>
      <c r="V7" s="1">
        <v>0</v>
      </c>
      <c r="W7" s="1">
        <v>0</v>
      </c>
      <c r="X7" s="1" t="s">
        <v>35</v>
      </c>
      <c r="Y7" s="1" t="s">
        <v>35</v>
      </c>
    </row>
    <row r="8" s="1" customFormat="1" spans="1:25">
      <c r="A8" s="1" t="s">
        <v>57</v>
      </c>
      <c r="B8" s="1" t="s">
        <v>26</v>
      </c>
      <c r="C8" s="1" t="s">
        <v>27</v>
      </c>
      <c r="D8" s="1" t="s">
        <v>58</v>
      </c>
      <c r="E8" s="1" t="s">
        <v>43</v>
      </c>
      <c r="F8" s="3">
        <v>44760</v>
      </c>
      <c r="G8" s="3">
        <v>44761</v>
      </c>
      <c r="H8" s="1">
        <v>1</v>
      </c>
      <c r="I8" s="1">
        <v>1</v>
      </c>
      <c r="J8" s="1">
        <v>1</v>
      </c>
      <c r="K8" s="1" t="s">
        <v>30</v>
      </c>
      <c r="L8" s="1">
        <v>584</v>
      </c>
      <c r="M8" s="1">
        <v>584</v>
      </c>
      <c r="N8" s="1" t="s">
        <v>59</v>
      </c>
      <c r="O8" s="1" t="s">
        <v>32</v>
      </c>
      <c r="P8" s="1" t="s">
        <v>33</v>
      </c>
      <c r="Q8" s="1">
        <v>0</v>
      </c>
      <c r="R8" s="7">
        <v>44741</v>
      </c>
      <c r="S8" s="3">
        <v>44764</v>
      </c>
      <c r="T8" s="1" t="s">
        <v>34</v>
      </c>
      <c r="U8" s="1">
        <v>584</v>
      </c>
      <c r="V8" s="1">
        <v>0</v>
      </c>
      <c r="W8" s="1">
        <v>0</v>
      </c>
      <c r="X8" s="1" t="s">
        <v>35</v>
      </c>
      <c r="Y8" s="1" t="s">
        <v>60</v>
      </c>
    </row>
    <row r="9" s="1" customFormat="1" spans="1:25">
      <c r="A9" s="1" t="s">
        <v>61</v>
      </c>
      <c r="B9" s="1" t="s">
        <v>26</v>
      </c>
      <c r="C9" s="1" t="s">
        <v>27</v>
      </c>
      <c r="D9" s="1" t="s">
        <v>62</v>
      </c>
      <c r="E9" s="1" t="s">
        <v>63</v>
      </c>
      <c r="F9" s="3">
        <v>44760</v>
      </c>
      <c r="G9" s="3">
        <v>44761</v>
      </c>
      <c r="H9" s="1">
        <v>1</v>
      </c>
      <c r="I9" s="1">
        <v>1</v>
      </c>
      <c r="J9" s="1">
        <v>1</v>
      </c>
      <c r="K9" s="1" t="s">
        <v>30</v>
      </c>
      <c r="L9" s="1">
        <v>3150</v>
      </c>
      <c r="M9" s="1">
        <v>3150</v>
      </c>
      <c r="N9" s="1" t="s">
        <v>64</v>
      </c>
      <c r="O9" s="1" t="s">
        <v>32</v>
      </c>
      <c r="P9" s="1" t="s">
        <v>33</v>
      </c>
      <c r="Q9" s="1">
        <v>0</v>
      </c>
      <c r="R9" s="7">
        <v>44747</v>
      </c>
      <c r="S9" s="3">
        <v>44764</v>
      </c>
      <c r="T9" s="1" t="s">
        <v>34</v>
      </c>
      <c r="U9" s="1">
        <v>3150</v>
      </c>
      <c r="V9" s="1">
        <v>0</v>
      </c>
      <c r="W9" s="1">
        <v>0</v>
      </c>
      <c r="X9" s="1" t="s">
        <v>35</v>
      </c>
      <c r="Y9" s="1" t="s">
        <v>65</v>
      </c>
    </row>
    <row r="10" s="1" customFormat="1" spans="1:25">
      <c r="A10" s="1" t="s">
        <v>66</v>
      </c>
      <c r="B10" s="1" t="s">
        <v>26</v>
      </c>
      <c r="C10" s="1" t="s">
        <v>27</v>
      </c>
      <c r="D10" s="1" t="s">
        <v>67</v>
      </c>
      <c r="E10" s="1" t="s">
        <v>68</v>
      </c>
      <c r="F10" s="3">
        <v>44760</v>
      </c>
      <c r="G10" s="3">
        <v>44761</v>
      </c>
      <c r="H10" s="1">
        <v>1</v>
      </c>
      <c r="I10" s="1">
        <v>1</v>
      </c>
      <c r="J10" s="1">
        <v>1</v>
      </c>
      <c r="K10" s="1" t="s">
        <v>30</v>
      </c>
      <c r="L10" s="1">
        <v>858</v>
      </c>
      <c r="M10" s="1">
        <v>858</v>
      </c>
      <c r="N10" s="1" t="s">
        <v>69</v>
      </c>
      <c r="O10" s="1" t="s">
        <v>32</v>
      </c>
      <c r="P10" s="1" t="s">
        <v>33</v>
      </c>
      <c r="Q10" s="1">
        <v>0</v>
      </c>
      <c r="R10" s="7">
        <v>44748</v>
      </c>
      <c r="S10" s="3">
        <v>44764</v>
      </c>
      <c r="T10" s="1" t="s">
        <v>34</v>
      </c>
      <c r="U10" s="1">
        <v>858</v>
      </c>
      <c r="V10" s="1">
        <v>0</v>
      </c>
      <c r="W10" s="1">
        <v>0</v>
      </c>
      <c r="X10" s="1" t="s">
        <v>35</v>
      </c>
      <c r="Y10" s="1" t="s">
        <v>70</v>
      </c>
    </row>
    <row r="11" s="1" customFormat="1" spans="1:25">
      <c r="A11" s="1" t="s">
        <v>71</v>
      </c>
      <c r="B11" s="1" t="s">
        <v>26</v>
      </c>
      <c r="C11" s="1" t="s">
        <v>27</v>
      </c>
      <c r="D11" s="1" t="s">
        <v>72</v>
      </c>
      <c r="E11" s="1" t="s">
        <v>73</v>
      </c>
      <c r="F11" s="3">
        <v>44758</v>
      </c>
      <c r="G11" s="3">
        <v>44761</v>
      </c>
      <c r="H11" s="1">
        <v>1</v>
      </c>
      <c r="I11" s="1">
        <v>3</v>
      </c>
      <c r="J11" s="1">
        <v>3</v>
      </c>
      <c r="K11" s="1" t="s">
        <v>30</v>
      </c>
      <c r="L11" s="1">
        <v>1110</v>
      </c>
      <c r="M11" s="1">
        <v>1110</v>
      </c>
      <c r="N11" s="1" t="s">
        <v>74</v>
      </c>
      <c r="O11" s="1" t="s">
        <v>32</v>
      </c>
      <c r="P11" s="1" t="s">
        <v>33</v>
      </c>
      <c r="Q11" s="1">
        <v>0</v>
      </c>
      <c r="R11" s="7">
        <v>44748</v>
      </c>
      <c r="S11" s="3">
        <v>44764</v>
      </c>
      <c r="T11" s="1" t="s">
        <v>34</v>
      </c>
      <c r="U11" s="1">
        <v>1110</v>
      </c>
      <c r="V11" s="1">
        <v>0</v>
      </c>
      <c r="W11" s="1">
        <v>0</v>
      </c>
      <c r="X11" s="1" t="s">
        <v>35</v>
      </c>
      <c r="Y11" s="1" t="s">
        <v>75</v>
      </c>
    </row>
    <row r="12" s="1" customFormat="1" spans="1:25">
      <c r="A12" s="1" t="s">
        <v>76</v>
      </c>
      <c r="B12" s="1" t="s">
        <v>26</v>
      </c>
      <c r="C12" s="1" t="s">
        <v>27</v>
      </c>
      <c r="D12" s="1" t="s">
        <v>77</v>
      </c>
      <c r="E12" s="1" t="s">
        <v>78</v>
      </c>
      <c r="F12" s="3">
        <v>44760</v>
      </c>
      <c r="G12" s="3">
        <v>44761</v>
      </c>
      <c r="H12" s="1">
        <v>1</v>
      </c>
      <c r="I12" s="1">
        <v>1</v>
      </c>
      <c r="J12" s="1">
        <v>1</v>
      </c>
      <c r="K12" s="1" t="s">
        <v>30</v>
      </c>
      <c r="L12" s="1">
        <v>1266</v>
      </c>
      <c r="M12" s="1">
        <v>1266</v>
      </c>
      <c r="N12" s="1" t="s">
        <v>79</v>
      </c>
      <c r="O12" s="1" t="s">
        <v>32</v>
      </c>
      <c r="P12" s="1" t="s">
        <v>33</v>
      </c>
      <c r="Q12" s="1">
        <v>0</v>
      </c>
      <c r="R12" s="7">
        <v>44749</v>
      </c>
      <c r="S12" s="3">
        <v>44764</v>
      </c>
      <c r="T12" s="1" t="s">
        <v>34</v>
      </c>
      <c r="U12" s="1">
        <v>1266</v>
      </c>
      <c r="V12" s="1">
        <v>0</v>
      </c>
      <c r="W12" s="1">
        <v>0</v>
      </c>
      <c r="X12" s="1" t="s">
        <v>35</v>
      </c>
      <c r="Y12" s="1" t="s">
        <v>80</v>
      </c>
    </row>
    <row r="13" s="1" customFormat="1" spans="1:25">
      <c r="A13" s="1" t="s">
        <v>81</v>
      </c>
      <c r="B13" s="1" t="s">
        <v>26</v>
      </c>
      <c r="C13" s="1" t="s">
        <v>27</v>
      </c>
      <c r="D13" s="1" t="s">
        <v>82</v>
      </c>
      <c r="E13" s="1" t="s">
        <v>83</v>
      </c>
      <c r="F13" s="3">
        <v>44758</v>
      </c>
      <c r="G13" s="3">
        <v>44761</v>
      </c>
      <c r="H13" s="1">
        <v>1</v>
      </c>
      <c r="I13" s="1">
        <v>3</v>
      </c>
      <c r="J13" s="1">
        <v>3</v>
      </c>
      <c r="K13" s="1" t="s">
        <v>30</v>
      </c>
      <c r="L13" s="1">
        <v>2661</v>
      </c>
      <c r="M13" s="1">
        <v>2661</v>
      </c>
      <c r="N13" s="1" t="s">
        <v>84</v>
      </c>
      <c r="O13" s="1" t="s">
        <v>32</v>
      </c>
      <c r="P13" s="1" t="s">
        <v>33</v>
      </c>
      <c r="Q13" s="1">
        <v>0</v>
      </c>
      <c r="R13" s="7">
        <v>44751</v>
      </c>
      <c r="S13" s="3">
        <v>44764</v>
      </c>
      <c r="T13" s="1" t="s">
        <v>34</v>
      </c>
      <c r="U13" s="1">
        <v>2661</v>
      </c>
      <c r="V13" s="1">
        <v>0</v>
      </c>
      <c r="W13" s="1">
        <v>0</v>
      </c>
      <c r="X13" s="1" t="s">
        <v>35</v>
      </c>
      <c r="Y13" s="1" t="s">
        <v>85</v>
      </c>
    </row>
    <row r="14" s="1" customFormat="1" spans="1:25">
      <c r="A14" s="1" t="s">
        <v>86</v>
      </c>
      <c r="B14" s="1" t="s">
        <v>26</v>
      </c>
      <c r="C14" s="1" t="s">
        <v>27</v>
      </c>
      <c r="D14" s="1" t="s">
        <v>87</v>
      </c>
      <c r="E14" s="1" t="s">
        <v>88</v>
      </c>
      <c r="F14" s="3">
        <v>44758</v>
      </c>
      <c r="G14" s="3">
        <v>44761</v>
      </c>
      <c r="H14" s="1">
        <v>1</v>
      </c>
      <c r="I14" s="1">
        <v>3</v>
      </c>
      <c r="J14" s="1">
        <v>3</v>
      </c>
      <c r="K14" s="1" t="s">
        <v>30</v>
      </c>
      <c r="L14" s="1">
        <v>1635</v>
      </c>
      <c r="M14" s="1">
        <v>1635</v>
      </c>
      <c r="N14" s="1" t="s">
        <v>89</v>
      </c>
      <c r="O14" s="1" t="s">
        <v>32</v>
      </c>
      <c r="P14" s="1" t="s">
        <v>33</v>
      </c>
      <c r="Q14" s="1">
        <v>0</v>
      </c>
      <c r="R14" s="7">
        <v>44752</v>
      </c>
      <c r="S14" s="3">
        <v>44764</v>
      </c>
      <c r="T14" s="1" t="s">
        <v>34</v>
      </c>
      <c r="U14" s="1">
        <v>1635</v>
      </c>
      <c r="V14" s="1">
        <v>0</v>
      </c>
      <c r="W14" s="1">
        <v>0</v>
      </c>
      <c r="X14" s="1" t="s">
        <v>35</v>
      </c>
      <c r="Y14" s="1" t="s">
        <v>90</v>
      </c>
    </row>
    <row r="15" s="1" customFormat="1" spans="1:25">
      <c r="A15" s="1" t="s">
        <v>91</v>
      </c>
      <c r="B15" s="1" t="s">
        <v>26</v>
      </c>
      <c r="C15" s="1" t="s">
        <v>27</v>
      </c>
      <c r="D15" s="1" t="s">
        <v>92</v>
      </c>
      <c r="E15" s="1" t="s">
        <v>93</v>
      </c>
      <c r="F15" s="3">
        <v>44755</v>
      </c>
      <c r="G15" s="3">
        <v>44761</v>
      </c>
      <c r="H15" s="1">
        <v>1</v>
      </c>
      <c r="I15" s="1">
        <v>6</v>
      </c>
      <c r="J15" s="1">
        <v>6</v>
      </c>
      <c r="K15" s="1" t="s">
        <v>30</v>
      </c>
      <c r="L15" s="1">
        <v>15444</v>
      </c>
      <c r="M15" s="1">
        <v>15444</v>
      </c>
      <c r="N15" s="1" t="s">
        <v>94</v>
      </c>
      <c r="O15" s="1" t="s">
        <v>32</v>
      </c>
      <c r="P15" s="1" t="s">
        <v>33</v>
      </c>
      <c r="Q15" s="1">
        <v>0</v>
      </c>
      <c r="R15" s="7">
        <v>44752</v>
      </c>
      <c r="S15" s="3">
        <v>44764</v>
      </c>
      <c r="T15" s="1" t="s">
        <v>34</v>
      </c>
      <c r="U15" s="1">
        <v>15444</v>
      </c>
      <c r="V15" s="1">
        <v>0</v>
      </c>
      <c r="W15" s="1">
        <v>0</v>
      </c>
      <c r="X15" s="1" t="s">
        <v>35</v>
      </c>
      <c r="Y15" s="1" t="s">
        <v>35</v>
      </c>
    </row>
    <row r="16" s="1" customFormat="1" spans="1:25">
      <c r="A16" s="1" t="s">
        <v>91</v>
      </c>
      <c r="B16" s="1" t="s">
        <v>26</v>
      </c>
      <c r="C16" s="1" t="s">
        <v>95</v>
      </c>
      <c r="D16" s="1" t="s">
        <v>92</v>
      </c>
      <c r="E16" s="1" t="s">
        <v>93</v>
      </c>
      <c r="F16" s="3">
        <v>44755</v>
      </c>
      <c r="G16" s="3">
        <v>44761</v>
      </c>
      <c r="H16" s="1">
        <v>1</v>
      </c>
      <c r="I16" s="1">
        <v>6</v>
      </c>
      <c r="J16" s="1">
        <v>6</v>
      </c>
      <c r="K16" s="1" t="s">
        <v>30</v>
      </c>
      <c r="L16" s="1">
        <v>-15444</v>
      </c>
      <c r="M16" s="1">
        <v>-15444</v>
      </c>
      <c r="N16" s="1" t="s">
        <v>94</v>
      </c>
      <c r="O16" s="1" t="s">
        <v>32</v>
      </c>
      <c r="P16" s="1" t="s">
        <v>33</v>
      </c>
      <c r="Q16" s="1">
        <v>0</v>
      </c>
      <c r="R16" s="7">
        <v>44752</v>
      </c>
      <c r="S16" s="3">
        <v>44764</v>
      </c>
      <c r="T16" s="1" t="s">
        <v>34</v>
      </c>
      <c r="U16" s="1">
        <v>-15444</v>
      </c>
      <c r="V16" s="1">
        <v>0</v>
      </c>
      <c r="W16" s="1">
        <v>0</v>
      </c>
      <c r="X16" s="1" t="s">
        <v>35</v>
      </c>
      <c r="Y16" s="1" t="s">
        <v>35</v>
      </c>
    </row>
    <row r="17" s="1" customFormat="1" spans="1:25">
      <c r="A17" s="1" t="s">
        <v>96</v>
      </c>
      <c r="B17" s="1" t="s">
        <v>26</v>
      </c>
      <c r="C17" s="1" t="s">
        <v>27</v>
      </c>
      <c r="D17" s="1" t="s">
        <v>97</v>
      </c>
      <c r="E17" s="1" t="s">
        <v>98</v>
      </c>
      <c r="F17" s="3">
        <v>44760</v>
      </c>
      <c r="G17" s="3">
        <v>44761</v>
      </c>
      <c r="H17" s="1">
        <v>1</v>
      </c>
      <c r="I17" s="1">
        <v>1</v>
      </c>
      <c r="J17" s="1">
        <v>1</v>
      </c>
      <c r="K17" s="1" t="s">
        <v>30</v>
      </c>
      <c r="L17" s="1">
        <v>313</v>
      </c>
      <c r="M17" s="1">
        <v>313</v>
      </c>
      <c r="N17" s="1" t="s">
        <v>99</v>
      </c>
      <c r="O17" s="1" t="s">
        <v>32</v>
      </c>
      <c r="P17" s="1" t="s">
        <v>33</v>
      </c>
      <c r="Q17" s="1">
        <v>0</v>
      </c>
      <c r="R17" s="7">
        <v>44752</v>
      </c>
      <c r="S17" s="3">
        <v>44764</v>
      </c>
      <c r="T17" s="1" t="s">
        <v>34</v>
      </c>
      <c r="U17" s="1">
        <v>313</v>
      </c>
      <c r="V17" s="1">
        <v>0</v>
      </c>
      <c r="W17" s="1">
        <v>0</v>
      </c>
      <c r="X17" s="1" t="s">
        <v>35</v>
      </c>
      <c r="Y17" s="1" t="s">
        <v>100</v>
      </c>
    </row>
    <row r="18" s="1" customFormat="1" spans="1:25">
      <c r="A18" s="1" t="s">
        <v>101</v>
      </c>
      <c r="B18" s="1" t="s">
        <v>26</v>
      </c>
      <c r="C18" s="1" t="s">
        <v>27</v>
      </c>
      <c r="D18" s="1" t="s">
        <v>102</v>
      </c>
      <c r="E18" s="1" t="s">
        <v>103</v>
      </c>
      <c r="F18" s="3">
        <v>44760</v>
      </c>
      <c r="G18" s="3">
        <v>44761</v>
      </c>
      <c r="H18" s="1">
        <v>1</v>
      </c>
      <c r="I18" s="1">
        <v>1</v>
      </c>
      <c r="J18" s="1">
        <v>1</v>
      </c>
      <c r="K18" s="1" t="s">
        <v>30</v>
      </c>
      <c r="L18" s="1">
        <v>1735</v>
      </c>
      <c r="M18" s="1">
        <v>1735</v>
      </c>
      <c r="N18" s="1" t="s">
        <v>104</v>
      </c>
      <c r="O18" s="1" t="s">
        <v>32</v>
      </c>
      <c r="P18" s="1" t="s">
        <v>33</v>
      </c>
      <c r="Q18" s="1">
        <v>0</v>
      </c>
      <c r="R18" s="7">
        <v>44753</v>
      </c>
      <c r="S18" s="3">
        <v>44764</v>
      </c>
      <c r="T18" s="1" t="s">
        <v>34</v>
      </c>
      <c r="U18" s="1">
        <v>1735</v>
      </c>
      <c r="V18" s="1">
        <v>0</v>
      </c>
      <c r="W18" s="1">
        <v>0</v>
      </c>
      <c r="X18" s="1" t="s">
        <v>35</v>
      </c>
      <c r="Y18" s="1" t="s">
        <v>105</v>
      </c>
    </row>
    <row r="19" s="1" customFormat="1" spans="1:25">
      <c r="A19" s="1" t="s">
        <v>106</v>
      </c>
      <c r="B19" s="1" t="s">
        <v>26</v>
      </c>
      <c r="C19" s="1" t="s">
        <v>27</v>
      </c>
      <c r="D19" s="1" t="s">
        <v>107</v>
      </c>
      <c r="E19" s="1" t="s">
        <v>108</v>
      </c>
      <c r="F19" s="3">
        <v>44759</v>
      </c>
      <c r="G19" s="3">
        <v>44761</v>
      </c>
      <c r="H19" s="1">
        <v>1</v>
      </c>
      <c r="I19" s="1">
        <v>2</v>
      </c>
      <c r="J19" s="1">
        <v>2</v>
      </c>
      <c r="K19" s="1" t="s">
        <v>30</v>
      </c>
      <c r="L19" s="1">
        <v>4604</v>
      </c>
      <c r="M19" s="1">
        <v>4604</v>
      </c>
      <c r="N19" s="1" t="s">
        <v>109</v>
      </c>
      <c r="O19" s="1" t="s">
        <v>32</v>
      </c>
      <c r="P19" s="1" t="s">
        <v>33</v>
      </c>
      <c r="Q19" s="1">
        <v>0</v>
      </c>
      <c r="R19" s="7">
        <v>44753</v>
      </c>
      <c r="S19" s="3">
        <v>44764</v>
      </c>
      <c r="T19" s="1" t="s">
        <v>34</v>
      </c>
      <c r="U19" s="1">
        <v>4604</v>
      </c>
      <c r="V19" s="1">
        <v>0</v>
      </c>
      <c r="W19" s="1">
        <v>0</v>
      </c>
      <c r="X19" s="1" t="s">
        <v>35</v>
      </c>
      <c r="Y19" s="1" t="s">
        <v>35</v>
      </c>
    </row>
    <row r="20" s="1" customFormat="1" spans="1:25">
      <c r="A20" s="1" t="s">
        <v>110</v>
      </c>
      <c r="B20" s="1" t="s">
        <v>26</v>
      </c>
      <c r="C20" s="1" t="s">
        <v>27</v>
      </c>
      <c r="D20" s="1" t="s">
        <v>111</v>
      </c>
      <c r="E20" s="1" t="s">
        <v>112</v>
      </c>
      <c r="F20" s="3">
        <v>44759</v>
      </c>
      <c r="G20" s="3">
        <v>44761</v>
      </c>
      <c r="H20" s="1">
        <v>1</v>
      </c>
      <c r="I20" s="1">
        <v>2</v>
      </c>
      <c r="J20" s="1">
        <v>2</v>
      </c>
      <c r="K20" s="1" t="s">
        <v>30</v>
      </c>
      <c r="L20" s="1">
        <v>650</v>
      </c>
      <c r="M20" s="1">
        <v>650</v>
      </c>
      <c r="N20" s="1" t="s">
        <v>113</v>
      </c>
      <c r="O20" s="1" t="s">
        <v>32</v>
      </c>
      <c r="P20" s="1" t="s">
        <v>33</v>
      </c>
      <c r="Q20" s="1">
        <v>0</v>
      </c>
      <c r="R20" s="7">
        <v>44754</v>
      </c>
      <c r="S20" s="3">
        <v>44764</v>
      </c>
      <c r="T20" s="1" t="s">
        <v>34</v>
      </c>
      <c r="U20" s="1">
        <v>650</v>
      </c>
      <c r="V20" s="1">
        <v>0</v>
      </c>
      <c r="W20" s="1">
        <v>0</v>
      </c>
      <c r="X20" s="1" t="s">
        <v>35</v>
      </c>
      <c r="Y20" s="1" t="s">
        <v>114</v>
      </c>
    </row>
    <row r="21" s="1" customFormat="1" spans="1:25">
      <c r="A21" s="1" t="s">
        <v>115</v>
      </c>
      <c r="B21" s="1" t="s">
        <v>26</v>
      </c>
      <c r="C21" s="1" t="s">
        <v>27</v>
      </c>
      <c r="D21" s="1" t="s">
        <v>116</v>
      </c>
      <c r="E21" s="1" t="s">
        <v>117</v>
      </c>
      <c r="F21" s="3">
        <v>44756</v>
      </c>
      <c r="G21" s="3">
        <v>44761</v>
      </c>
      <c r="H21" s="1">
        <v>1</v>
      </c>
      <c r="I21" s="1">
        <v>5</v>
      </c>
      <c r="J21" s="1">
        <v>5</v>
      </c>
      <c r="K21" s="1" t="s">
        <v>30</v>
      </c>
      <c r="L21" s="1">
        <v>1085</v>
      </c>
      <c r="M21" s="1">
        <v>1085</v>
      </c>
      <c r="N21" s="1" t="s">
        <v>118</v>
      </c>
      <c r="O21" s="1" t="s">
        <v>32</v>
      </c>
      <c r="P21" s="1" t="s">
        <v>33</v>
      </c>
      <c r="Q21" s="1">
        <v>0</v>
      </c>
      <c r="R21" s="7">
        <v>44754</v>
      </c>
      <c r="S21" s="3">
        <v>44764</v>
      </c>
      <c r="T21" s="1" t="s">
        <v>34</v>
      </c>
      <c r="U21" s="1">
        <v>1085</v>
      </c>
      <c r="V21" s="1">
        <v>0</v>
      </c>
      <c r="W21" s="1">
        <v>0</v>
      </c>
      <c r="X21" s="1" t="s">
        <v>35</v>
      </c>
      <c r="Y21" s="1" t="s">
        <v>119</v>
      </c>
    </row>
    <row r="22" s="1" customFormat="1" spans="1:25">
      <c r="A22" s="1" t="s">
        <v>120</v>
      </c>
      <c r="B22" s="1" t="s">
        <v>26</v>
      </c>
      <c r="C22" s="1" t="s">
        <v>27</v>
      </c>
      <c r="D22" s="1" t="s">
        <v>121</v>
      </c>
      <c r="E22" s="1" t="s">
        <v>122</v>
      </c>
      <c r="F22" s="3">
        <v>44760</v>
      </c>
      <c r="G22" s="3">
        <v>44761</v>
      </c>
      <c r="H22" s="1">
        <v>1</v>
      </c>
      <c r="I22" s="1">
        <v>1</v>
      </c>
      <c r="J22" s="1">
        <v>1</v>
      </c>
      <c r="K22" s="1" t="s">
        <v>30</v>
      </c>
      <c r="L22" s="1">
        <v>608</v>
      </c>
      <c r="M22" s="1">
        <v>608</v>
      </c>
      <c r="N22" s="1" t="s">
        <v>123</v>
      </c>
      <c r="O22" s="1" t="s">
        <v>32</v>
      </c>
      <c r="P22" s="1" t="s">
        <v>33</v>
      </c>
      <c r="Q22" s="1">
        <v>0</v>
      </c>
      <c r="R22" s="7">
        <v>44754</v>
      </c>
      <c r="S22" s="3">
        <v>44764</v>
      </c>
      <c r="T22" s="1" t="s">
        <v>34</v>
      </c>
      <c r="U22" s="1">
        <v>608</v>
      </c>
      <c r="V22" s="1">
        <v>0</v>
      </c>
      <c r="W22" s="1">
        <v>0</v>
      </c>
      <c r="X22" s="1" t="s">
        <v>35</v>
      </c>
      <c r="Y22" s="1" t="s">
        <v>124</v>
      </c>
    </row>
    <row r="23" s="1" customFormat="1" spans="1:25">
      <c r="A23" s="1" t="s">
        <v>125</v>
      </c>
      <c r="B23" s="1" t="s">
        <v>26</v>
      </c>
      <c r="C23" s="1" t="s">
        <v>27</v>
      </c>
      <c r="D23" s="1" t="s">
        <v>126</v>
      </c>
      <c r="E23" s="1" t="s">
        <v>127</v>
      </c>
      <c r="F23" s="3">
        <v>44760</v>
      </c>
      <c r="G23" s="3">
        <v>44761</v>
      </c>
      <c r="H23" s="1">
        <v>1</v>
      </c>
      <c r="I23" s="1">
        <v>1</v>
      </c>
      <c r="J23" s="1">
        <v>1</v>
      </c>
      <c r="K23" s="1" t="s">
        <v>30</v>
      </c>
      <c r="L23" s="1">
        <v>548</v>
      </c>
      <c r="M23" s="1">
        <v>548</v>
      </c>
      <c r="N23" s="1" t="s">
        <v>128</v>
      </c>
      <c r="O23" s="1" t="s">
        <v>32</v>
      </c>
      <c r="P23" s="1" t="s">
        <v>33</v>
      </c>
      <c r="Q23" s="1">
        <v>0</v>
      </c>
      <c r="R23" s="7">
        <v>44755</v>
      </c>
      <c r="S23" s="3">
        <v>44764</v>
      </c>
      <c r="T23" s="1" t="s">
        <v>34</v>
      </c>
      <c r="U23" s="1">
        <v>548</v>
      </c>
      <c r="V23" s="1">
        <v>0</v>
      </c>
      <c r="W23" s="1">
        <v>0</v>
      </c>
      <c r="X23" s="1" t="s">
        <v>35</v>
      </c>
      <c r="Y23" s="1" t="s">
        <v>129</v>
      </c>
    </row>
    <row r="24" s="1" customFormat="1" spans="1:25">
      <c r="A24" s="1" t="s">
        <v>130</v>
      </c>
      <c r="B24" s="1" t="s">
        <v>26</v>
      </c>
      <c r="C24" s="1" t="s">
        <v>27</v>
      </c>
      <c r="D24" s="1" t="s">
        <v>62</v>
      </c>
      <c r="E24" s="1" t="s">
        <v>131</v>
      </c>
      <c r="F24" s="3">
        <v>44759</v>
      </c>
      <c r="G24" s="3">
        <v>44761</v>
      </c>
      <c r="H24" s="1">
        <v>1</v>
      </c>
      <c r="I24" s="1">
        <v>2</v>
      </c>
      <c r="J24" s="1">
        <v>2</v>
      </c>
      <c r="K24" s="1" t="s">
        <v>30</v>
      </c>
      <c r="L24" s="1">
        <v>6089</v>
      </c>
      <c r="M24" s="1">
        <v>6089</v>
      </c>
      <c r="N24" s="1" t="s">
        <v>132</v>
      </c>
      <c r="O24" s="1" t="s">
        <v>32</v>
      </c>
      <c r="P24" s="1" t="s">
        <v>33</v>
      </c>
      <c r="Q24" s="1">
        <v>0</v>
      </c>
      <c r="R24" s="7">
        <v>44755</v>
      </c>
      <c r="S24" s="3">
        <v>44764</v>
      </c>
      <c r="T24" s="1" t="s">
        <v>34</v>
      </c>
      <c r="U24" s="1">
        <v>6089</v>
      </c>
      <c r="V24" s="1">
        <v>0</v>
      </c>
      <c r="W24" s="1">
        <v>0</v>
      </c>
      <c r="X24" s="1" t="s">
        <v>35</v>
      </c>
      <c r="Y24" s="1" t="s">
        <v>133</v>
      </c>
    </row>
    <row r="25" s="1" customFormat="1" spans="1:25">
      <c r="A25" s="1" t="s">
        <v>134</v>
      </c>
      <c r="B25" s="1" t="s">
        <v>26</v>
      </c>
      <c r="C25" s="1" t="s">
        <v>27</v>
      </c>
      <c r="D25" s="1" t="s">
        <v>135</v>
      </c>
      <c r="E25" s="1" t="s">
        <v>136</v>
      </c>
      <c r="F25" s="3">
        <v>44757</v>
      </c>
      <c r="G25" s="3">
        <v>44761</v>
      </c>
      <c r="H25" s="1">
        <v>1</v>
      </c>
      <c r="I25" s="1">
        <v>4</v>
      </c>
      <c r="J25" s="1">
        <v>4</v>
      </c>
      <c r="K25" s="1" t="s">
        <v>30</v>
      </c>
      <c r="L25" s="1">
        <v>9620</v>
      </c>
      <c r="M25" s="1">
        <v>9620</v>
      </c>
      <c r="N25" s="1" t="s">
        <v>137</v>
      </c>
      <c r="O25" s="1" t="s">
        <v>32</v>
      </c>
      <c r="P25" s="1" t="s">
        <v>33</v>
      </c>
      <c r="Q25" s="1">
        <v>0</v>
      </c>
      <c r="R25" s="7">
        <v>44757</v>
      </c>
      <c r="S25" s="3">
        <v>44764</v>
      </c>
      <c r="T25" s="1" t="s">
        <v>34</v>
      </c>
      <c r="U25" s="1">
        <v>9620</v>
      </c>
      <c r="V25" s="1">
        <v>0</v>
      </c>
      <c r="W25" s="1">
        <v>0</v>
      </c>
      <c r="X25" s="1" t="s">
        <v>35</v>
      </c>
      <c r="Y25" s="1" t="s">
        <v>138</v>
      </c>
    </row>
    <row r="26" s="1" customFormat="1" spans="1:25">
      <c r="A26" s="1" t="s">
        <v>139</v>
      </c>
      <c r="B26" s="1" t="s">
        <v>26</v>
      </c>
      <c r="C26" s="1" t="s">
        <v>27</v>
      </c>
      <c r="D26" s="1" t="s">
        <v>140</v>
      </c>
      <c r="E26" s="1" t="s">
        <v>141</v>
      </c>
      <c r="F26" s="3">
        <v>44759</v>
      </c>
      <c r="G26" s="3">
        <v>44761</v>
      </c>
      <c r="H26" s="1">
        <v>1</v>
      </c>
      <c r="I26" s="1">
        <v>2</v>
      </c>
      <c r="J26" s="1">
        <v>2</v>
      </c>
      <c r="K26" s="1" t="s">
        <v>30</v>
      </c>
      <c r="L26" s="1">
        <v>1505</v>
      </c>
      <c r="M26" s="1">
        <v>1505</v>
      </c>
      <c r="N26" s="1" t="s">
        <v>142</v>
      </c>
      <c r="O26" s="1" t="s">
        <v>32</v>
      </c>
      <c r="P26" s="1" t="s">
        <v>33</v>
      </c>
      <c r="Q26" s="1">
        <v>0</v>
      </c>
      <c r="R26" s="7">
        <v>44757</v>
      </c>
      <c r="S26" s="3">
        <v>44764</v>
      </c>
      <c r="T26" s="1" t="s">
        <v>34</v>
      </c>
      <c r="U26" s="1">
        <v>1505</v>
      </c>
      <c r="V26" s="1">
        <v>0</v>
      </c>
      <c r="W26" s="1">
        <v>0</v>
      </c>
      <c r="X26" s="1" t="s">
        <v>35</v>
      </c>
      <c r="Y26" s="1" t="s">
        <v>65</v>
      </c>
    </row>
    <row r="27" s="1" customFormat="1" spans="1:25">
      <c r="A27" s="1" t="s">
        <v>143</v>
      </c>
      <c r="B27" s="1" t="s">
        <v>26</v>
      </c>
      <c r="C27" s="1" t="s">
        <v>27</v>
      </c>
      <c r="D27" s="1" t="s">
        <v>144</v>
      </c>
      <c r="E27" s="1" t="s">
        <v>145</v>
      </c>
      <c r="F27" s="3">
        <v>44759</v>
      </c>
      <c r="G27" s="3">
        <v>44761</v>
      </c>
      <c r="H27" s="1">
        <v>1</v>
      </c>
      <c r="I27" s="1">
        <v>2</v>
      </c>
      <c r="J27" s="1">
        <v>2</v>
      </c>
      <c r="K27" s="1" t="s">
        <v>30</v>
      </c>
      <c r="L27" s="1">
        <v>707</v>
      </c>
      <c r="M27" s="1">
        <v>707</v>
      </c>
      <c r="N27" s="1" t="s">
        <v>146</v>
      </c>
      <c r="O27" s="1" t="s">
        <v>32</v>
      </c>
      <c r="P27" s="1" t="s">
        <v>33</v>
      </c>
      <c r="Q27" s="1">
        <v>0</v>
      </c>
      <c r="R27" s="7">
        <v>44757</v>
      </c>
      <c r="S27" s="3">
        <v>44764</v>
      </c>
      <c r="T27" s="1" t="s">
        <v>34</v>
      </c>
      <c r="U27" s="1">
        <v>707</v>
      </c>
      <c r="V27" s="1">
        <v>0</v>
      </c>
      <c r="W27" s="1">
        <v>0</v>
      </c>
      <c r="X27" s="1" t="s">
        <v>35</v>
      </c>
      <c r="Y27" s="1" t="s">
        <v>147</v>
      </c>
    </row>
    <row r="28" s="1" customFormat="1" spans="1:25">
      <c r="A28" s="1" t="s">
        <v>148</v>
      </c>
      <c r="B28" s="1" t="s">
        <v>26</v>
      </c>
      <c r="C28" s="1" t="s">
        <v>27</v>
      </c>
      <c r="D28" s="1" t="s">
        <v>149</v>
      </c>
      <c r="E28" s="1" t="s">
        <v>127</v>
      </c>
      <c r="F28" s="3">
        <v>44760</v>
      </c>
      <c r="G28" s="3">
        <v>44761</v>
      </c>
      <c r="H28" s="1">
        <v>1</v>
      </c>
      <c r="I28" s="1">
        <v>1</v>
      </c>
      <c r="J28" s="1">
        <v>1</v>
      </c>
      <c r="K28" s="1" t="s">
        <v>30</v>
      </c>
      <c r="L28" s="1">
        <v>1106</v>
      </c>
      <c r="M28" s="1">
        <v>1106</v>
      </c>
      <c r="N28" s="1" t="s">
        <v>150</v>
      </c>
      <c r="O28" s="1" t="s">
        <v>32</v>
      </c>
      <c r="P28" s="1" t="s">
        <v>33</v>
      </c>
      <c r="Q28" s="1">
        <v>0</v>
      </c>
      <c r="R28" s="7">
        <v>44758</v>
      </c>
      <c r="S28" s="3">
        <v>44764</v>
      </c>
      <c r="T28" s="1" t="s">
        <v>34</v>
      </c>
      <c r="U28" s="1">
        <v>1106</v>
      </c>
      <c r="V28" s="1">
        <v>0</v>
      </c>
      <c r="W28" s="1">
        <v>0</v>
      </c>
      <c r="X28" s="1" t="s">
        <v>35</v>
      </c>
      <c r="Y28" s="1" t="s">
        <v>151</v>
      </c>
    </row>
    <row r="29" s="1" customFormat="1" spans="1:25">
      <c r="A29" s="1" t="s">
        <v>152</v>
      </c>
      <c r="B29" s="1" t="s">
        <v>26</v>
      </c>
      <c r="C29" s="1" t="s">
        <v>27</v>
      </c>
      <c r="D29" s="1" t="s">
        <v>153</v>
      </c>
      <c r="E29" s="1" t="s">
        <v>154</v>
      </c>
      <c r="F29" s="3">
        <v>44760</v>
      </c>
      <c r="G29" s="3">
        <v>44761</v>
      </c>
      <c r="H29" s="1">
        <v>1</v>
      </c>
      <c r="I29" s="1">
        <v>1</v>
      </c>
      <c r="J29" s="1">
        <v>1</v>
      </c>
      <c r="K29" s="1" t="s">
        <v>30</v>
      </c>
      <c r="L29" s="1">
        <v>785</v>
      </c>
      <c r="M29" s="1">
        <v>785</v>
      </c>
      <c r="N29" s="1" t="s">
        <v>155</v>
      </c>
      <c r="O29" s="1" t="s">
        <v>32</v>
      </c>
      <c r="P29" s="1" t="s">
        <v>33</v>
      </c>
      <c r="Q29" s="1">
        <v>0</v>
      </c>
      <c r="R29" s="7">
        <v>44759</v>
      </c>
      <c r="S29" s="3">
        <v>44764</v>
      </c>
      <c r="T29" s="1" t="s">
        <v>34</v>
      </c>
      <c r="U29" s="1">
        <v>785</v>
      </c>
      <c r="V29" s="1">
        <v>0</v>
      </c>
      <c r="W29" s="1">
        <v>0</v>
      </c>
      <c r="X29" s="1" t="s">
        <v>156</v>
      </c>
      <c r="Y29" s="1" t="s">
        <v>157</v>
      </c>
    </row>
    <row r="30" s="1" customFormat="1" spans="1:25">
      <c r="A30" s="1" t="s">
        <v>158</v>
      </c>
      <c r="B30" s="1" t="s">
        <v>26</v>
      </c>
      <c r="C30" s="1" t="s">
        <v>27</v>
      </c>
      <c r="D30" s="1" t="s">
        <v>159</v>
      </c>
      <c r="E30" s="1" t="s">
        <v>160</v>
      </c>
      <c r="F30" s="3">
        <v>44759</v>
      </c>
      <c r="G30" s="3">
        <v>44761</v>
      </c>
      <c r="H30" s="1">
        <v>1</v>
      </c>
      <c r="I30" s="1">
        <v>2</v>
      </c>
      <c r="J30" s="1">
        <v>2</v>
      </c>
      <c r="K30" s="1" t="s">
        <v>30</v>
      </c>
      <c r="L30" s="1">
        <v>1006</v>
      </c>
      <c r="M30" s="1">
        <v>1006</v>
      </c>
      <c r="N30" s="1" t="s">
        <v>161</v>
      </c>
      <c r="O30" s="1" t="s">
        <v>32</v>
      </c>
      <c r="P30" s="1" t="s">
        <v>33</v>
      </c>
      <c r="Q30" s="1">
        <v>0</v>
      </c>
      <c r="R30" s="7">
        <v>44759</v>
      </c>
      <c r="S30" s="3">
        <v>44764</v>
      </c>
      <c r="T30" s="1" t="s">
        <v>34</v>
      </c>
      <c r="U30" s="1">
        <v>1006</v>
      </c>
      <c r="V30" s="1">
        <v>0</v>
      </c>
      <c r="W30" s="1">
        <v>0</v>
      </c>
      <c r="X30" s="1" t="s">
        <v>35</v>
      </c>
      <c r="Y30" s="1" t="s">
        <v>35</v>
      </c>
    </row>
    <row r="31" s="1" customFormat="1" spans="1:25">
      <c r="A31" s="1" t="s">
        <v>162</v>
      </c>
      <c r="B31" s="1" t="s">
        <v>26</v>
      </c>
      <c r="C31" s="1" t="s">
        <v>27</v>
      </c>
      <c r="D31" s="1" t="s">
        <v>163</v>
      </c>
      <c r="E31" s="1" t="s">
        <v>164</v>
      </c>
      <c r="F31" s="3">
        <v>44760</v>
      </c>
      <c r="G31" s="3">
        <v>44761</v>
      </c>
      <c r="H31" s="1">
        <v>1</v>
      </c>
      <c r="I31" s="1">
        <v>1</v>
      </c>
      <c r="J31" s="1">
        <v>1</v>
      </c>
      <c r="K31" s="1" t="s">
        <v>30</v>
      </c>
      <c r="L31" s="1">
        <v>1471</v>
      </c>
      <c r="M31" s="1">
        <v>1471</v>
      </c>
      <c r="N31" s="1" t="s">
        <v>165</v>
      </c>
      <c r="O31" s="1" t="s">
        <v>32</v>
      </c>
      <c r="P31" s="1" t="s">
        <v>33</v>
      </c>
      <c r="Q31" s="1">
        <v>0</v>
      </c>
      <c r="R31" s="7">
        <v>44759</v>
      </c>
      <c r="S31" s="3">
        <v>44764</v>
      </c>
      <c r="T31" s="1" t="s">
        <v>34</v>
      </c>
      <c r="U31" s="1">
        <v>1471</v>
      </c>
      <c r="V31" s="1">
        <v>0</v>
      </c>
      <c r="W31" s="1">
        <v>0</v>
      </c>
      <c r="X31" s="1" t="s">
        <v>35</v>
      </c>
      <c r="Y31" s="1" t="s">
        <v>166</v>
      </c>
    </row>
    <row r="32" s="1" customFormat="1" spans="1:25">
      <c r="A32" s="1" t="s">
        <v>167</v>
      </c>
      <c r="B32" s="1" t="s">
        <v>26</v>
      </c>
      <c r="C32" s="1" t="s">
        <v>27</v>
      </c>
      <c r="D32" s="1" t="s">
        <v>168</v>
      </c>
      <c r="E32" s="1" t="s">
        <v>93</v>
      </c>
      <c r="F32" s="3">
        <v>44760</v>
      </c>
      <c r="G32" s="3">
        <v>44761</v>
      </c>
      <c r="H32" s="1">
        <v>1</v>
      </c>
      <c r="I32" s="1">
        <v>1</v>
      </c>
      <c r="J32" s="1">
        <v>1</v>
      </c>
      <c r="K32" s="1" t="s">
        <v>30</v>
      </c>
      <c r="L32" s="1">
        <v>187</v>
      </c>
      <c r="M32" s="1">
        <v>187</v>
      </c>
      <c r="N32" s="1" t="s">
        <v>169</v>
      </c>
      <c r="O32" s="1" t="s">
        <v>32</v>
      </c>
      <c r="P32" s="1" t="s">
        <v>33</v>
      </c>
      <c r="Q32" s="1">
        <v>0</v>
      </c>
      <c r="R32" s="7">
        <v>44759</v>
      </c>
      <c r="S32" s="3">
        <v>44764</v>
      </c>
      <c r="T32" s="1" t="s">
        <v>34</v>
      </c>
      <c r="U32" s="1">
        <v>187</v>
      </c>
      <c r="V32" s="1">
        <v>0</v>
      </c>
      <c r="W32" s="1">
        <v>0</v>
      </c>
      <c r="X32" s="1" t="s">
        <v>35</v>
      </c>
      <c r="Y32" s="1" t="s">
        <v>170</v>
      </c>
    </row>
    <row r="33" s="1" customFormat="1" spans="1:25">
      <c r="A33" s="1" t="s">
        <v>171</v>
      </c>
      <c r="B33" s="1" t="s">
        <v>26</v>
      </c>
      <c r="C33" s="1" t="s">
        <v>27</v>
      </c>
      <c r="D33" s="1" t="s">
        <v>172</v>
      </c>
      <c r="E33" s="1" t="s">
        <v>173</v>
      </c>
      <c r="F33" s="3">
        <v>44760</v>
      </c>
      <c r="G33" s="3">
        <v>44761</v>
      </c>
      <c r="H33" s="1">
        <v>1</v>
      </c>
      <c r="I33" s="1">
        <v>1</v>
      </c>
      <c r="J33" s="1">
        <v>1</v>
      </c>
      <c r="K33" s="1" t="s">
        <v>30</v>
      </c>
      <c r="L33" s="1">
        <v>1436</v>
      </c>
      <c r="M33" s="1">
        <v>1436</v>
      </c>
      <c r="N33" s="1" t="s">
        <v>174</v>
      </c>
      <c r="O33" s="1" t="s">
        <v>32</v>
      </c>
      <c r="P33" s="1" t="s">
        <v>33</v>
      </c>
      <c r="Q33" s="1">
        <v>0</v>
      </c>
      <c r="R33" s="7">
        <v>44759</v>
      </c>
      <c r="S33" s="3">
        <v>44764</v>
      </c>
      <c r="T33" s="1" t="s">
        <v>34</v>
      </c>
      <c r="U33" s="1">
        <v>1436</v>
      </c>
      <c r="V33" s="1">
        <v>0</v>
      </c>
      <c r="W33" s="1">
        <v>0</v>
      </c>
      <c r="X33" s="1" t="s">
        <v>35</v>
      </c>
      <c r="Y33" s="1" t="s">
        <v>175</v>
      </c>
    </row>
    <row r="34" s="1" customFormat="1" spans="1:25">
      <c r="A34" s="1" t="s">
        <v>176</v>
      </c>
      <c r="B34" s="1" t="s">
        <v>26</v>
      </c>
      <c r="C34" s="1" t="s">
        <v>27</v>
      </c>
      <c r="D34" s="1" t="s">
        <v>177</v>
      </c>
      <c r="E34" s="1" t="s">
        <v>178</v>
      </c>
      <c r="F34" s="3">
        <v>44760</v>
      </c>
      <c r="G34" s="3">
        <v>44761</v>
      </c>
      <c r="H34" s="1">
        <v>1</v>
      </c>
      <c r="I34" s="1">
        <v>1</v>
      </c>
      <c r="J34" s="1">
        <v>1</v>
      </c>
      <c r="K34" s="1" t="s">
        <v>30</v>
      </c>
      <c r="L34" s="1">
        <v>552</v>
      </c>
      <c r="M34" s="1">
        <v>552</v>
      </c>
      <c r="N34" s="1" t="s">
        <v>179</v>
      </c>
      <c r="O34" s="1" t="s">
        <v>32</v>
      </c>
      <c r="P34" s="1" t="s">
        <v>33</v>
      </c>
      <c r="Q34" s="1">
        <v>0</v>
      </c>
      <c r="R34" s="7">
        <v>44759</v>
      </c>
      <c r="S34" s="3">
        <v>44764</v>
      </c>
      <c r="T34" s="1" t="s">
        <v>34</v>
      </c>
      <c r="U34" s="1">
        <v>552</v>
      </c>
      <c r="V34" s="1">
        <v>0</v>
      </c>
      <c r="W34" s="1">
        <v>0</v>
      </c>
      <c r="X34" s="1" t="s">
        <v>35</v>
      </c>
      <c r="Y34" s="1" t="s">
        <v>180</v>
      </c>
    </row>
    <row r="35" s="1" customFormat="1" spans="1:25">
      <c r="A35" s="1" t="s">
        <v>181</v>
      </c>
      <c r="B35" s="1" t="s">
        <v>26</v>
      </c>
      <c r="C35" s="1" t="s">
        <v>27</v>
      </c>
      <c r="D35" s="1" t="s">
        <v>182</v>
      </c>
      <c r="E35" s="1" t="s">
        <v>183</v>
      </c>
      <c r="F35" s="3">
        <v>44759</v>
      </c>
      <c r="G35" s="3">
        <v>44761</v>
      </c>
      <c r="H35" s="1">
        <v>1</v>
      </c>
      <c r="I35" s="1">
        <v>2</v>
      </c>
      <c r="J35" s="1">
        <v>2</v>
      </c>
      <c r="K35" s="1" t="s">
        <v>30</v>
      </c>
      <c r="L35" s="1">
        <v>2286</v>
      </c>
      <c r="M35" s="1">
        <v>2286</v>
      </c>
      <c r="N35" s="1" t="s">
        <v>184</v>
      </c>
      <c r="O35" s="1" t="s">
        <v>32</v>
      </c>
      <c r="P35" s="1" t="s">
        <v>33</v>
      </c>
      <c r="Q35" s="1">
        <v>0</v>
      </c>
      <c r="R35" s="7">
        <v>44759</v>
      </c>
      <c r="S35" s="3">
        <v>44764</v>
      </c>
      <c r="T35" s="1" t="s">
        <v>34</v>
      </c>
      <c r="U35" s="1">
        <v>2286</v>
      </c>
      <c r="V35" s="1">
        <v>0</v>
      </c>
      <c r="W35" s="1">
        <v>0</v>
      </c>
      <c r="X35" s="1" t="s">
        <v>35</v>
      </c>
      <c r="Y35" s="1" t="s">
        <v>185</v>
      </c>
    </row>
    <row r="36" s="1" customFormat="1" spans="1:25">
      <c r="A36" s="1" t="s">
        <v>186</v>
      </c>
      <c r="B36" s="1" t="s">
        <v>26</v>
      </c>
      <c r="C36" s="1" t="s">
        <v>27</v>
      </c>
      <c r="D36" s="1" t="s">
        <v>187</v>
      </c>
      <c r="E36" s="1" t="s">
        <v>188</v>
      </c>
      <c r="F36" s="3">
        <v>44760</v>
      </c>
      <c r="G36" s="3">
        <v>44761</v>
      </c>
      <c r="H36" s="1">
        <v>1</v>
      </c>
      <c r="I36" s="1">
        <v>1</v>
      </c>
      <c r="J36" s="1">
        <v>1</v>
      </c>
      <c r="K36" s="1" t="s">
        <v>30</v>
      </c>
      <c r="L36" s="1">
        <v>544</v>
      </c>
      <c r="M36" s="1">
        <v>544</v>
      </c>
      <c r="N36" s="1" t="s">
        <v>189</v>
      </c>
      <c r="O36" s="1" t="s">
        <v>32</v>
      </c>
      <c r="P36" s="1" t="s">
        <v>33</v>
      </c>
      <c r="Q36" s="1">
        <v>0</v>
      </c>
      <c r="R36" s="7">
        <v>44760</v>
      </c>
      <c r="S36" s="3">
        <v>44764</v>
      </c>
      <c r="T36" s="1" t="s">
        <v>34</v>
      </c>
      <c r="U36" s="1">
        <v>544</v>
      </c>
      <c r="V36" s="1">
        <v>0</v>
      </c>
      <c r="W36" s="1">
        <v>0</v>
      </c>
      <c r="X36" s="1" t="s">
        <v>35</v>
      </c>
      <c r="Y36" s="1" t="s">
        <v>190</v>
      </c>
    </row>
    <row r="37" s="1" customFormat="1" spans="1:25">
      <c r="A37" s="1" t="s">
        <v>191</v>
      </c>
      <c r="B37" s="1" t="s">
        <v>26</v>
      </c>
      <c r="C37" s="1" t="s">
        <v>27</v>
      </c>
      <c r="D37" s="1" t="s">
        <v>192</v>
      </c>
      <c r="E37" s="1" t="s">
        <v>193</v>
      </c>
      <c r="F37" s="3">
        <v>44760</v>
      </c>
      <c r="G37" s="3">
        <v>44761</v>
      </c>
      <c r="H37" s="1">
        <v>1</v>
      </c>
      <c r="I37" s="1">
        <v>1</v>
      </c>
      <c r="J37" s="1">
        <v>1</v>
      </c>
      <c r="K37" s="1" t="s">
        <v>30</v>
      </c>
      <c r="L37" s="1">
        <v>632</v>
      </c>
      <c r="M37" s="1">
        <v>632</v>
      </c>
      <c r="N37" s="1" t="s">
        <v>194</v>
      </c>
      <c r="O37" s="1" t="s">
        <v>32</v>
      </c>
      <c r="P37" s="1" t="s">
        <v>33</v>
      </c>
      <c r="Q37" s="1">
        <v>0</v>
      </c>
      <c r="R37" s="7">
        <v>44760</v>
      </c>
      <c r="S37" s="3">
        <v>44764</v>
      </c>
      <c r="T37" s="1" t="s">
        <v>34</v>
      </c>
      <c r="U37" s="1">
        <v>632</v>
      </c>
      <c r="V37" s="1">
        <v>0</v>
      </c>
      <c r="W37" s="1">
        <v>0</v>
      </c>
      <c r="X37" s="1" t="s">
        <v>195</v>
      </c>
      <c r="Y37" s="1" t="s">
        <v>35</v>
      </c>
    </row>
    <row r="38" s="1" customFormat="1" spans="1:25">
      <c r="A38" s="1" t="s">
        <v>196</v>
      </c>
      <c r="B38" s="1" t="s">
        <v>26</v>
      </c>
      <c r="C38" s="1" t="s">
        <v>27</v>
      </c>
      <c r="D38" s="1" t="s">
        <v>197</v>
      </c>
      <c r="E38" s="1" t="s">
        <v>198</v>
      </c>
      <c r="F38" s="3">
        <v>44760</v>
      </c>
      <c r="G38" s="3">
        <v>44761</v>
      </c>
      <c r="H38" s="1">
        <v>2</v>
      </c>
      <c r="I38" s="1">
        <v>1</v>
      </c>
      <c r="J38" s="1">
        <v>2</v>
      </c>
      <c r="K38" s="1" t="s">
        <v>30</v>
      </c>
      <c r="L38" s="1">
        <v>634</v>
      </c>
      <c r="M38" s="1">
        <v>634</v>
      </c>
      <c r="N38" s="1" t="s">
        <v>199</v>
      </c>
      <c r="O38" s="1" t="s">
        <v>32</v>
      </c>
      <c r="P38" s="1" t="s">
        <v>33</v>
      </c>
      <c r="Q38" s="1">
        <v>0</v>
      </c>
      <c r="R38" s="7">
        <v>44760</v>
      </c>
      <c r="S38" s="3">
        <v>44764</v>
      </c>
      <c r="T38" s="1" t="s">
        <v>34</v>
      </c>
      <c r="U38" s="1">
        <v>634</v>
      </c>
      <c r="V38" s="1">
        <v>0</v>
      </c>
      <c r="W38" s="1">
        <v>0</v>
      </c>
      <c r="X38" s="1" t="s">
        <v>35</v>
      </c>
      <c r="Y38" s="1" t="s">
        <v>35</v>
      </c>
    </row>
    <row r="39" s="1" customFormat="1" spans="1:25">
      <c r="A39" s="1" t="s">
        <v>200</v>
      </c>
      <c r="B39" s="1" t="s">
        <v>26</v>
      </c>
      <c r="C39" s="1" t="s">
        <v>27</v>
      </c>
      <c r="D39" s="1" t="s">
        <v>201</v>
      </c>
      <c r="E39" s="1" t="s">
        <v>202</v>
      </c>
      <c r="F39" s="3">
        <v>44760</v>
      </c>
      <c r="G39" s="3">
        <v>44761</v>
      </c>
      <c r="H39" s="1">
        <v>1</v>
      </c>
      <c r="I39" s="1">
        <v>1</v>
      </c>
      <c r="J39" s="1">
        <v>1</v>
      </c>
      <c r="K39" s="1" t="s">
        <v>30</v>
      </c>
      <c r="L39" s="1">
        <v>549</v>
      </c>
      <c r="M39" s="1">
        <v>549</v>
      </c>
      <c r="N39" s="1" t="s">
        <v>203</v>
      </c>
      <c r="O39" s="1" t="s">
        <v>32</v>
      </c>
      <c r="P39" s="1" t="s">
        <v>33</v>
      </c>
      <c r="Q39" s="1">
        <v>0</v>
      </c>
      <c r="R39" s="7">
        <v>44760</v>
      </c>
      <c r="S39" s="3">
        <v>44764</v>
      </c>
      <c r="T39" s="1" t="s">
        <v>34</v>
      </c>
      <c r="U39" s="1">
        <v>549</v>
      </c>
      <c r="V39" s="1">
        <v>0</v>
      </c>
      <c r="W39" s="1">
        <v>0</v>
      </c>
      <c r="X39" s="1" t="s">
        <v>204</v>
      </c>
      <c r="Y39" s="1" t="s">
        <v>205</v>
      </c>
    </row>
    <row r="40" s="1" customFormat="1" spans="1:25">
      <c r="A40" s="1" t="s">
        <v>206</v>
      </c>
      <c r="B40" s="1" t="s">
        <v>26</v>
      </c>
      <c r="C40" s="1" t="s">
        <v>27</v>
      </c>
      <c r="D40" s="1" t="s">
        <v>207</v>
      </c>
      <c r="E40" s="1" t="s">
        <v>208</v>
      </c>
      <c r="F40" s="3">
        <v>44760</v>
      </c>
      <c r="G40" s="3">
        <v>44761</v>
      </c>
      <c r="H40" s="1">
        <v>1</v>
      </c>
      <c r="I40" s="1">
        <v>1</v>
      </c>
      <c r="J40" s="1">
        <v>1</v>
      </c>
      <c r="K40" s="1" t="s">
        <v>30</v>
      </c>
      <c r="L40" s="1">
        <v>2379</v>
      </c>
      <c r="M40" s="1">
        <v>2379</v>
      </c>
      <c r="N40" s="1" t="s">
        <v>209</v>
      </c>
      <c r="O40" s="1" t="s">
        <v>32</v>
      </c>
      <c r="P40" s="1" t="s">
        <v>33</v>
      </c>
      <c r="Q40" s="1">
        <v>0</v>
      </c>
      <c r="R40" s="7">
        <v>44760</v>
      </c>
      <c r="S40" s="3">
        <v>44764</v>
      </c>
      <c r="T40" s="1" t="s">
        <v>34</v>
      </c>
      <c r="U40" s="1">
        <v>2379</v>
      </c>
      <c r="V40" s="1">
        <v>0</v>
      </c>
      <c r="W40" s="1">
        <v>0</v>
      </c>
      <c r="X40" s="1" t="s">
        <v>35</v>
      </c>
      <c r="Y40" s="1" t="s">
        <v>210</v>
      </c>
    </row>
    <row r="41" s="1" customFormat="1" spans="1:25">
      <c r="A41" s="1" t="s">
        <v>211</v>
      </c>
      <c r="B41" s="1" t="s">
        <v>26</v>
      </c>
      <c r="C41" s="1" t="s">
        <v>27</v>
      </c>
      <c r="D41" s="1" t="s">
        <v>212</v>
      </c>
      <c r="E41" s="1" t="s">
        <v>213</v>
      </c>
      <c r="F41" s="3">
        <v>44760</v>
      </c>
      <c r="G41" s="3">
        <v>44761</v>
      </c>
      <c r="H41" s="1">
        <v>1</v>
      </c>
      <c r="I41" s="1">
        <v>1</v>
      </c>
      <c r="J41" s="1">
        <v>1</v>
      </c>
      <c r="K41" s="1" t="s">
        <v>30</v>
      </c>
      <c r="L41" s="1">
        <v>325</v>
      </c>
      <c r="M41" s="1">
        <v>325</v>
      </c>
      <c r="N41" s="1" t="s">
        <v>214</v>
      </c>
      <c r="O41" s="1" t="s">
        <v>32</v>
      </c>
      <c r="P41" s="1" t="s">
        <v>33</v>
      </c>
      <c r="Q41" s="1">
        <v>0</v>
      </c>
      <c r="R41" s="7">
        <v>44760</v>
      </c>
      <c r="S41" s="3">
        <v>44764</v>
      </c>
      <c r="T41" s="1" t="s">
        <v>34</v>
      </c>
      <c r="U41" s="1">
        <v>325</v>
      </c>
      <c r="V41" s="1">
        <v>0</v>
      </c>
      <c r="W41" s="1">
        <v>0</v>
      </c>
      <c r="X41" s="1" t="s">
        <v>35</v>
      </c>
      <c r="Y41" s="1" t="s">
        <v>215</v>
      </c>
    </row>
    <row r="42" s="1" customFormat="1" spans="1:25">
      <c r="A42" s="1" t="s">
        <v>216</v>
      </c>
      <c r="B42" s="1" t="s">
        <v>26</v>
      </c>
      <c r="C42" s="1" t="s">
        <v>27</v>
      </c>
      <c r="D42" s="1" t="s">
        <v>217</v>
      </c>
      <c r="E42" s="1" t="s">
        <v>218</v>
      </c>
      <c r="F42" s="3">
        <v>44760</v>
      </c>
      <c r="G42" s="3">
        <v>44761</v>
      </c>
      <c r="H42" s="1">
        <v>1</v>
      </c>
      <c r="I42" s="1">
        <v>1</v>
      </c>
      <c r="J42" s="1">
        <v>1</v>
      </c>
      <c r="K42" s="1" t="s">
        <v>30</v>
      </c>
      <c r="L42" s="1">
        <v>194</v>
      </c>
      <c r="M42" s="1">
        <v>194</v>
      </c>
      <c r="N42" s="1" t="s">
        <v>219</v>
      </c>
      <c r="O42" s="1" t="s">
        <v>32</v>
      </c>
      <c r="P42" s="1" t="s">
        <v>33</v>
      </c>
      <c r="Q42" s="1">
        <v>0</v>
      </c>
      <c r="R42" s="7">
        <v>44760</v>
      </c>
      <c r="S42" s="3">
        <v>44764</v>
      </c>
      <c r="T42" s="1" t="s">
        <v>34</v>
      </c>
      <c r="U42" s="1">
        <v>194</v>
      </c>
      <c r="V42" s="1">
        <v>0</v>
      </c>
      <c r="W42" s="1">
        <v>0</v>
      </c>
      <c r="X42" s="1" t="s">
        <v>35</v>
      </c>
      <c r="Y42" s="1" t="s">
        <v>220</v>
      </c>
    </row>
    <row r="43" s="1" customFormat="1" spans="1:25">
      <c r="A43" s="1" t="s">
        <v>221</v>
      </c>
      <c r="B43" s="1" t="s">
        <v>26</v>
      </c>
      <c r="C43" s="1" t="s">
        <v>27</v>
      </c>
      <c r="D43" s="1" t="s">
        <v>222</v>
      </c>
      <c r="E43" s="1" t="s">
        <v>223</v>
      </c>
      <c r="F43" s="3">
        <v>44760</v>
      </c>
      <c r="G43" s="3">
        <v>44761</v>
      </c>
      <c r="H43" s="1">
        <v>1</v>
      </c>
      <c r="I43" s="1">
        <v>1</v>
      </c>
      <c r="J43" s="1">
        <v>1</v>
      </c>
      <c r="K43" s="1" t="s">
        <v>30</v>
      </c>
      <c r="L43" s="1">
        <v>248</v>
      </c>
      <c r="M43" s="1">
        <v>248</v>
      </c>
      <c r="N43" s="1" t="s">
        <v>224</v>
      </c>
      <c r="O43" s="1" t="s">
        <v>32</v>
      </c>
      <c r="P43" s="1" t="s">
        <v>33</v>
      </c>
      <c r="Q43" s="1">
        <v>0</v>
      </c>
      <c r="R43" s="7">
        <v>44760</v>
      </c>
      <c r="S43" s="3">
        <v>44764</v>
      </c>
      <c r="T43" s="1" t="s">
        <v>34</v>
      </c>
      <c r="U43" s="1">
        <v>248</v>
      </c>
      <c r="V43" s="1">
        <v>0</v>
      </c>
      <c r="W43" s="1">
        <v>0</v>
      </c>
      <c r="X43" s="1" t="s">
        <v>35</v>
      </c>
      <c r="Y43" s="1" t="s">
        <v>225</v>
      </c>
    </row>
    <row r="44" s="1" customFormat="1" spans="1:25">
      <c r="A44" s="1" t="s">
        <v>226</v>
      </c>
      <c r="B44" s="1" t="s">
        <v>26</v>
      </c>
      <c r="C44" s="1" t="s">
        <v>27</v>
      </c>
      <c r="D44" s="1" t="s">
        <v>227</v>
      </c>
      <c r="E44" s="1" t="s">
        <v>228</v>
      </c>
      <c r="F44" s="3">
        <v>44760</v>
      </c>
      <c r="G44" s="3">
        <v>44761</v>
      </c>
      <c r="H44" s="1">
        <v>1</v>
      </c>
      <c r="I44" s="1">
        <v>1</v>
      </c>
      <c r="J44" s="1">
        <v>1</v>
      </c>
      <c r="K44" s="1" t="s">
        <v>30</v>
      </c>
      <c r="L44" s="1">
        <v>369</v>
      </c>
      <c r="M44" s="1">
        <v>369</v>
      </c>
      <c r="N44" s="1" t="s">
        <v>229</v>
      </c>
      <c r="O44" s="1" t="s">
        <v>32</v>
      </c>
      <c r="P44" s="1" t="s">
        <v>33</v>
      </c>
      <c r="Q44" s="1">
        <v>0</v>
      </c>
      <c r="R44" s="7">
        <v>44760</v>
      </c>
      <c r="S44" s="3">
        <v>44764</v>
      </c>
      <c r="T44" s="1" t="s">
        <v>34</v>
      </c>
      <c r="U44" s="1">
        <v>369</v>
      </c>
      <c r="V44" s="1">
        <v>0</v>
      </c>
      <c r="W44" s="1">
        <v>0</v>
      </c>
      <c r="X44" s="1" t="s">
        <v>35</v>
      </c>
      <c r="Y44" s="1" t="s">
        <v>230</v>
      </c>
    </row>
    <row r="45" s="1" customFormat="1" spans="1:25">
      <c r="A45" s="1" t="s">
        <v>231</v>
      </c>
      <c r="B45" s="1" t="s">
        <v>26</v>
      </c>
      <c r="C45" s="1" t="s">
        <v>27</v>
      </c>
      <c r="D45" s="1" t="s">
        <v>232</v>
      </c>
      <c r="E45" s="1" t="s">
        <v>233</v>
      </c>
      <c r="F45" s="3">
        <v>44760</v>
      </c>
      <c r="G45" s="3">
        <v>44761</v>
      </c>
      <c r="H45" s="1">
        <v>1</v>
      </c>
      <c r="I45" s="1">
        <v>1</v>
      </c>
      <c r="J45" s="1">
        <v>1</v>
      </c>
      <c r="K45" s="1" t="s">
        <v>30</v>
      </c>
      <c r="L45" s="1">
        <v>127</v>
      </c>
      <c r="M45" s="1">
        <v>127</v>
      </c>
      <c r="N45" s="1" t="s">
        <v>234</v>
      </c>
      <c r="O45" s="1" t="s">
        <v>32</v>
      </c>
      <c r="P45" s="1" t="s">
        <v>33</v>
      </c>
      <c r="Q45" s="1">
        <v>0</v>
      </c>
      <c r="R45" s="7">
        <v>44760</v>
      </c>
      <c r="S45" s="3">
        <v>44764</v>
      </c>
      <c r="T45" s="1" t="s">
        <v>34</v>
      </c>
      <c r="U45" s="1">
        <v>127</v>
      </c>
      <c r="V45" s="1">
        <v>0</v>
      </c>
      <c r="W45" s="1">
        <v>0</v>
      </c>
      <c r="X45" s="1" t="s">
        <v>35</v>
      </c>
      <c r="Y45" s="1" t="s">
        <v>235</v>
      </c>
    </row>
    <row r="46" s="1" customFormat="1" spans="1:25">
      <c r="A46" s="1" t="s">
        <v>236</v>
      </c>
      <c r="B46" s="1" t="s">
        <v>26</v>
      </c>
      <c r="C46" s="1" t="s">
        <v>237</v>
      </c>
      <c r="D46" s="1" t="s">
        <v>238</v>
      </c>
      <c r="E46" s="1" t="s">
        <v>239</v>
      </c>
      <c r="F46" s="3">
        <v>44730</v>
      </c>
      <c r="G46" s="3">
        <v>44731</v>
      </c>
      <c r="H46" s="1">
        <v>1</v>
      </c>
      <c r="I46" s="1">
        <v>1</v>
      </c>
      <c r="J46" s="1">
        <v>1</v>
      </c>
      <c r="K46" s="1" t="s">
        <v>30</v>
      </c>
      <c r="L46" s="1">
        <v>-1886</v>
      </c>
      <c r="M46" s="1">
        <v>-1886</v>
      </c>
      <c r="N46" s="1" t="s">
        <v>240</v>
      </c>
      <c r="O46" s="1" t="s">
        <v>32</v>
      </c>
      <c r="P46" s="1" t="s">
        <v>33</v>
      </c>
      <c r="Q46" s="1">
        <v>0</v>
      </c>
      <c r="R46" s="7">
        <v>44730</v>
      </c>
      <c r="S46" s="3">
        <v>44764</v>
      </c>
      <c r="U46" s="1">
        <v>0</v>
      </c>
      <c r="V46" s="1">
        <v>0</v>
      </c>
      <c r="W46" s="1">
        <v>0</v>
      </c>
      <c r="X46" s="1" t="s">
        <v>35</v>
      </c>
      <c r="Y46" s="1" t="s">
        <v>241</v>
      </c>
    </row>
    <row r="47" s="1" customFormat="1" spans="1:25">
      <c r="A47" s="1" t="s">
        <v>242</v>
      </c>
      <c r="B47" s="1" t="s">
        <v>26</v>
      </c>
      <c r="C47" s="1" t="s">
        <v>237</v>
      </c>
      <c r="D47" s="1" t="s">
        <v>243</v>
      </c>
      <c r="E47" s="1" t="s">
        <v>98</v>
      </c>
      <c r="F47" s="3">
        <v>44737</v>
      </c>
      <c r="G47" s="3">
        <v>44738</v>
      </c>
      <c r="H47" s="1">
        <v>1</v>
      </c>
      <c r="I47" s="1">
        <v>1</v>
      </c>
      <c r="J47" s="1">
        <v>1</v>
      </c>
      <c r="K47" s="1" t="s">
        <v>30</v>
      </c>
      <c r="L47" s="1">
        <v>-646.31</v>
      </c>
      <c r="M47" s="1">
        <v>-646.31</v>
      </c>
      <c r="N47" s="1" t="s">
        <v>244</v>
      </c>
      <c r="O47" s="1" t="s">
        <v>32</v>
      </c>
      <c r="P47" s="1" t="s">
        <v>33</v>
      </c>
      <c r="Q47" s="1">
        <v>0</v>
      </c>
      <c r="R47" s="7">
        <v>44689</v>
      </c>
      <c r="S47" s="3">
        <v>44764</v>
      </c>
      <c r="U47" s="1">
        <v>0</v>
      </c>
      <c r="V47" s="1">
        <v>0</v>
      </c>
      <c r="W47" s="1">
        <v>0</v>
      </c>
      <c r="X47" s="1" t="s">
        <v>35</v>
      </c>
      <c r="Y47" s="1" t="s">
        <v>245</v>
      </c>
    </row>
    <row r="48" s="1" customFormat="1" spans="1:25">
      <c r="A48" s="1" t="s">
        <v>246</v>
      </c>
      <c r="B48" s="1" t="s">
        <v>26</v>
      </c>
      <c r="C48" s="1" t="s">
        <v>237</v>
      </c>
      <c r="D48" s="1" t="s">
        <v>247</v>
      </c>
      <c r="E48" s="1" t="s">
        <v>43</v>
      </c>
      <c r="F48" s="3">
        <v>44722</v>
      </c>
      <c r="G48" s="3">
        <v>44724</v>
      </c>
      <c r="H48" s="1">
        <v>1</v>
      </c>
      <c r="I48" s="1">
        <v>2</v>
      </c>
      <c r="J48" s="1">
        <v>2</v>
      </c>
      <c r="K48" s="1" t="s">
        <v>30</v>
      </c>
      <c r="L48" s="1">
        <v>-587.01</v>
      </c>
      <c r="M48" s="1">
        <v>-587.01</v>
      </c>
      <c r="N48" s="1" t="s">
        <v>248</v>
      </c>
      <c r="O48" s="1" t="s">
        <v>32</v>
      </c>
      <c r="P48" s="1" t="s">
        <v>33</v>
      </c>
      <c r="Q48" s="1">
        <v>0</v>
      </c>
      <c r="R48" s="7">
        <v>44686</v>
      </c>
      <c r="S48" s="3">
        <v>44764</v>
      </c>
      <c r="U48" s="1">
        <v>0</v>
      </c>
      <c r="V48" s="1">
        <v>0</v>
      </c>
      <c r="W48" s="1">
        <v>0</v>
      </c>
      <c r="X48" s="1" t="s">
        <v>249</v>
      </c>
      <c r="Y48" s="1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4"/>
  <sheetViews>
    <sheetView tabSelected="1" workbookViewId="0">
      <selection activeCell="N45" sqref="N45"/>
    </sheetView>
  </sheetViews>
  <sheetFormatPr defaultColWidth="9" defaultRowHeight="13.5"/>
  <cols>
    <col min="1" max="1" width="12.625" style="1"/>
    <col min="2" max="3" width="10.375" style="1"/>
    <col min="4" max="4" width="9.375" style="1"/>
    <col min="5" max="16358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250</v>
      </c>
    </row>
    <row r="2" s="1" customFormat="1" hidden="1" spans="1:9">
      <c r="A2" s="2">
        <v>17812583241</v>
      </c>
      <c r="B2" s="3">
        <v>44757</v>
      </c>
      <c r="C2" s="3">
        <v>44761</v>
      </c>
      <c r="D2" s="1">
        <v>5724</v>
      </c>
      <c r="E2" s="1" t="str">
        <f>VLOOKUP(A2,HOP!A:L,12,0)</f>
        <v>5724.00</v>
      </c>
      <c r="F2" s="1" t="str">
        <f>VLOOKUP(A2,HOP!A:C,3,0)</f>
        <v>2514758</v>
      </c>
      <c r="G2" s="1">
        <f>D2-E2</f>
        <v>0</v>
      </c>
      <c r="H2" s="1" t="str">
        <f>$H$1&amp;F2</f>
        <v>，2514758</v>
      </c>
      <c r="I2" s="1" t="str">
        <f>VLOOKUP(A2,HOP!A:U,21,0)</f>
        <v>直连</v>
      </c>
    </row>
    <row r="3" s="1" customFormat="1" hidden="1" spans="1:9">
      <c r="A3" s="2">
        <v>17936179176</v>
      </c>
      <c r="B3" s="3">
        <v>44754</v>
      </c>
      <c r="C3" s="3">
        <v>44761</v>
      </c>
      <c r="D3" s="1">
        <v>4543</v>
      </c>
      <c r="E3" s="1" t="str">
        <f>VLOOKUP(A3,HOP!A:L,12,0)</f>
        <v>4543.00</v>
      </c>
      <c r="F3" s="1" t="str">
        <f>VLOOKUP(A3,HOP!A:C,3,0)</f>
        <v>2551692</v>
      </c>
      <c r="G3" s="1">
        <f t="shared" ref="G3:G47" si="0">D3-E3</f>
        <v>0</v>
      </c>
      <c r="H3" s="1" t="str">
        <f t="shared" ref="H3:H47" si="1">$H$1&amp;F3</f>
        <v>，2551692</v>
      </c>
      <c r="I3" s="1" t="str">
        <f>VLOOKUP(A3,HOP!A:U,21,0)</f>
        <v>直连</v>
      </c>
    </row>
    <row r="4" s="1" customFormat="1" hidden="1" spans="1:9">
      <c r="A4" s="2">
        <v>18089420258</v>
      </c>
      <c r="B4" s="3">
        <v>44760</v>
      </c>
      <c r="C4" s="3">
        <v>44761</v>
      </c>
      <c r="D4" s="1">
        <v>529</v>
      </c>
      <c r="E4" s="1" t="str">
        <f>VLOOKUP(A4,HOP!A:L,12,0)</f>
        <v>529.00</v>
      </c>
      <c r="F4" s="1" t="str">
        <f>VLOOKUP(A4,HOP!A:C,3,0)</f>
        <v>2585286</v>
      </c>
      <c r="G4" s="1">
        <f t="shared" si="0"/>
        <v>0</v>
      </c>
      <c r="H4" s="1" t="str">
        <f t="shared" si="1"/>
        <v>，2585286</v>
      </c>
      <c r="I4" s="1" t="str">
        <f>VLOOKUP(A4,HOP!A:U,21,0)</f>
        <v>直连</v>
      </c>
    </row>
    <row r="5" s="1" customFormat="1" hidden="1" spans="1:9">
      <c r="A5" s="2">
        <v>18142777699</v>
      </c>
      <c r="B5" s="3">
        <v>44758</v>
      </c>
      <c r="C5" s="3">
        <v>44761</v>
      </c>
      <c r="D5" s="1">
        <v>2068</v>
      </c>
      <c r="E5" s="1" t="str">
        <f>VLOOKUP(A5,HOP!A:L,12,0)</f>
        <v>2068.00</v>
      </c>
      <c r="F5" s="1" t="str">
        <f>VLOOKUP(A5,HOP!A:C,3,0)</f>
        <v>2594617</v>
      </c>
      <c r="G5" s="1">
        <f t="shared" si="0"/>
        <v>0</v>
      </c>
      <c r="H5" s="1" t="str">
        <f t="shared" si="1"/>
        <v>，2594617</v>
      </c>
      <c r="I5" s="1" t="str">
        <f>VLOOKUP(A5,HOP!A:U,21,0)</f>
        <v>直连</v>
      </c>
    </row>
    <row r="6" s="1" customFormat="1" hidden="1" spans="1:9">
      <c r="A6" s="2">
        <v>18188423413</v>
      </c>
      <c r="B6" s="3">
        <v>44760</v>
      </c>
      <c r="C6" s="3">
        <v>44761</v>
      </c>
      <c r="D6" s="1">
        <v>602</v>
      </c>
      <c r="E6" s="1" t="str">
        <f>VLOOKUP(A6,HOP!A:L,12,0)</f>
        <v>602.00</v>
      </c>
      <c r="F6" s="1" t="str">
        <f>VLOOKUP(A6,HOP!A:C,3,0)</f>
        <v>2600763</v>
      </c>
      <c r="G6" s="1">
        <f t="shared" si="0"/>
        <v>0</v>
      </c>
      <c r="H6" s="1" t="str">
        <f t="shared" si="1"/>
        <v>，2600763</v>
      </c>
      <c r="I6" s="1" t="str">
        <f>VLOOKUP(A6,HOP!A:U,21,0)</f>
        <v>直连</v>
      </c>
    </row>
    <row r="7" s="1" customFormat="1" hidden="1" spans="1:9">
      <c r="A7" s="2">
        <v>18196574268</v>
      </c>
      <c r="B7" s="3">
        <v>44760</v>
      </c>
      <c r="C7" s="3">
        <v>44761</v>
      </c>
      <c r="D7" s="1">
        <v>2704</v>
      </c>
      <c r="E7" s="1" t="str">
        <f>VLOOKUP(A7,HOP!A:L,12,0)</f>
        <v>2704.00</v>
      </c>
      <c r="F7" s="1" t="str">
        <f>VLOOKUP(A7,HOP!A:C,3,0)</f>
        <v>2601552</v>
      </c>
      <c r="G7" s="1">
        <f t="shared" si="0"/>
        <v>0</v>
      </c>
      <c r="H7" s="1" t="str">
        <f t="shared" si="1"/>
        <v>，2601552</v>
      </c>
      <c r="I7" s="1" t="str">
        <f>VLOOKUP(A7,HOP!A:U,21,0)</f>
        <v>直连</v>
      </c>
    </row>
    <row r="8" s="1" customFormat="1" hidden="1" spans="1:9">
      <c r="A8" s="2">
        <v>18235647877</v>
      </c>
      <c r="B8" s="3">
        <v>44760</v>
      </c>
      <c r="C8" s="3">
        <v>44761</v>
      </c>
      <c r="D8" s="1">
        <v>584</v>
      </c>
      <c r="E8" s="1" t="str">
        <f>VLOOKUP(A8,HOP!A:L,12,0)</f>
        <v>584.00</v>
      </c>
      <c r="F8" s="1" t="str">
        <f>VLOOKUP(A8,HOP!A:C,3,0)</f>
        <v>2606309</v>
      </c>
      <c r="G8" s="1">
        <f t="shared" si="0"/>
        <v>0</v>
      </c>
      <c r="H8" s="1" t="str">
        <f t="shared" si="1"/>
        <v>，2606309</v>
      </c>
      <c r="I8" s="1" t="str">
        <f>VLOOKUP(A8,HOP!A:U,21,0)</f>
        <v>直连</v>
      </c>
    </row>
    <row r="9" s="1" customFormat="1" hidden="1" spans="1:9">
      <c r="A9" s="2">
        <v>18295080255</v>
      </c>
      <c r="B9" s="3">
        <v>44760</v>
      </c>
      <c r="C9" s="3">
        <v>44761</v>
      </c>
      <c r="D9" s="1">
        <v>3150</v>
      </c>
      <c r="E9" s="1" t="str">
        <f>VLOOKUP(A9,HOP!A:L,12,0)</f>
        <v>3150.00</v>
      </c>
      <c r="F9" s="1" t="str">
        <f>VLOOKUP(A9,HOP!A:C,3,0)</f>
        <v>2611771</v>
      </c>
      <c r="G9" s="1">
        <f t="shared" si="0"/>
        <v>0</v>
      </c>
      <c r="H9" s="1" t="str">
        <f t="shared" si="1"/>
        <v>，2611771</v>
      </c>
      <c r="I9" s="1" t="str">
        <f>VLOOKUP(A9,HOP!A:U,21,0)</f>
        <v>直连</v>
      </c>
    </row>
    <row r="10" s="1" customFormat="1" hidden="1" spans="1:9">
      <c r="A10" s="2">
        <v>18303337104</v>
      </c>
      <c r="B10" s="3">
        <v>44760</v>
      </c>
      <c r="C10" s="3">
        <v>44761</v>
      </c>
      <c r="D10" s="1">
        <v>858</v>
      </c>
      <c r="E10" s="1" t="str">
        <f>VLOOKUP(A10,HOP!A:L,12,0)</f>
        <v>858.00</v>
      </c>
      <c r="F10" s="1" t="str">
        <f>VLOOKUP(A10,HOP!A:C,3,0)</f>
        <v>2612439</v>
      </c>
      <c r="G10" s="1">
        <f t="shared" si="0"/>
        <v>0</v>
      </c>
      <c r="H10" s="1" t="str">
        <f t="shared" si="1"/>
        <v>，2612439</v>
      </c>
      <c r="I10" s="1" t="str">
        <f>VLOOKUP(A10,HOP!A:U,21,0)</f>
        <v>直连</v>
      </c>
    </row>
    <row r="11" s="1" customFormat="1" hidden="1" spans="1:9">
      <c r="A11" s="2">
        <v>18313293096</v>
      </c>
      <c r="B11" s="3">
        <v>44758</v>
      </c>
      <c r="C11" s="3">
        <v>44761</v>
      </c>
      <c r="D11" s="1">
        <v>1110</v>
      </c>
      <c r="E11" s="1" t="str">
        <f>VLOOKUP(A11,HOP!A:L,12,0)</f>
        <v>1110.00</v>
      </c>
      <c r="F11" s="1" t="str">
        <f>VLOOKUP(A11,HOP!A:C,3,0)</f>
        <v>2613283</v>
      </c>
      <c r="G11" s="1">
        <f t="shared" si="0"/>
        <v>0</v>
      </c>
      <c r="H11" s="1" t="str">
        <f t="shared" si="1"/>
        <v>，2613283</v>
      </c>
      <c r="I11" s="1" t="str">
        <f>VLOOKUP(A11,HOP!A:U,21,0)</f>
        <v>直连</v>
      </c>
    </row>
    <row r="12" s="1" customFormat="1" hidden="1" spans="1:9">
      <c r="A12" s="2">
        <v>18314088753</v>
      </c>
      <c r="B12" s="3">
        <v>44760</v>
      </c>
      <c r="C12" s="3">
        <v>44761</v>
      </c>
      <c r="D12" s="1">
        <v>1266</v>
      </c>
      <c r="E12" s="1" t="str">
        <f>VLOOKUP(A12,HOP!A:L,12,0)</f>
        <v>1266.00</v>
      </c>
      <c r="F12" s="1" t="str">
        <f>VLOOKUP(A12,HOP!A:C,3,0)</f>
        <v>2613477</v>
      </c>
      <c r="G12" s="1">
        <f t="shared" si="0"/>
        <v>0</v>
      </c>
      <c r="H12" s="1" t="str">
        <f t="shared" si="1"/>
        <v>，2613477</v>
      </c>
      <c r="I12" s="1" t="str">
        <f>VLOOKUP(A12,HOP!A:U,21,0)</f>
        <v>直连</v>
      </c>
    </row>
    <row r="13" s="1" customFormat="1" hidden="1" spans="1:9">
      <c r="A13" s="2">
        <v>18347958765</v>
      </c>
      <c r="B13" s="3">
        <v>44758</v>
      </c>
      <c r="C13" s="3">
        <v>44761</v>
      </c>
      <c r="D13" s="1">
        <v>2661</v>
      </c>
      <c r="E13" s="1" t="str">
        <f>VLOOKUP(A13,HOP!A:L,12,0)</f>
        <v>2661.00</v>
      </c>
      <c r="F13" s="1" t="str">
        <f>VLOOKUP(A13,HOP!A:C,3,0)</f>
        <v>2616263</v>
      </c>
      <c r="G13" s="1">
        <f t="shared" si="0"/>
        <v>0</v>
      </c>
      <c r="H13" s="1" t="str">
        <f t="shared" si="1"/>
        <v>，2616263</v>
      </c>
      <c r="I13" s="1" t="str">
        <f>VLOOKUP(A13,HOP!A:U,21,0)</f>
        <v>直连</v>
      </c>
    </row>
    <row r="14" s="1" customFormat="1" hidden="1" spans="1:9">
      <c r="A14" s="2">
        <v>18348964418</v>
      </c>
      <c r="B14" s="3">
        <v>44758</v>
      </c>
      <c r="C14" s="3">
        <v>44761</v>
      </c>
      <c r="D14" s="1">
        <v>1635</v>
      </c>
      <c r="E14" s="1" t="str">
        <f>VLOOKUP(A14,HOP!A:L,12,0)</f>
        <v>1635.00</v>
      </c>
      <c r="F14" s="1" t="str">
        <f>VLOOKUP(A14,HOP!A:C,3,0)</f>
        <v>2616456</v>
      </c>
      <c r="G14" s="1">
        <f t="shared" si="0"/>
        <v>0</v>
      </c>
      <c r="H14" s="1" t="str">
        <f t="shared" si="1"/>
        <v>，2616456</v>
      </c>
      <c r="I14" s="1" t="str">
        <f>VLOOKUP(A14,HOP!A:U,21,0)</f>
        <v>直连</v>
      </c>
    </row>
    <row r="15" s="1" customFormat="1" hidden="1" spans="1:9">
      <c r="A15" s="2">
        <v>18349577617</v>
      </c>
      <c r="B15" s="3">
        <v>44755</v>
      </c>
      <c r="C15" s="3">
        <v>44761</v>
      </c>
      <c r="D15" s="1">
        <v>0</v>
      </c>
      <c r="E15" s="1" t="e">
        <f>VLOOKUP(A15,HOP!A:L,12,0)</f>
        <v>#N/A</v>
      </c>
      <c r="F15" s="1" t="e">
        <f>VLOOKUP(A15,HOP!A:C,3,0)</f>
        <v>#N/A</v>
      </c>
      <c r="G15" s="1" t="e">
        <f t="shared" si="0"/>
        <v>#N/A</v>
      </c>
      <c r="H15" s="1" t="e">
        <f t="shared" si="1"/>
        <v>#N/A</v>
      </c>
      <c r="I15" s="1" t="e">
        <f>VLOOKUP(A15,HOP!A:U,21,0)</f>
        <v>#N/A</v>
      </c>
    </row>
    <row r="16" s="1" customFormat="1" hidden="1" spans="1:9">
      <c r="A16" s="2">
        <v>18350876618</v>
      </c>
      <c r="B16" s="3">
        <v>44760</v>
      </c>
      <c r="C16" s="3">
        <v>44761</v>
      </c>
      <c r="D16" s="1">
        <v>313</v>
      </c>
      <c r="E16" s="1" t="str">
        <f>VLOOKUP(A16,HOP!A:L,12,0)</f>
        <v>313.00</v>
      </c>
      <c r="F16" s="1" t="str">
        <f>VLOOKUP(A16,HOP!A:C,3,0)</f>
        <v>2616727</v>
      </c>
      <c r="G16" s="1">
        <f t="shared" si="0"/>
        <v>0</v>
      </c>
      <c r="H16" s="1" t="str">
        <f t="shared" si="1"/>
        <v>，2616727</v>
      </c>
      <c r="I16" s="1" t="str">
        <f>VLOOKUP(A16,HOP!A:U,21,0)</f>
        <v>直连</v>
      </c>
    </row>
    <row r="17" s="1" customFormat="1" hidden="1" spans="1:9">
      <c r="A17" s="2">
        <v>18357481367</v>
      </c>
      <c r="B17" s="3">
        <v>44760</v>
      </c>
      <c r="C17" s="3">
        <v>44761</v>
      </c>
      <c r="D17" s="1">
        <v>1735</v>
      </c>
      <c r="E17" s="1" t="str">
        <f>VLOOKUP(A17,HOP!A:L,12,0)</f>
        <v>1735.00</v>
      </c>
      <c r="F17" s="1" t="str">
        <f>VLOOKUP(A17,HOP!A:C,3,0)</f>
        <v>2617271</v>
      </c>
      <c r="G17" s="1">
        <f t="shared" si="0"/>
        <v>0</v>
      </c>
      <c r="H17" s="1" t="str">
        <f t="shared" si="1"/>
        <v>，2617271</v>
      </c>
      <c r="I17" s="1" t="str">
        <f>VLOOKUP(A17,HOP!A:U,21,0)</f>
        <v>直连</v>
      </c>
    </row>
    <row r="18" s="1" customFormat="1" hidden="1" spans="1:9">
      <c r="A18" s="2">
        <v>18358117714</v>
      </c>
      <c r="B18" s="3">
        <v>44759</v>
      </c>
      <c r="C18" s="3">
        <v>44761</v>
      </c>
      <c r="D18" s="1">
        <v>4604</v>
      </c>
      <c r="E18" s="1" t="str">
        <f>VLOOKUP(A18,HOP!A:L,12,0)</f>
        <v>4604.00</v>
      </c>
      <c r="F18" s="1" t="str">
        <f>VLOOKUP(A18,HOP!A:C,3,0)</f>
        <v>2617440</v>
      </c>
      <c r="G18" s="1">
        <f t="shared" si="0"/>
        <v>0</v>
      </c>
      <c r="H18" s="1" t="str">
        <f t="shared" si="1"/>
        <v>，2617440</v>
      </c>
      <c r="I18" s="1" t="str">
        <f>VLOOKUP(A18,HOP!A:U,21,0)</f>
        <v>直连</v>
      </c>
    </row>
    <row r="19" s="1" customFormat="1" hidden="1" spans="1:9">
      <c r="A19" s="2">
        <v>18370321002</v>
      </c>
      <c r="B19" s="3">
        <v>44759</v>
      </c>
      <c r="C19" s="3">
        <v>44761</v>
      </c>
      <c r="D19" s="1">
        <v>650</v>
      </c>
      <c r="E19" s="1" t="str">
        <f>VLOOKUP(A19,HOP!A:L,12,0)</f>
        <v>650.00</v>
      </c>
      <c r="F19" s="1" t="str">
        <f>VLOOKUP(A19,HOP!A:C,3,0)</f>
        <v>2618608</v>
      </c>
      <c r="G19" s="1">
        <f t="shared" si="0"/>
        <v>0</v>
      </c>
      <c r="H19" s="1" t="str">
        <f t="shared" si="1"/>
        <v>，2618608</v>
      </c>
      <c r="I19" s="1" t="str">
        <f>VLOOKUP(A19,HOP!A:U,21,0)</f>
        <v>直连</v>
      </c>
    </row>
    <row r="20" s="1" customFormat="1" hidden="1" spans="1:9">
      <c r="A20" s="2">
        <v>18371201832</v>
      </c>
      <c r="B20" s="3">
        <v>44756</v>
      </c>
      <c r="C20" s="3">
        <v>44761</v>
      </c>
      <c r="D20" s="1">
        <v>1085</v>
      </c>
      <c r="E20" s="1" t="str">
        <f>VLOOKUP(A20,HOP!A:L,12,0)</f>
        <v>1085.00</v>
      </c>
      <c r="F20" s="1" t="str">
        <f>VLOOKUP(A20,HOP!A:C,3,0)</f>
        <v>2618764</v>
      </c>
      <c r="G20" s="1">
        <f t="shared" si="0"/>
        <v>0</v>
      </c>
      <c r="H20" s="1" t="str">
        <f t="shared" si="1"/>
        <v>，2618764</v>
      </c>
      <c r="I20" s="1" t="str">
        <f>VLOOKUP(A20,HOP!A:U,21,0)</f>
        <v>直连</v>
      </c>
    </row>
    <row r="21" s="1" customFormat="1" hidden="1" spans="1:9">
      <c r="A21" s="2">
        <v>18372832651</v>
      </c>
      <c r="B21" s="3">
        <v>44760</v>
      </c>
      <c r="C21" s="3">
        <v>44761</v>
      </c>
      <c r="D21" s="1">
        <v>608</v>
      </c>
      <c r="E21" s="1" t="str">
        <f>VLOOKUP(A21,HOP!A:L,12,0)</f>
        <v>608.00</v>
      </c>
      <c r="F21" s="1" t="str">
        <f>VLOOKUP(A21,HOP!A:C,3,0)</f>
        <v>2619034</v>
      </c>
      <c r="G21" s="1">
        <f t="shared" si="0"/>
        <v>0</v>
      </c>
      <c r="H21" s="1" t="str">
        <f t="shared" si="1"/>
        <v>，2619034</v>
      </c>
      <c r="I21" s="1" t="str">
        <f>VLOOKUP(A21,HOP!A:U,21,0)</f>
        <v>直连</v>
      </c>
    </row>
    <row r="22" s="1" customFormat="1" hidden="1" spans="1:9">
      <c r="A22" s="2">
        <v>18378013719</v>
      </c>
      <c r="B22" s="3">
        <v>44760</v>
      </c>
      <c r="C22" s="3">
        <v>44761</v>
      </c>
      <c r="D22" s="1">
        <v>548</v>
      </c>
      <c r="E22" s="1" t="str">
        <f>VLOOKUP(A22,HOP!A:L,12,0)</f>
        <v>548.00</v>
      </c>
      <c r="F22" s="1" t="str">
        <f>VLOOKUP(A22,HOP!A:C,3,0)</f>
        <v>2619346</v>
      </c>
      <c r="G22" s="1">
        <f t="shared" si="0"/>
        <v>0</v>
      </c>
      <c r="H22" s="1" t="str">
        <f t="shared" si="1"/>
        <v>，2619346</v>
      </c>
      <c r="I22" s="1" t="str">
        <f>VLOOKUP(A22,HOP!A:U,21,0)</f>
        <v>直连</v>
      </c>
    </row>
    <row r="23" s="1" customFormat="1" hidden="1" spans="1:9">
      <c r="A23" s="2">
        <v>18385747497</v>
      </c>
      <c r="B23" s="3">
        <v>44759</v>
      </c>
      <c r="C23" s="3">
        <v>44761</v>
      </c>
      <c r="D23" s="1">
        <v>6089</v>
      </c>
      <c r="E23" s="1" t="str">
        <f>VLOOKUP(A23,HOP!A:L,12,0)</f>
        <v>6089.00</v>
      </c>
      <c r="F23" s="1" t="str">
        <f>VLOOKUP(A23,HOP!A:C,3,0)</f>
        <v>2620121</v>
      </c>
      <c r="G23" s="1">
        <f t="shared" si="0"/>
        <v>0</v>
      </c>
      <c r="H23" s="1" t="str">
        <f t="shared" si="1"/>
        <v>，2620121</v>
      </c>
      <c r="I23" s="1" t="str">
        <f>VLOOKUP(A23,HOP!A:U,21,0)</f>
        <v>直连</v>
      </c>
    </row>
    <row r="24" s="1" customFormat="1" hidden="1" spans="1:9">
      <c r="A24" s="2">
        <v>18398218524</v>
      </c>
      <c r="B24" s="3">
        <v>44757</v>
      </c>
      <c r="C24" s="3">
        <v>44761</v>
      </c>
      <c r="D24" s="1">
        <v>9620</v>
      </c>
      <c r="E24" s="1" t="str">
        <f>VLOOKUP(A24,HOP!A:L,12,0)</f>
        <v>9620.00</v>
      </c>
      <c r="F24" s="1" t="str">
        <f>VLOOKUP(A24,HOP!A:C,3,0)</f>
        <v>2621704</v>
      </c>
      <c r="G24" s="1">
        <f t="shared" si="0"/>
        <v>0</v>
      </c>
      <c r="H24" s="1" t="str">
        <f t="shared" si="1"/>
        <v>，2621704</v>
      </c>
      <c r="I24" s="1" t="str">
        <f>VLOOKUP(A24,HOP!A:U,21,0)</f>
        <v>直连</v>
      </c>
    </row>
    <row r="25" s="1" customFormat="1" hidden="1" spans="1:9">
      <c r="A25" s="2">
        <v>18403175709</v>
      </c>
      <c r="B25" s="3">
        <v>44759</v>
      </c>
      <c r="C25" s="3">
        <v>44761</v>
      </c>
      <c r="D25" s="1">
        <v>1505</v>
      </c>
      <c r="E25" s="1" t="str">
        <f>VLOOKUP(A25,HOP!A:L,12,0)</f>
        <v>1505.00</v>
      </c>
      <c r="F25" s="1" t="str">
        <f>VLOOKUP(A25,HOP!A:C,3,0)</f>
        <v>2621981</v>
      </c>
      <c r="G25" s="1">
        <f t="shared" si="0"/>
        <v>0</v>
      </c>
      <c r="H25" s="1" t="str">
        <f t="shared" si="1"/>
        <v>，2621981</v>
      </c>
      <c r="I25" s="1" t="str">
        <f>VLOOKUP(A25,HOP!A:U,21,0)</f>
        <v>直连</v>
      </c>
    </row>
    <row r="26" s="1" customFormat="1" hidden="1" spans="1:9">
      <c r="A26" s="2">
        <v>18403787135</v>
      </c>
      <c r="B26" s="3">
        <v>44759</v>
      </c>
      <c r="C26" s="3">
        <v>44761</v>
      </c>
      <c r="D26" s="1">
        <v>707</v>
      </c>
      <c r="E26" s="1" t="str">
        <f>VLOOKUP(A26,HOP!A:L,12,0)</f>
        <v>707.00</v>
      </c>
      <c r="F26" s="1" t="str">
        <f>VLOOKUP(A26,HOP!A:C,3,0)</f>
        <v>2622120</v>
      </c>
      <c r="G26" s="1">
        <f t="shared" si="0"/>
        <v>0</v>
      </c>
      <c r="H26" s="1" t="str">
        <f t="shared" si="1"/>
        <v>，2622120</v>
      </c>
      <c r="I26" s="1" t="str">
        <f>VLOOKUP(A26,HOP!A:U,21,0)</f>
        <v>直连</v>
      </c>
    </row>
    <row r="27" s="1" customFormat="1" hidden="1" spans="1:9">
      <c r="A27" s="2">
        <v>18411495267</v>
      </c>
      <c r="B27" s="3">
        <v>44760</v>
      </c>
      <c r="C27" s="3">
        <v>44761</v>
      </c>
      <c r="D27" s="1">
        <v>1106</v>
      </c>
      <c r="E27" s="1" t="str">
        <f>VLOOKUP(A27,HOP!A:L,12,0)</f>
        <v>1106.00</v>
      </c>
      <c r="F27" s="1" t="str">
        <f>VLOOKUP(A27,HOP!A:C,3,0)</f>
        <v>2622777</v>
      </c>
      <c r="G27" s="1">
        <f t="shared" si="0"/>
        <v>0</v>
      </c>
      <c r="H27" s="1" t="str">
        <f t="shared" si="1"/>
        <v>，2622777</v>
      </c>
      <c r="I27" s="1" t="str">
        <f>VLOOKUP(A27,HOP!A:U,21,0)</f>
        <v>直连</v>
      </c>
    </row>
    <row r="28" s="1" customFormat="1" hidden="1" spans="1:9">
      <c r="A28" s="2">
        <v>18420524161</v>
      </c>
      <c r="B28" s="3">
        <v>44760</v>
      </c>
      <c r="C28" s="3">
        <v>44761</v>
      </c>
      <c r="D28" s="1">
        <v>785</v>
      </c>
      <c r="E28" s="1" t="str">
        <f>VLOOKUP(A28,HOP!A:L,12,0)</f>
        <v>785.00</v>
      </c>
      <c r="F28" s="1" t="str">
        <f>VLOOKUP(A28,HOP!A:C,3,0)</f>
        <v>2623711</v>
      </c>
      <c r="G28" s="1">
        <f t="shared" si="0"/>
        <v>0</v>
      </c>
      <c r="H28" s="1" t="str">
        <f t="shared" si="1"/>
        <v>，2623711</v>
      </c>
      <c r="I28" s="1" t="str">
        <f>VLOOKUP(A28,HOP!A:U,21,0)</f>
        <v>直连</v>
      </c>
    </row>
    <row r="29" s="1" customFormat="1" hidden="1" spans="1:9">
      <c r="A29" s="2">
        <v>18420555184</v>
      </c>
      <c r="B29" s="3">
        <v>44759</v>
      </c>
      <c r="C29" s="3">
        <v>44761</v>
      </c>
      <c r="D29" s="1">
        <v>1006</v>
      </c>
      <c r="E29" s="1" t="str">
        <f>VLOOKUP(A29,HOP!A:L,12,0)</f>
        <v>1006.00</v>
      </c>
      <c r="F29" s="1" t="str">
        <f>VLOOKUP(A29,HOP!A:C,3,0)</f>
        <v>2623720</v>
      </c>
      <c r="G29" s="1">
        <f t="shared" si="0"/>
        <v>0</v>
      </c>
      <c r="H29" s="1" t="str">
        <f t="shared" si="1"/>
        <v>，2623720</v>
      </c>
      <c r="I29" s="1" t="str">
        <f>VLOOKUP(A29,HOP!A:U,21,0)</f>
        <v>直连</v>
      </c>
    </row>
    <row r="30" s="1" customFormat="1" hidden="1" spans="1:9">
      <c r="A30" s="2">
        <v>18420574652</v>
      </c>
      <c r="B30" s="3">
        <v>44760</v>
      </c>
      <c r="C30" s="3">
        <v>44761</v>
      </c>
      <c r="D30" s="1">
        <v>1471</v>
      </c>
      <c r="E30" s="1" t="str">
        <f>VLOOKUP(A30,HOP!A:L,12,0)</f>
        <v>1471.00</v>
      </c>
      <c r="F30" s="1" t="str">
        <f>VLOOKUP(A30,HOP!A:C,3,0)</f>
        <v>2623731</v>
      </c>
      <c r="G30" s="1">
        <f t="shared" si="0"/>
        <v>0</v>
      </c>
      <c r="H30" s="1" t="str">
        <f t="shared" si="1"/>
        <v>，2623731</v>
      </c>
      <c r="I30" s="1" t="str">
        <f>VLOOKUP(A30,HOP!A:U,21,0)</f>
        <v>直连</v>
      </c>
    </row>
    <row r="31" s="1" customFormat="1" hidden="1" spans="1:9">
      <c r="A31" s="2">
        <v>18420620146</v>
      </c>
      <c r="B31" s="3">
        <v>44760</v>
      </c>
      <c r="C31" s="3">
        <v>44761</v>
      </c>
      <c r="D31" s="1">
        <v>187</v>
      </c>
      <c r="E31" s="1" t="str">
        <f>VLOOKUP(A31,HOP!A:L,12,0)</f>
        <v>187.00</v>
      </c>
      <c r="F31" s="1" t="str">
        <f>VLOOKUP(A31,HOP!A:C,3,0)</f>
        <v>2623740</v>
      </c>
      <c r="G31" s="1">
        <f t="shared" si="0"/>
        <v>0</v>
      </c>
      <c r="H31" s="1" t="str">
        <f t="shared" si="1"/>
        <v>，2623740</v>
      </c>
      <c r="I31" s="1" t="str">
        <f>VLOOKUP(A31,HOP!A:U,21,0)</f>
        <v>直连</v>
      </c>
    </row>
    <row r="32" s="1" customFormat="1" hidden="1" spans="1:9">
      <c r="A32" s="2">
        <v>18421698287</v>
      </c>
      <c r="B32" s="3">
        <v>44760</v>
      </c>
      <c r="C32" s="3">
        <v>44761</v>
      </c>
      <c r="D32" s="1">
        <v>1436</v>
      </c>
      <c r="E32" s="1" t="str">
        <f>VLOOKUP(A32,HOP!A:L,12,0)</f>
        <v>1436.00</v>
      </c>
      <c r="F32" s="1" t="str">
        <f>VLOOKUP(A32,HOP!A:C,3,0)</f>
        <v>2623908</v>
      </c>
      <c r="G32" s="1">
        <f t="shared" si="0"/>
        <v>0</v>
      </c>
      <c r="H32" s="1" t="str">
        <f t="shared" si="1"/>
        <v>，2623908</v>
      </c>
      <c r="I32" s="1" t="str">
        <f>VLOOKUP(A32,HOP!A:U,21,0)</f>
        <v>直连</v>
      </c>
    </row>
    <row r="33" s="1" customFormat="1" hidden="1" spans="1:9">
      <c r="A33" s="2">
        <v>18426288295</v>
      </c>
      <c r="B33" s="3">
        <v>44760</v>
      </c>
      <c r="C33" s="3">
        <v>44761</v>
      </c>
      <c r="D33" s="1">
        <v>552</v>
      </c>
      <c r="E33" s="1" t="str">
        <f>VLOOKUP(A33,HOP!A:L,12,0)</f>
        <v>552.00</v>
      </c>
      <c r="F33" s="1" t="str">
        <f>VLOOKUP(A33,HOP!A:C,3,0)</f>
        <v>2624180</v>
      </c>
      <c r="G33" s="1">
        <f t="shared" si="0"/>
        <v>0</v>
      </c>
      <c r="H33" s="1" t="str">
        <f t="shared" si="1"/>
        <v>，2624180</v>
      </c>
      <c r="I33" s="1" t="str">
        <f>VLOOKUP(A33,HOP!A:U,21,0)</f>
        <v>直连</v>
      </c>
    </row>
    <row r="34" s="1" customFormat="1" hidden="1" spans="1:9">
      <c r="A34" s="2">
        <v>18427463570</v>
      </c>
      <c r="B34" s="3">
        <v>44759</v>
      </c>
      <c r="C34" s="3">
        <v>44761</v>
      </c>
      <c r="D34" s="1">
        <v>2286</v>
      </c>
      <c r="E34" s="1" t="str">
        <f>VLOOKUP(A34,HOP!A:L,12,0)</f>
        <v>2286.00</v>
      </c>
      <c r="F34" s="1" t="str">
        <f>VLOOKUP(A34,HOP!A:C,3,0)</f>
        <v>2624282</v>
      </c>
      <c r="G34" s="1">
        <f t="shared" si="0"/>
        <v>0</v>
      </c>
      <c r="H34" s="1" t="str">
        <f t="shared" si="1"/>
        <v>，2624282</v>
      </c>
      <c r="I34" s="1" t="str">
        <f>VLOOKUP(A34,HOP!A:U,21,0)</f>
        <v>直连</v>
      </c>
    </row>
    <row r="35" s="1" customFormat="1" hidden="1" spans="1:9">
      <c r="A35" s="2">
        <v>18429059648</v>
      </c>
      <c r="B35" s="3">
        <v>44760</v>
      </c>
      <c r="C35" s="3">
        <v>44761</v>
      </c>
      <c r="D35" s="1">
        <v>544</v>
      </c>
      <c r="E35" s="1" t="str">
        <f>VLOOKUP(A35,HOP!A:L,12,0)</f>
        <v>544.00</v>
      </c>
      <c r="F35" s="1" t="str">
        <f>VLOOKUP(A35,HOP!A:C,3,0)</f>
        <v>2624538</v>
      </c>
      <c r="G35" s="1">
        <f t="shared" si="0"/>
        <v>0</v>
      </c>
      <c r="H35" s="1" t="str">
        <f t="shared" si="1"/>
        <v>，2624538</v>
      </c>
      <c r="I35" s="1" t="str">
        <f>VLOOKUP(A35,HOP!A:U,21,0)</f>
        <v>直连</v>
      </c>
    </row>
    <row r="36" s="1" customFormat="1" hidden="1" spans="1:9">
      <c r="A36" s="2">
        <v>18429183003</v>
      </c>
      <c r="B36" s="3">
        <v>44760</v>
      </c>
      <c r="C36" s="3">
        <v>44761</v>
      </c>
      <c r="D36" s="1">
        <v>632</v>
      </c>
      <c r="E36" s="1" t="str">
        <f>VLOOKUP(A36,HOP!A:L,12,0)</f>
        <v>632.00</v>
      </c>
      <c r="F36" s="1" t="str">
        <f>VLOOKUP(A36,HOP!A:C,3,0)</f>
        <v>2624602</v>
      </c>
      <c r="G36" s="1">
        <f t="shared" si="0"/>
        <v>0</v>
      </c>
      <c r="H36" s="1" t="str">
        <f t="shared" si="1"/>
        <v>，2624602</v>
      </c>
      <c r="I36" s="1" t="str">
        <f>VLOOKUP(A36,HOP!A:U,21,0)</f>
        <v>直连</v>
      </c>
    </row>
    <row r="37" s="1" customFormat="1" hidden="1" spans="1:9">
      <c r="A37" s="2">
        <v>18429321210</v>
      </c>
      <c r="B37" s="3">
        <v>44760</v>
      </c>
      <c r="C37" s="3">
        <v>44761</v>
      </c>
      <c r="D37" s="1">
        <v>634</v>
      </c>
      <c r="E37" s="1" t="str">
        <f>VLOOKUP(A37,HOP!A:L,12,0)</f>
        <v>634.00</v>
      </c>
      <c r="F37" s="1" t="str">
        <f>VLOOKUP(A37,HOP!A:C,3,0)</f>
        <v>2624663</v>
      </c>
      <c r="G37" s="1">
        <f t="shared" si="0"/>
        <v>0</v>
      </c>
      <c r="H37" s="1" t="str">
        <f t="shared" si="1"/>
        <v>，2624663</v>
      </c>
      <c r="I37" s="1" t="str">
        <f>VLOOKUP(A37,HOP!A:U,21,0)</f>
        <v>直连</v>
      </c>
    </row>
    <row r="38" s="1" customFormat="1" hidden="1" spans="1:9">
      <c r="A38" s="2">
        <v>18429644951</v>
      </c>
      <c r="B38" s="3">
        <v>44760</v>
      </c>
      <c r="C38" s="3">
        <v>44761</v>
      </c>
      <c r="D38" s="1">
        <v>549</v>
      </c>
      <c r="E38" s="1" t="str">
        <f>VLOOKUP(A38,HOP!A:L,12,0)</f>
        <v>549.00</v>
      </c>
      <c r="F38" s="1" t="str">
        <f>VLOOKUP(A38,HOP!A:C,3,0)</f>
        <v>2624730</v>
      </c>
      <c r="G38" s="1">
        <f t="shared" si="0"/>
        <v>0</v>
      </c>
      <c r="H38" s="1" t="str">
        <f t="shared" si="1"/>
        <v>，2624730</v>
      </c>
      <c r="I38" s="1" t="str">
        <f>VLOOKUP(A38,HOP!A:U,21,0)</f>
        <v>直连</v>
      </c>
    </row>
    <row r="39" s="1" customFormat="1" hidden="1" spans="1:9">
      <c r="A39" s="2">
        <v>18430999275</v>
      </c>
      <c r="B39" s="3">
        <v>44760</v>
      </c>
      <c r="C39" s="3">
        <v>44761</v>
      </c>
      <c r="D39" s="1">
        <v>2379</v>
      </c>
      <c r="E39" s="1" t="str">
        <f>VLOOKUP(A39,HOP!A:L,12,0)</f>
        <v>2379.00</v>
      </c>
      <c r="F39" s="1" t="str">
        <f>VLOOKUP(A39,HOP!A:C,3,0)</f>
        <v>2624943</v>
      </c>
      <c r="G39" s="1">
        <f t="shared" si="0"/>
        <v>0</v>
      </c>
      <c r="H39" s="1" t="str">
        <f t="shared" si="1"/>
        <v>，2624943</v>
      </c>
      <c r="I39" s="1" t="str">
        <f>VLOOKUP(A39,HOP!A:U,21,0)</f>
        <v>直连</v>
      </c>
    </row>
    <row r="40" s="1" customFormat="1" hidden="1" spans="1:9">
      <c r="A40" s="2">
        <v>18431138859</v>
      </c>
      <c r="B40" s="3">
        <v>44760</v>
      </c>
      <c r="C40" s="3">
        <v>44761</v>
      </c>
      <c r="D40" s="1">
        <v>325</v>
      </c>
      <c r="E40" s="1" t="str">
        <f>VLOOKUP(A40,HOP!A:L,12,0)</f>
        <v>325.00</v>
      </c>
      <c r="F40" s="1" t="str">
        <f>VLOOKUP(A40,HOP!A:C,3,0)</f>
        <v>2624964</v>
      </c>
      <c r="G40" s="1">
        <f t="shared" si="0"/>
        <v>0</v>
      </c>
      <c r="H40" s="1" t="str">
        <f t="shared" si="1"/>
        <v>，2624964</v>
      </c>
      <c r="I40" s="1" t="str">
        <f>VLOOKUP(A40,HOP!A:U,21,0)</f>
        <v>直连</v>
      </c>
    </row>
    <row r="41" s="1" customFormat="1" hidden="1" spans="1:9">
      <c r="A41" s="2">
        <v>18435149191</v>
      </c>
      <c r="B41" s="3">
        <v>44760</v>
      </c>
      <c r="C41" s="3">
        <v>44761</v>
      </c>
      <c r="D41" s="1">
        <v>194</v>
      </c>
      <c r="E41" s="1" t="str">
        <f>VLOOKUP(A41,HOP!A:L,12,0)</f>
        <v>194.00</v>
      </c>
      <c r="F41" s="1" t="str">
        <f>VLOOKUP(A41,HOP!A:C,3,0)</f>
        <v>2625059</v>
      </c>
      <c r="G41" s="1">
        <f t="shared" si="0"/>
        <v>0</v>
      </c>
      <c r="H41" s="1" t="str">
        <f t="shared" si="1"/>
        <v>，2625059</v>
      </c>
      <c r="I41" s="1" t="str">
        <f>VLOOKUP(A41,HOP!A:U,21,0)</f>
        <v>直连</v>
      </c>
    </row>
    <row r="42" s="1" customFormat="1" hidden="1" spans="1:9">
      <c r="A42" s="2">
        <v>18435843541</v>
      </c>
      <c r="B42" s="3">
        <v>44760</v>
      </c>
      <c r="C42" s="3">
        <v>44761</v>
      </c>
      <c r="D42" s="1">
        <v>248</v>
      </c>
      <c r="E42" s="1" t="str">
        <f>VLOOKUP(A42,HOP!A:L,12,0)</f>
        <v>248.00</v>
      </c>
      <c r="F42" s="1" t="str">
        <f>VLOOKUP(A42,HOP!A:C,3,0)</f>
        <v>2625154</v>
      </c>
      <c r="G42" s="1">
        <f t="shared" si="0"/>
        <v>0</v>
      </c>
      <c r="H42" s="1" t="str">
        <f t="shared" si="1"/>
        <v>，2625154</v>
      </c>
      <c r="I42" s="1" t="str">
        <f>VLOOKUP(A42,HOP!A:U,21,0)</f>
        <v>直连</v>
      </c>
    </row>
    <row r="43" s="1" customFormat="1" hidden="1" spans="1:9">
      <c r="A43" s="2">
        <v>18436768480</v>
      </c>
      <c r="B43" s="3">
        <v>44760</v>
      </c>
      <c r="C43" s="3">
        <v>44761</v>
      </c>
      <c r="D43" s="1">
        <v>369</v>
      </c>
      <c r="E43" s="1" t="str">
        <f>VLOOKUP(A43,HOP!A:L,12,0)</f>
        <v>369.00</v>
      </c>
      <c r="F43" s="1" t="str">
        <f>VLOOKUP(A43,HOP!A:C,3,0)</f>
        <v>2625296</v>
      </c>
      <c r="G43" s="1">
        <f t="shared" si="0"/>
        <v>0</v>
      </c>
      <c r="H43" s="1" t="str">
        <f t="shared" si="1"/>
        <v>，2625296</v>
      </c>
      <c r="I43" s="1" t="str">
        <f>VLOOKUP(A43,HOP!A:U,21,0)</f>
        <v>直连</v>
      </c>
    </row>
    <row r="44" s="1" customFormat="1" hidden="1" spans="1:9">
      <c r="A44" s="2">
        <v>18437576856</v>
      </c>
      <c r="B44" s="3">
        <v>44760</v>
      </c>
      <c r="C44" s="3">
        <v>44761</v>
      </c>
      <c r="D44" s="1">
        <v>127</v>
      </c>
      <c r="E44" s="1" t="str">
        <f>VLOOKUP(A44,HOP!A:L,12,0)</f>
        <v>127.00</v>
      </c>
      <c r="F44" s="1" t="str">
        <f>VLOOKUP(A44,HOP!A:C,3,0)</f>
        <v>2625427</v>
      </c>
      <c r="G44" s="1">
        <f t="shared" si="0"/>
        <v>0</v>
      </c>
      <c r="H44" s="1" t="str">
        <f t="shared" si="1"/>
        <v>，2625427</v>
      </c>
      <c r="I44" s="1" t="str">
        <f>VLOOKUP(A44,HOP!A:U,21,0)</f>
        <v>直连</v>
      </c>
    </row>
    <row r="45" s="1" customFormat="1" spans="1:10">
      <c r="A45" s="2">
        <v>18146765452</v>
      </c>
      <c r="B45" s="3">
        <v>44730</v>
      </c>
      <c r="C45" s="3">
        <v>44731</v>
      </c>
      <c r="D45" s="1">
        <v>-1886</v>
      </c>
      <c r="E45" s="1" t="e">
        <f>VLOOKUP(A45,HOP!A:L,12,0)</f>
        <v>#N/A</v>
      </c>
      <c r="F45" s="1">
        <v>2595297</v>
      </c>
      <c r="G45" s="1" t="e">
        <f t="shared" si="0"/>
        <v>#N/A</v>
      </c>
      <c r="H45" s="1" t="str">
        <f t="shared" si="1"/>
        <v>，2595297</v>
      </c>
      <c r="I45" s="1" t="e">
        <f>VLOOKUP(A45,HOP!A:U,21,0)</f>
        <v>#N/A</v>
      </c>
      <c r="J45" s="1" t="s">
        <v>251</v>
      </c>
    </row>
    <row r="46" s="1" customFormat="1" spans="1:10">
      <c r="A46" s="2">
        <v>17903602228</v>
      </c>
      <c r="B46" s="3">
        <v>44737</v>
      </c>
      <c r="C46" s="3">
        <v>44738</v>
      </c>
      <c r="D46" s="1">
        <v>-646.31</v>
      </c>
      <c r="E46" s="1" t="e">
        <f>VLOOKUP(A46,HOP!A:L,12,0)</f>
        <v>#N/A</v>
      </c>
      <c r="F46" s="1">
        <v>2542308</v>
      </c>
      <c r="G46" s="1" t="e">
        <f t="shared" si="0"/>
        <v>#N/A</v>
      </c>
      <c r="H46" s="1" t="str">
        <f t="shared" si="1"/>
        <v>，2542308</v>
      </c>
      <c r="I46" s="1" t="e">
        <f>VLOOKUP(A46,HOP!A:U,21,0)</f>
        <v>#N/A</v>
      </c>
      <c r="J46" s="1" t="s">
        <v>252</v>
      </c>
    </row>
    <row r="47" s="1" customFormat="1" spans="1:10">
      <c r="A47" s="2">
        <v>17894628381</v>
      </c>
      <c r="B47" s="3">
        <v>44722</v>
      </c>
      <c r="C47" s="3">
        <v>44724</v>
      </c>
      <c r="D47" s="1">
        <v>-587.01</v>
      </c>
      <c r="E47" s="1" t="e">
        <f>VLOOKUP(A47,HOP!A:L,12,0)</f>
        <v>#N/A</v>
      </c>
      <c r="F47" s="1">
        <v>2538550</v>
      </c>
      <c r="G47" s="1" t="e">
        <f t="shared" si="0"/>
        <v>#N/A</v>
      </c>
      <c r="H47" s="1" t="str">
        <f t="shared" si="1"/>
        <v>，2538550</v>
      </c>
      <c r="I47" s="1" t="e">
        <f>VLOOKUP(A47,HOP!A:U,21,0)</f>
        <v>#N/A</v>
      </c>
      <c r="J47" s="1" t="s">
        <v>253</v>
      </c>
    </row>
    <row r="49" spans="4:4">
      <c r="D49" s="1">
        <f>SUM(D2:D48)</f>
        <v>66608.68</v>
      </c>
    </row>
    <row r="50" spans="4:4">
      <c r="D50" s="1" t="s">
        <v>254</v>
      </c>
    </row>
    <row r="55" spans="1:3">
      <c r="A55" s="1" t="s">
        <v>255</v>
      </c>
      <c r="C55" s="1">
        <v>69728</v>
      </c>
    </row>
    <row r="56" spans="1:3">
      <c r="A56" s="1" t="s">
        <v>256</v>
      </c>
      <c r="C56" s="1">
        <v>-1886</v>
      </c>
    </row>
    <row r="57" spans="3:3">
      <c r="C57" s="1">
        <v>-646.31</v>
      </c>
    </row>
    <row r="58" spans="3:3">
      <c r="C58" s="1">
        <v>-587.01</v>
      </c>
    </row>
    <row r="59" spans="3:3">
      <c r="C59" s="1">
        <f>SUBTOTAL(9,C55:C58)</f>
        <v>66608.68</v>
      </c>
    </row>
    <row r="63" spans="1:1">
      <c r="A63" s="1" t="s">
        <v>257</v>
      </c>
    </row>
    <row r="64" spans="1:1">
      <c r="A64" s="1" t="s">
        <v>258</v>
      </c>
    </row>
  </sheetData>
  <autoFilter ref="A1:X47">
    <filterColumn colId="3">
      <filters>
        <filter val="650"/>
        <filter val="1110"/>
        <filter val="3150"/>
        <filter val="-587.01"/>
        <filter val="552"/>
        <filter val="313"/>
        <filter val="194"/>
        <filter val="858"/>
        <filter val="9620"/>
        <filter val="2661"/>
        <filter val="-646.31"/>
        <filter val="5724"/>
        <filter val="325"/>
        <filter val="1266"/>
        <filter val="127"/>
        <filter val="2068"/>
        <filter val="369"/>
        <filter val="529"/>
        <filter val="1471"/>
        <filter val="632"/>
        <filter val="634"/>
        <filter val="1635"/>
        <filter val="1735"/>
        <filter val="1436"/>
        <filter val="2379"/>
        <filter val="602"/>
        <filter val="4543"/>
        <filter val="544"/>
        <filter val="584"/>
        <filter val="2704"/>
        <filter val="4604"/>
        <filter val="785"/>
        <filter val="1085"/>
        <filter val="1505"/>
        <filter val="1006"/>
        <filter val="1106"/>
        <filter val="2286"/>
        <filter val="-1886"/>
        <filter val="187"/>
        <filter val="707"/>
        <filter val="248"/>
        <filter val="548"/>
        <filter val="608"/>
        <filter val="549"/>
        <filter val="608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workbookViewId="0">
      <selection activeCell="A2" sqref="A2:A1048576"/>
    </sheetView>
  </sheetViews>
  <sheetFormatPr defaultColWidth="8" defaultRowHeight="12.75"/>
  <cols>
    <col min="1" max="1" width="11.125" style="4"/>
    <col min="2" max="16383" width="8" style="4"/>
  </cols>
  <sheetData>
    <row r="1" s="4" customFormat="1" spans="1:21">
      <c r="A1" s="5" t="s">
        <v>259</v>
      </c>
      <c r="B1" s="5" t="s">
        <v>260</v>
      </c>
      <c r="C1" s="5" t="s">
        <v>261</v>
      </c>
      <c r="D1" s="5" t="s">
        <v>262</v>
      </c>
      <c r="E1" s="5" t="s">
        <v>13</v>
      </c>
      <c r="F1" s="5" t="s">
        <v>5</v>
      </c>
      <c r="G1" s="5" t="s">
        <v>6</v>
      </c>
      <c r="H1" s="5" t="s">
        <v>263</v>
      </c>
      <c r="I1" s="5" t="s">
        <v>264</v>
      </c>
      <c r="J1" s="5" t="s">
        <v>265</v>
      </c>
      <c r="K1" s="5" t="s">
        <v>266</v>
      </c>
      <c r="L1" s="5" t="s">
        <v>267</v>
      </c>
      <c r="M1" s="5" t="s">
        <v>268</v>
      </c>
      <c r="N1" s="5" t="s">
        <v>269</v>
      </c>
      <c r="O1" s="5" t="s">
        <v>270</v>
      </c>
      <c r="P1" s="5" t="s">
        <v>271</v>
      </c>
      <c r="Q1" s="5" t="s">
        <v>272</v>
      </c>
      <c r="R1" s="5" t="s">
        <v>273</v>
      </c>
      <c r="S1" s="5" t="s">
        <v>274</v>
      </c>
      <c r="T1" s="5" t="s">
        <v>275</v>
      </c>
      <c r="U1" s="5" t="s">
        <v>276</v>
      </c>
    </row>
    <row r="2" s="4" customFormat="1" spans="1:21">
      <c r="A2" s="6">
        <v>18437576856</v>
      </c>
      <c r="B2" s="4" t="s">
        <v>277</v>
      </c>
      <c r="C2" s="4" t="s">
        <v>278</v>
      </c>
      <c r="D2" s="4" t="s">
        <v>279</v>
      </c>
      <c r="E2" s="4" t="s">
        <v>280</v>
      </c>
      <c r="F2" s="4" t="s">
        <v>277</v>
      </c>
      <c r="G2" s="4" t="s">
        <v>281</v>
      </c>
      <c r="H2" s="4" t="s">
        <v>282</v>
      </c>
      <c r="I2" s="4" t="s">
        <v>283</v>
      </c>
      <c r="J2" s="4" t="s">
        <v>30</v>
      </c>
      <c r="K2" s="4" t="s">
        <v>284</v>
      </c>
      <c r="L2" s="4" t="s">
        <v>284</v>
      </c>
      <c r="M2" s="4" t="s">
        <v>285</v>
      </c>
      <c r="N2" s="4" t="s">
        <v>285</v>
      </c>
      <c r="O2" s="4" t="s">
        <v>286</v>
      </c>
      <c r="P2" s="4" t="s">
        <v>287</v>
      </c>
      <c r="Q2" s="4" t="s">
        <v>288</v>
      </c>
      <c r="R2" s="4" t="s">
        <v>289</v>
      </c>
      <c r="S2" s="4" t="s">
        <v>290</v>
      </c>
      <c r="T2" s="4" t="s">
        <v>291</v>
      </c>
      <c r="U2" s="4" t="s">
        <v>292</v>
      </c>
    </row>
    <row r="3" s="4" customFormat="1" spans="1:21">
      <c r="A3" s="6">
        <v>18436768480</v>
      </c>
      <c r="B3" s="4" t="s">
        <v>277</v>
      </c>
      <c r="C3" s="4" t="s">
        <v>293</v>
      </c>
      <c r="D3" s="4" t="s">
        <v>294</v>
      </c>
      <c r="E3" s="4" t="s">
        <v>295</v>
      </c>
      <c r="F3" s="4" t="s">
        <v>277</v>
      </c>
      <c r="G3" s="4" t="s">
        <v>281</v>
      </c>
      <c r="H3" s="4" t="s">
        <v>282</v>
      </c>
      <c r="I3" s="4" t="s">
        <v>296</v>
      </c>
      <c r="J3" s="4" t="s">
        <v>30</v>
      </c>
      <c r="K3" s="4" t="s">
        <v>297</v>
      </c>
      <c r="L3" s="4" t="s">
        <v>297</v>
      </c>
      <c r="M3" s="4" t="s">
        <v>285</v>
      </c>
      <c r="N3" s="4" t="s">
        <v>285</v>
      </c>
      <c r="O3" s="4" t="s">
        <v>286</v>
      </c>
      <c r="P3" s="4" t="s">
        <v>287</v>
      </c>
      <c r="Q3" s="4" t="s">
        <v>288</v>
      </c>
      <c r="R3" s="4" t="s">
        <v>298</v>
      </c>
      <c r="S3" s="4" t="s">
        <v>290</v>
      </c>
      <c r="T3" s="4" t="s">
        <v>291</v>
      </c>
      <c r="U3" s="4" t="s">
        <v>292</v>
      </c>
    </row>
    <row r="4" s="4" customFormat="1" spans="1:21">
      <c r="A4" s="6">
        <v>18435843541</v>
      </c>
      <c r="B4" s="4" t="s">
        <v>277</v>
      </c>
      <c r="C4" s="4" t="s">
        <v>299</v>
      </c>
      <c r="D4" s="4" t="s">
        <v>300</v>
      </c>
      <c r="E4" s="4" t="s">
        <v>301</v>
      </c>
      <c r="F4" s="4" t="s">
        <v>277</v>
      </c>
      <c r="G4" s="4" t="s">
        <v>281</v>
      </c>
      <c r="H4" s="4" t="s">
        <v>282</v>
      </c>
      <c r="I4" s="4" t="s">
        <v>302</v>
      </c>
      <c r="J4" s="4" t="s">
        <v>30</v>
      </c>
      <c r="K4" s="4" t="s">
        <v>303</v>
      </c>
      <c r="L4" s="4" t="s">
        <v>303</v>
      </c>
      <c r="M4" s="4" t="s">
        <v>285</v>
      </c>
      <c r="N4" s="4" t="s">
        <v>285</v>
      </c>
      <c r="O4" s="4" t="s">
        <v>286</v>
      </c>
      <c r="P4" s="4" t="s">
        <v>287</v>
      </c>
      <c r="Q4" s="4" t="s">
        <v>288</v>
      </c>
      <c r="R4" s="4" t="s">
        <v>304</v>
      </c>
      <c r="S4" s="4" t="s">
        <v>290</v>
      </c>
      <c r="T4" s="4" t="s">
        <v>291</v>
      </c>
      <c r="U4" s="4" t="s">
        <v>292</v>
      </c>
    </row>
    <row r="5" s="4" customFormat="1" spans="1:21">
      <c r="A5" s="6">
        <v>18435149191</v>
      </c>
      <c r="B5" s="4" t="s">
        <v>277</v>
      </c>
      <c r="C5" s="4" t="s">
        <v>305</v>
      </c>
      <c r="D5" s="4" t="s">
        <v>306</v>
      </c>
      <c r="E5" s="4" t="s">
        <v>307</v>
      </c>
      <c r="F5" s="4" t="s">
        <v>277</v>
      </c>
      <c r="G5" s="4" t="s">
        <v>281</v>
      </c>
      <c r="H5" s="4" t="s">
        <v>282</v>
      </c>
      <c r="I5" s="4" t="s">
        <v>308</v>
      </c>
      <c r="J5" s="4" t="s">
        <v>30</v>
      </c>
      <c r="K5" s="4" t="s">
        <v>309</v>
      </c>
      <c r="L5" s="4" t="s">
        <v>309</v>
      </c>
      <c r="M5" s="4" t="s">
        <v>285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310</v>
      </c>
      <c r="S5" s="4" t="s">
        <v>290</v>
      </c>
      <c r="T5" s="4" t="s">
        <v>291</v>
      </c>
      <c r="U5" s="4" t="s">
        <v>292</v>
      </c>
    </row>
    <row r="6" s="4" customFormat="1" spans="1:21">
      <c r="A6" s="6">
        <v>18431138859</v>
      </c>
      <c r="B6" s="4" t="s">
        <v>277</v>
      </c>
      <c r="C6" s="4" t="s">
        <v>311</v>
      </c>
      <c r="D6" s="4" t="s">
        <v>312</v>
      </c>
      <c r="E6" s="4" t="s">
        <v>313</v>
      </c>
      <c r="F6" s="4" t="s">
        <v>277</v>
      </c>
      <c r="G6" s="4" t="s">
        <v>281</v>
      </c>
      <c r="H6" s="4" t="s">
        <v>282</v>
      </c>
      <c r="I6" s="4" t="s">
        <v>314</v>
      </c>
      <c r="J6" s="4" t="s">
        <v>30</v>
      </c>
      <c r="K6" s="4" t="s">
        <v>315</v>
      </c>
      <c r="L6" s="4" t="s">
        <v>315</v>
      </c>
      <c r="M6" s="4" t="s">
        <v>285</v>
      </c>
      <c r="N6" s="4" t="s">
        <v>285</v>
      </c>
      <c r="O6" s="4" t="s">
        <v>286</v>
      </c>
      <c r="P6" s="4" t="s">
        <v>287</v>
      </c>
      <c r="Q6" s="4" t="s">
        <v>288</v>
      </c>
      <c r="R6" s="4" t="s">
        <v>316</v>
      </c>
      <c r="S6" s="4" t="s">
        <v>290</v>
      </c>
      <c r="T6" s="4" t="s">
        <v>291</v>
      </c>
      <c r="U6" s="4" t="s">
        <v>292</v>
      </c>
    </row>
    <row r="7" s="4" customFormat="1" spans="1:21">
      <c r="A7" s="6">
        <v>18430999275</v>
      </c>
      <c r="B7" s="4" t="s">
        <v>277</v>
      </c>
      <c r="C7" s="4" t="s">
        <v>317</v>
      </c>
      <c r="D7" s="4" t="s">
        <v>318</v>
      </c>
      <c r="E7" s="4" t="s">
        <v>319</v>
      </c>
      <c r="F7" s="4" t="s">
        <v>277</v>
      </c>
      <c r="G7" s="4" t="s">
        <v>281</v>
      </c>
      <c r="H7" s="4" t="s">
        <v>282</v>
      </c>
      <c r="I7" s="4" t="s">
        <v>320</v>
      </c>
      <c r="J7" s="4" t="s">
        <v>30</v>
      </c>
      <c r="K7" s="4" t="s">
        <v>321</v>
      </c>
      <c r="L7" s="4" t="s">
        <v>321</v>
      </c>
      <c r="M7" s="4" t="s">
        <v>285</v>
      </c>
      <c r="N7" s="4" t="s">
        <v>285</v>
      </c>
      <c r="O7" s="4" t="s">
        <v>286</v>
      </c>
      <c r="P7" s="4" t="s">
        <v>287</v>
      </c>
      <c r="Q7" s="4" t="s">
        <v>288</v>
      </c>
      <c r="R7" s="4" t="s">
        <v>322</v>
      </c>
      <c r="S7" s="4" t="s">
        <v>290</v>
      </c>
      <c r="T7" s="4" t="s">
        <v>291</v>
      </c>
      <c r="U7" s="4" t="s">
        <v>292</v>
      </c>
    </row>
    <row r="8" s="4" customFormat="1" spans="1:21">
      <c r="A8" s="6">
        <v>18429644951</v>
      </c>
      <c r="B8" s="4" t="s">
        <v>277</v>
      </c>
      <c r="C8" s="4" t="s">
        <v>323</v>
      </c>
      <c r="D8" s="4" t="s">
        <v>324</v>
      </c>
      <c r="E8" s="4" t="s">
        <v>325</v>
      </c>
      <c r="F8" s="4" t="s">
        <v>277</v>
      </c>
      <c r="G8" s="4" t="s">
        <v>281</v>
      </c>
      <c r="H8" s="4" t="s">
        <v>282</v>
      </c>
      <c r="I8" s="4" t="s">
        <v>326</v>
      </c>
      <c r="J8" s="4" t="s">
        <v>30</v>
      </c>
      <c r="K8" s="4" t="s">
        <v>327</v>
      </c>
      <c r="L8" s="4" t="s">
        <v>327</v>
      </c>
      <c r="M8" s="4" t="s">
        <v>285</v>
      </c>
      <c r="N8" s="4" t="s">
        <v>285</v>
      </c>
      <c r="O8" s="4" t="s">
        <v>286</v>
      </c>
      <c r="P8" s="4" t="s">
        <v>287</v>
      </c>
      <c r="Q8" s="4" t="s">
        <v>288</v>
      </c>
      <c r="R8" s="4" t="s">
        <v>328</v>
      </c>
      <c r="S8" s="4" t="s">
        <v>290</v>
      </c>
      <c r="T8" s="4" t="s">
        <v>291</v>
      </c>
      <c r="U8" s="4" t="s">
        <v>292</v>
      </c>
    </row>
    <row r="9" s="4" customFormat="1" spans="1:21">
      <c r="A9" s="6">
        <v>18429321210</v>
      </c>
      <c r="B9" s="4" t="s">
        <v>277</v>
      </c>
      <c r="C9" s="4" t="s">
        <v>329</v>
      </c>
      <c r="D9" s="4" t="s">
        <v>330</v>
      </c>
      <c r="E9" s="4" t="s">
        <v>331</v>
      </c>
      <c r="F9" s="4" t="s">
        <v>277</v>
      </c>
      <c r="G9" s="4" t="s">
        <v>281</v>
      </c>
      <c r="H9" s="4" t="s">
        <v>282</v>
      </c>
      <c r="I9" s="4" t="s">
        <v>332</v>
      </c>
      <c r="J9" s="4" t="s">
        <v>30</v>
      </c>
      <c r="K9" s="4" t="s">
        <v>333</v>
      </c>
      <c r="L9" s="4" t="s">
        <v>333</v>
      </c>
      <c r="M9" s="4" t="s">
        <v>285</v>
      </c>
      <c r="N9" s="4" t="s">
        <v>285</v>
      </c>
      <c r="O9" s="4" t="s">
        <v>286</v>
      </c>
      <c r="P9" s="4" t="s">
        <v>287</v>
      </c>
      <c r="Q9" s="4" t="s">
        <v>288</v>
      </c>
      <c r="R9" s="4" t="s">
        <v>334</v>
      </c>
      <c r="S9" s="4" t="s">
        <v>290</v>
      </c>
      <c r="T9" s="4" t="s">
        <v>291</v>
      </c>
      <c r="U9" s="4" t="s">
        <v>292</v>
      </c>
    </row>
    <row r="10" s="4" customFormat="1" spans="1:21">
      <c r="A10" s="6">
        <v>18429183003</v>
      </c>
      <c r="B10" s="4" t="s">
        <v>277</v>
      </c>
      <c r="C10" s="4" t="s">
        <v>335</v>
      </c>
      <c r="D10" s="4" t="s">
        <v>336</v>
      </c>
      <c r="E10" s="4" t="s">
        <v>337</v>
      </c>
      <c r="F10" s="4" t="s">
        <v>277</v>
      </c>
      <c r="G10" s="4" t="s">
        <v>281</v>
      </c>
      <c r="H10" s="4" t="s">
        <v>282</v>
      </c>
      <c r="I10" s="4" t="s">
        <v>338</v>
      </c>
      <c r="J10" s="4" t="s">
        <v>30</v>
      </c>
      <c r="K10" s="4" t="s">
        <v>339</v>
      </c>
      <c r="L10" s="4" t="s">
        <v>339</v>
      </c>
      <c r="M10" s="4" t="s">
        <v>285</v>
      </c>
      <c r="N10" s="4" t="s">
        <v>285</v>
      </c>
      <c r="O10" s="4" t="s">
        <v>286</v>
      </c>
      <c r="P10" s="4" t="s">
        <v>287</v>
      </c>
      <c r="Q10" s="4" t="s">
        <v>288</v>
      </c>
      <c r="R10" s="4" t="s">
        <v>340</v>
      </c>
      <c r="S10" s="4" t="s">
        <v>290</v>
      </c>
      <c r="T10" s="4" t="s">
        <v>291</v>
      </c>
      <c r="U10" s="4" t="s">
        <v>292</v>
      </c>
    </row>
    <row r="11" s="4" customFormat="1" spans="1:21">
      <c r="A11" s="6">
        <v>18429059648</v>
      </c>
      <c r="B11" s="4" t="s">
        <v>277</v>
      </c>
      <c r="C11" s="4" t="s">
        <v>341</v>
      </c>
      <c r="D11" s="4" t="s">
        <v>342</v>
      </c>
      <c r="E11" s="4" t="s">
        <v>343</v>
      </c>
      <c r="F11" s="4" t="s">
        <v>277</v>
      </c>
      <c r="G11" s="4" t="s">
        <v>281</v>
      </c>
      <c r="H11" s="4" t="s">
        <v>282</v>
      </c>
      <c r="I11" s="4" t="s">
        <v>344</v>
      </c>
      <c r="J11" s="4" t="s">
        <v>30</v>
      </c>
      <c r="K11" s="4" t="s">
        <v>345</v>
      </c>
      <c r="L11" s="4" t="s">
        <v>345</v>
      </c>
      <c r="M11" s="4" t="s">
        <v>285</v>
      </c>
      <c r="N11" s="4" t="s">
        <v>285</v>
      </c>
      <c r="O11" s="4" t="s">
        <v>286</v>
      </c>
      <c r="P11" s="4" t="s">
        <v>287</v>
      </c>
      <c r="Q11" s="4" t="s">
        <v>288</v>
      </c>
      <c r="R11" s="4" t="s">
        <v>346</v>
      </c>
      <c r="S11" s="4" t="s">
        <v>290</v>
      </c>
      <c r="T11" s="4" t="s">
        <v>291</v>
      </c>
      <c r="U11" s="4" t="s">
        <v>292</v>
      </c>
    </row>
    <row r="12" s="4" customFormat="1" spans="1:21">
      <c r="A12" s="6">
        <v>18427463570</v>
      </c>
      <c r="B12" s="4" t="s">
        <v>347</v>
      </c>
      <c r="C12" s="4" t="s">
        <v>348</v>
      </c>
      <c r="D12" s="4" t="s">
        <v>349</v>
      </c>
      <c r="E12" s="4" t="s">
        <v>350</v>
      </c>
      <c r="F12" s="4" t="s">
        <v>347</v>
      </c>
      <c r="G12" s="4" t="s">
        <v>281</v>
      </c>
      <c r="H12" s="4" t="s">
        <v>282</v>
      </c>
      <c r="I12" s="4" t="s">
        <v>351</v>
      </c>
      <c r="J12" s="4" t="s">
        <v>30</v>
      </c>
      <c r="K12" s="4" t="s">
        <v>352</v>
      </c>
      <c r="L12" s="4" t="s">
        <v>352</v>
      </c>
      <c r="M12" s="4" t="s">
        <v>285</v>
      </c>
      <c r="N12" s="4" t="s">
        <v>285</v>
      </c>
      <c r="O12" s="4" t="s">
        <v>286</v>
      </c>
      <c r="P12" s="4" t="s">
        <v>287</v>
      </c>
      <c r="Q12" s="4" t="s">
        <v>288</v>
      </c>
      <c r="R12" s="4" t="s">
        <v>353</v>
      </c>
      <c r="S12" s="4" t="s">
        <v>290</v>
      </c>
      <c r="T12" s="4" t="s">
        <v>291</v>
      </c>
      <c r="U12" s="4" t="s">
        <v>292</v>
      </c>
    </row>
    <row r="13" s="4" customFormat="1" spans="1:21">
      <c r="A13" s="6">
        <v>18426288295</v>
      </c>
      <c r="B13" s="4" t="s">
        <v>347</v>
      </c>
      <c r="C13" s="4" t="s">
        <v>354</v>
      </c>
      <c r="D13" s="4" t="s">
        <v>355</v>
      </c>
      <c r="E13" s="4" t="s">
        <v>356</v>
      </c>
      <c r="F13" s="4" t="s">
        <v>277</v>
      </c>
      <c r="G13" s="4" t="s">
        <v>281</v>
      </c>
      <c r="H13" s="4" t="s">
        <v>282</v>
      </c>
      <c r="I13" s="4" t="s">
        <v>357</v>
      </c>
      <c r="J13" s="4" t="s">
        <v>30</v>
      </c>
      <c r="K13" s="4" t="s">
        <v>358</v>
      </c>
      <c r="L13" s="4" t="s">
        <v>358</v>
      </c>
      <c r="M13" s="4" t="s">
        <v>285</v>
      </c>
      <c r="N13" s="4" t="s">
        <v>285</v>
      </c>
      <c r="O13" s="4" t="s">
        <v>286</v>
      </c>
      <c r="P13" s="4" t="s">
        <v>287</v>
      </c>
      <c r="Q13" s="4" t="s">
        <v>288</v>
      </c>
      <c r="R13" s="4" t="s">
        <v>359</v>
      </c>
      <c r="S13" s="4" t="s">
        <v>290</v>
      </c>
      <c r="T13" s="4" t="s">
        <v>291</v>
      </c>
      <c r="U13" s="4" t="s">
        <v>292</v>
      </c>
    </row>
    <row r="14" s="4" customFormat="1" spans="1:21">
      <c r="A14" s="6">
        <v>18421698287</v>
      </c>
      <c r="B14" s="4" t="s">
        <v>347</v>
      </c>
      <c r="C14" s="4" t="s">
        <v>360</v>
      </c>
      <c r="D14" s="4" t="s">
        <v>361</v>
      </c>
      <c r="E14" s="4" t="s">
        <v>362</v>
      </c>
      <c r="F14" s="4" t="s">
        <v>277</v>
      </c>
      <c r="G14" s="4" t="s">
        <v>281</v>
      </c>
      <c r="H14" s="4" t="s">
        <v>282</v>
      </c>
      <c r="I14" s="4" t="s">
        <v>363</v>
      </c>
      <c r="J14" s="4" t="s">
        <v>30</v>
      </c>
      <c r="K14" s="4" t="s">
        <v>364</v>
      </c>
      <c r="L14" s="4" t="s">
        <v>364</v>
      </c>
      <c r="M14" s="4" t="s">
        <v>285</v>
      </c>
      <c r="N14" s="4" t="s">
        <v>285</v>
      </c>
      <c r="O14" s="4" t="s">
        <v>286</v>
      </c>
      <c r="P14" s="4" t="s">
        <v>287</v>
      </c>
      <c r="Q14" s="4" t="s">
        <v>288</v>
      </c>
      <c r="R14" s="4" t="s">
        <v>365</v>
      </c>
      <c r="S14" s="4" t="s">
        <v>290</v>
      </c>
      <c r="T14" s="4" t="s">
        <v>291</v>
      </c>
      <c r="U14" s="4" t="s">
        <v>292</v>
      </c>
    </row>
    <row r="15" s="4" customFormat="1" spans="1:21">
      <c r="A15" s="6">
        <v>18420620146</v>
      </c>
      <c r="B15" s="4" t="s">
        <v>347</v>
      </c>
      <c r="C15" s="4" t="s">
        <v>366</v>
      </c>
      <c r="D15" s="4" t="s">
        <v>367</v>
      </c>
      <c r="E15" s="4" t="s">
        <v>368</v>
      </c>
      <c r="F15" s="4" t="s">
        <v>277</v>
      </c>
      <c r="G15" s="4" t="s">
        <v>281</v>
      </c>
      <c r="H15" s="4" t="s">
        <v>282</v>
      </c>
      <c r="I15" s="4" t="s">
        <v>369</v>
      </c>
      <c r="J15" s="4" t="s">
        <v>30</v>
      </c>
      <c r="K15" s="4" t="s">
        <v>370</v>
      </c>
      <c r="L15" s="4" t="s">
        <v>370</v>
      </c>
      <c r="M15" s="4" t="s">
        <v>285</v>
      </c>
      <c r="N15" s="4" t="s">
        <v>285</v>
      </c>
      <c r="O15" s="4" t="s">
        <v>286</v>
      </c>
      <c r="P15" s="4" t="s">
        <v>287</v>
      </c>
      <c r="Q15" s="4" t="s">
        <v>288</v>
      </c>
      <c r="R15" s="4" t="s">
        <v>371</v>
      </c>
      <c r="S15" s="4" t="s">
        <v>290</v>
      </c>
      <c r="T15" s="4" t="s">
        <v>291</v>
      </c>
      <c r="U15" s="4" t="s">
        <v>292</v>
      </c>
    </row>
    <row r="16" s="4" customFormat="1" spans="1:21">
      <c r="A16" s="6">
        <v>18420574652</v>
      </c>
      <c r="B16" s="4" t="s">
        <v>347</v>
      </c>
      <c r="C16" s="4" t="s">
        <v>372</v>
      </c>
      <c r="D16" s="4" t="s">
        <v>373</v>
      </c>
      <c r="E16" s="4" t="s">
        <v>374</v>
      </c>
      <c r="F16" s="4" t="s">
        <v>277</v>
      </c>
      <c r="G16" s="4" t="s">
        <v>281</v>
      </c>
      <c r="H16" s="4" t="s">
        <v>282</v>
      </c>
      <c r="I16" s="4" t="s">
        <v>375</v>
      </c>
      <c r="J16" s="4" t="s">
        <v>30</v>
      </c>
      <c r="K16" s="4" t="s">
        <v>376</v>
      </c>
      <c r="L16" s="4" t="s">
        <v>376</v>
      </c>
      <c r="M16" s="4" t="s">
        <v>285</v>
      </c>
      <c r="N16" s="4" t="s">
        <v>285</v>
      </c>
      <c r="O16" s="4" t="s">
        <v>286</v>
      </c>
      <c r="P16" s="4" t="s">
        <v>287</v>
      </c>
      <c r="Q16" s="4" t="s">
        <v>288</v>
      </c>
      <c r="R16" s="4" t="s">
        <v>377</v>
      </c>
      <c r="S16" s="4" t="s">
        <v>290</v>
      </c>
      <c r="T16" s="4" t="s">
        <v>291</v>
      </c>
      <c r="U16" s="4" t="s">
        <v>292</v>
      </c>
    </row>
    <row r="17" s="4" customFormat="1" spans="1:21">
      <c r="A17" s="6">
        <v>18420555184</v>
      </c>
      <c r="B17" s="4" t="s">
        <v>347</v>
      </c>
      <c r="C17" s="4" t="s">
        <v>378</v>
      </c>
      <c r="D17" s="4" t="s">
        <v>379</v>
      </c>
      <c r="E17" s="4" t="s">
        <v>380</v>
      </c>
      <c r="F17" s="4" t="s">
        <v>347</v>
      </c>
      <c r="G17" s="4" t="s">
        <v>281</v>
      </c>
      <c r="H17" s="4" t="s">
        <v>282</v>
      </c>
      <c r="I17" s="4" t="s">
        <v>381</v>
      </c>
      <c r="J17" s="4" t="s">
        <v>30</v>
      </c>
      <c r="K17" s="4" t="s">
        <v>382</v>
      </c>
      <c r="L17" s="4" t="s">
        <v>382</v>
      </c>
      <c r="M17" s="4" t="s">
        <v>285</v>
      </c>
      <c r="N17" s="4" t="s">
        <v>285</v>
      </c>
      <c r="O17" s="4" t="s">
        <v>286</v>
      </c>
      <c r="P17" s="4" t="s">
        <v>287</v>
      </c>
      <c r="Q17" s="4" t="s">
        <v>288</v>
      </c>
      <c r="R17" s="4" t="s">
        <v>383</v>
      </c>
      <c r="S17" s="4" t="s">
        <v>290</v>
      </c>
      <c r="T17" s="4" t="s">
        <v>291</v>
      </c>
      <c r="U17" s="4" t="s">
        <v>292</v>
      </c>
    </row>
    <row r="18" s="4" customFormat="1" spans="1:21">
      <c r="A18" s="6">
        <v>18420524161</v>
      </c>
      <c r="B18" s="4" t="s">
        <v>347</v>
      </c>
      <c r="C18" s="4" t="s">
        <v>384</v>
      </c>
      <c r="D18" s="4" t="s">
        <v>385</v>
      </c>
      <c r="E18" s="4" t="s">
        <v>386</v>
      </c>
      <c r="F18" s="4" t="s">
        <v>277</v>
      </c>
      <c r="G18" s="4" t="s">
        <v>281</v>
      </c>
      <c r="H18" s="4" t="s">
        <v>282</v>
      </c>
      <c r="I18" s="4" t="s">
        <v>387</v>
      </c>
      <c r="J18" s="4" t="s">
        <v>30</v>
      </c>
      <c r="K18" s="4" t="s">
        <v>388</v>
      </c>
      <c r="L18" s="4" t="s">
        <v>388</v>
      </c>
      <c r="M18" s="4" t="s">
        <v>285</v>
      </c>
      <c r="N18" s="4" t="s">
        <v>285</v>
      </c>
      <c r="O18" s="4" t="s">
        <v>286</v>
      </c>
      <c r="P18" s="4" t="s">
        <v>287</v>
      </c>
      <c r="Q18" s="4" t="s">
        <v>288</v>
      </c>
      <c r="R18" s="4" t="s">
        <v>389</v>
      </c>
      <c r="S18" s="4" t="s">
        <v>290</v>
      </c>
      <c r="T18" s="4" t="s">
        <v>291</v>
      </c>
      <c r="U18" s="4" t="s">
        <v>292</v>
      </c>
    </row>
    <row r="19" s="4" customFormat="1" spans="1:21">
      <c r="A19" s="6">
        <v>18411495267</v>
      </c>
      <c r="B19" s="4" t="s">
        <v>390</v>
      </c>
      <c r="C19" s="4" t="s">
        <v>391</v>
      </c>
      <c r="D19" s="4" t="s">
        <v>392</v>
      </c>
      <c r="E19" s="4" t="s">
        <v>393</v>
      </c>
      <c r="F19" s="4" t="s">
        <v>277</v>
      </c>
      <c r="G19" s="4" t="s">
        <v>281</v>
      </c>
      <c r="H19" s="4" t="s">
        <v>282</v>
      </c>
      <c r="I19" s="4" t="s">
        <v>394</v>
      </c>
      <c r="J19" s="4" t="s">
        <v>30</v>
      </c>
      <c r="K19" s="4" t="s">
        <v>395</v>
      </c>
      <c r="L19" s="4" t="s">
        <v>395</v>
      </c>
      <c r="M19" s="4" t="s">
        <v>285</v>
      </c>
      <c r="N19" s="4" t="s">
        <v>285</v>
      </c>
      <c r="O19" s="4" t="s">
        <v>286</v>
      </c>
      <c r="P19" s="4" t="s">
        <v>287</v>
      </c>
      <c r="Q19" s="4" t="s">
        <v>288</v>
      </c>
      <c r="R19" s="4" t="s">
        <v>396</v>
      </c>
      <c r="S19" s="4" t="s">
        <v>290</v>
      </c>
      <c r="T19" s="4" t="s">
        <v>291</v>
      </c>
      <c r="U19" s="4" t="s">
        <v>292</v>
      </c>
    </row>
    <row r="20" s="4" customFormat="1" spans="1:21">
      <c r="A20" s="6">
        <v>18403787135</v>
      </c>
      <c r="B20" s="4" t="s">
        <v>397</v>
      </c>
      <c r="C20" s="4" t="s">
        <v>398</v>
      </c>
      <c r="D20" s="4" t="s">
        <v>399</v>
      </c>
      <c r="E20" s="4" t="s">
        <v>400</v>
      </c>
      <c r="F20" s="4" t="s">
        <v>347</v>
      </c>
      <c r="G20" s="4" t="s">
        <v>281</v>
      </c>
      <c r="H20" s="4" t="s">
        <v>282</v>
      </c>
      <c r="I20" s="4" t="s">
        <v>401</v>
      </c>
      <c r="J20" s="4" t="s">
        <v>30</v>
      </c>
      <c r="K20" s="4" t="s">
        <v>402</v>
      </c>
      <c r="L20" s="4" t="s">
        <v>402</v>
      </c>
      <c r="M20" s="4" t="s">
        <v>285</v>
      </c>
      <c r="N20" s="4" t="s">
        <v>285</v>
      </c>
      <c r="O20" s="4" t="s">
        <v>286</v>
      </c>
      <c r="P20" s="4" t="s">
        <v>287</v>
      </c>
      <c r="Q20" s="4" t="s">
        <v>288</v>
      </c>
      <c r="R20" s="4" t="s">
        <v>403</v>
      </c>
      <c r="S20" s="4" t="s">
        <v>290</v>
      </c>
      <c r="T20" s="4" t="s">
        <v>291</v>
      </c>
      <c r="U20" s="4" t="s">
        <v>292</v>
      </c>
    </row>
    <row r="21" s="4" customFormat="1" spans="1:21">
      <c r="A21" s="6">
        <v>18403175709</v>
      </c>
      <c r="B21" s="4" t="s">
        <v>397</v>
      </c>
      <c r="C21" s="4" t="s">
        <v>404</v>
      </c>
      <c r="D21" s="4" t="s">
        <v>405</v>
      </c>
      <c r="E21" s="4" t="s">
        <v>406</v>
      </c>
      <c r="F21" s="4" t="s">
        <v>347</v>
      </c>
      <c r="G21" s="4" t="s">
        <v>281</v>
      </c>
      <c r="H21" s="4" t="s">
        <v>282</v>
      </c>
      <c r="I21" s="4" t="s">
        <v>407</v>
      </c>
      <c r="J21" s="4" t="s">
        <v>30</v>
      </c>
      <c r="K21" s="4" t="s">
        <v>408</v>
      </c>
      <c r="L21" s="4" t="s">
        <v>408</v>
      </c>
      <c r="M21" s="4" t="s">
        <v>285</v>
      </c>
      <c r="N21" s="4" t="s">
        <v>285</v>
      </c>
      <c r="O21" s="4" t="s">
        <v>286</v>
      </c>
      <c r="P21" s="4" t="s">
        <v>287</v>
      </c>
      <c r="Q21" s="4" t="s">
        <v>288</v>
      </c>
      <c r="R21" s="4" t="s">
        <v>409</v>
      </c>
      <c r="S21" s="4" t="s">
        <v>290</v>
      </c>
      <c r="T21" s="4" t="s">
        <v>291</v>
      </c>
      <c r="U21" s="4" t="s">
        <v>292</v>
      </c>
    </row>
    <row r="22" s="4" customFormat="1" spans="1:21">
      <c r="A22" s="6">
        <v>18398218524</v>
      </c>
      <c r="B22" s="4" t="s">
        <v>397</v>
      </c>
      <c r="C22" s="4" t="s">
        <v>410</v>
      </c>
      <c r="D22" s="4" t="s">
        <v>411</v>
      </c>
      <c r="E22" s="4" t="s">
        <v>412</v>
      </c>
      <c r="F22" s="4" t="s">
        <v>397</v>
      </c>
      <c r="G22" s="4" t="s">
        <v>281</v>
      </c>
      <c r="H22" s="4" t="s">
        <v>282</v>
      </c>
      <c r="I22" s="4" t="s">
        <v>413</v>
      </c>
      <c r="J22" s="4" t="s">
        <v>30</v>
      </c>
      <c r="K22" s="4" t="s">
        <v>414</v>
      </c>
      <c r="L22" s="4" t="s">
        <v>414</v>
      </c>
      <c r="M22" s="4" t="s">
        <v>285</v>
      </c>
      <c r="N22" s="4" t="s">
        <v>285</v>
      </c>
      <c r="O22" s="4" t="s">
        <v>286</v>
      </c>
      <c r="P22" s="4" t="s">
        <v>287</v>
      </c>
      <c r="Q22" s="4" t="s">
        <v>288</v>
      </c>
      <c r="R22" s="4" t="s">
        <v>415</v>
      </c>
      <c r="S22" s="4" t="s">
        <v>290</v>
      </c>
      <c r="T22" s="4" t="s">
        <v>291</v>
      </c>
      <c r="U22" s="4" t="s">
        <v>292</v>
      </c>
    </row>
    <row r="23" s="4" customFormat="1" spans="1:21">
      <c r="A23" s="6">
        <v>18385747497</v>
      </c>
      <c r="B23" s="4" t="s">
        <v>416</v>
      </c>
      <c r="C23" s="4" t="s">
        <v>417</v>
      </c>
      <c r="D23" s="4" t="s">
        <v>418</v>
      </c>
      <c r="E23" s="4" t="s">
        <v>419</v>
      </c>
      <c r="F23" s="4" t="s">
        <v>347</v>
      </c>
      <c r="G23" s="4" t="s">
        <v>281</v>
      </c>
      <c r="H23" s="4" t="s">
        <v>282</v>
      </c>
      <c r="I23" s="4" t="s">
        <v>420</v>
      </c>
      <c r="J23" s="4" t="s">
        <v>30</v>
      </c>
      <c r="K23" s="4" t="s">
        <v>421</v>
      </c>
      <c r="L23" s="4" t="s">
        <v>421</v>
      </c>
      <c r="M23" s="4" t="s">
        <v>285</v>
      </c>
      <c r="N23" s="4" t="s">
        <v>285</v>
      </c>
      <c r="O23" s="4" t="s">
        <v>286</v>
      </c>
      <c r="P23" s="4" t="s">
        <v>287</v>
      </c>
      <c r="Q23" s="4" t="s">
        <v>288</v>
      </c>
      <c r="R23" s="4" t="s">
        <v>422</v>
      </c>
      <c r="S23" s="4" t="s">
        <v>290</v>
      </c>
      <c r="T23" s="4" t="s">
        <v>291</v>
      </c>
      <c r="U23" s="4" t="s">
        <v>292</v>
      </c>
    </row>
    <row r="24" s="4" customFormat="1" spans="1:21">
      <c r="A24" s="6">
        <v>18378013719</v>
      </c>
      <c r="B24" s="4" t="s">
        <v>416</v>
      </c>
      <c r="C24" s="4" t="s">
        <v>423</v>
      </c>
      <c r="D24" s="4" t="s">
        <v>424</v>
      </c>
      <c r="E24" s="4" t="s">
        <v>425</v>
      </c>
      <c r="F24" s="4" t="s">
        <v>277</v>
      </c>
      <c r="G24" s="4" t="s">
        <v>281</v>
      </c>
      <c r="H24" s="4" t="s">
        <v>282</v>
      </c>
      <c r="I24" s="4" t="s">
        <v>426</v>
      </c>
      <c r="J24" s="4" t="s">
        <v>30</v>
      </c>
      <c r="K24" s="4" t="s">
        <v>427</v>
      </c>
      <c r="L24" s="4" t="s">
        <v>427</v>
      </c>
      <c r="M24" s="4" t="s">
        <v>285</v>
      </c>
      <c r="N24" s="4" t="s">
        <v>285</v>
      </c>
      <c r="O24" s="4" t="s">
        <v>286</v>
      </c>
      <c r="P24" s="4" t="s">
        <v>287</v>
      </c>
      <c r="Q24" s="4" t="s">
        <v>288</v>
      </c>
      <c r="R24" s="4" t="s">
        <v>428</v>
      </c>
      <c r="S24" s="4" t="s">
        <v>290</v>
      </c>
      <c r="T24" s="4" t="s">
        <v>291</v>
      </c>
      <c r="U24" s="4" t="s">
        <v>292</v>
      </c>
    </row>
    <row r="25" s="4" customFormat="1" spans="1:21">
      <c r="A25" s="6">
        <v>18372832651</v>
      </c>
      <c r="B25" s="4" t="s">
        <v>429</v>
      </c>
      <c r="C25" s="4" t="s">
        <v>430</v>
      </c>
      <c r="D25" s="4" t="s">
        <v>431</v>
      </c>
      <c r="E25" s="4" t="s">
        <v>432</v>
      </c>
      <c r="F25" s="4" t="s">
        <v>277</v>
      </c>
      <c r="G25" s="4" t="s">
        <v>281</v>
      </c>
      <c r="H25" s="4" t="s">
        <v>282</v>
      </c>
      <c r="I25" s="4" t="s">
        <v>433</v>
      </c>
      <c r="J25" s="4" t="s">
        <v>30</v>
      </c>
      <c r="K25" s="4" t="s">
        <v>434</v>
      </c>
      <c r="L25" s="4" t="s">
        <v>434</v>
      </c>
      <c r="M25" s="4" t="s">
        <v>285</v>
      </c>
      <c r="N25" s="4" t="s">
        <v>285</v>
      </c>
      <c r="O25" s="4" t="s">
        <v>286</v>
      </c>
      <c r="P25" s="4" t="s">
        <v>287</v>
      </c>
      <c r="Q25" s="4" t="s">
        <v>288</v>
      </c>
      <c r="R25" s="4" t="s">
        <v>435</v>
      </c>
      <c r="S25" s="4" t="s">
        <v>290</v>
      </c>
      <c r="T25" s="4" t="s">
        <v>291</v>
      </c>
      <c r="U25" s="4" t="s">
        <v>292</v>
      </c>
    </row>
    <row r="26" s="4" customFormat="1" spans="1:21">
      <c r="A26" s="6">
        <v>18371201832</v>
      </c>
      <c r="B26" s="4" t="s">
        <v>429</v>
      </c>
      <c r="C26" s="4" t="s">
        <v>436</v>
      </c>
      <c r="D26" s="4" t="s">
        <v>437</v>
      </c>
      <c r="E26" s="4" t="s">
        <v>438</v>
      </c>
      <c r="F26" s="4" t="s">
        <v>439</v>
      </c>
      <c r="G26" s="4" t="s">
        <v>281</v>
      </c>
      <c r="H26" s="4" t="s">
        <v>282</v>
      </c>
      <c r="I26" s="4" t="s">
        <v>440</v>
      </c>
      <c r="J26" s="4" t="s">
        <v>30</v>
      </c>
      <c r="K26" s="4" t="s">
        <v>441</v>
      </c>
      <c r="L26" s="4" t="s">
        <v>441</v>
      </c>
      <c r="M26" s="4" t="s">
        <v>285</v>
      </c>
      <c r="N26" s="4" t="s">
        <v>285</v>
      </c>
      <c r="O26" s="4" t="s">
        <v>286</v>
      </c>
      <c r="P26" s="4" t="s">
        <v>287</v>
      </c>
      <c r="Q26" s="4" t="s">
        <v>288</v>
      </c>
      <c r="R26" s="4" t="s">
        <v>442</v>
      </c>
      <c r="S26" s="4" t="s">
        <v>290</v>
      </c>
      <c r="T26" s="4" t="s">
        <v>291</v>
      </c>
      <c r="U26" s="4" t="s">
        <v>292</v>
      </c>
    </row>
    <row r="27" s="4" customFormat="1" spans="1:21">
      <c r="A27" s="6">
        <v>18370321002</v>
      </c>
      <c r="B27" s="4" t="s">
        <v>429</v>
      </c>
      <c r="C27" s="4" t="s">
        <v>443</v>
      </c>
      <c r="D27" s="4" t="s">
        <v>444</v>
      </c>
      <c r="E27" s="4" t="s">
        <v>445</v>
      </c>
      <c r="F27" s="4" t="s">
        <v>347</v>
      </c>
      <c r="G27" s="4" t="s">
        <v>281</v>
      </c>
      <c r="H27" s="4" t="s">
        <v>282</v>
      </c>
      <c r="I27" s="4" t="s">
        <v>446</v>
      </c>
      <c r="J27" s="4" t="s">
        <v>30</v>
      </c>
      <c r="K27" s="4" t="s">
        <v>447</v>
      </c>
      <c r="L27" s="4" t="s">
        <v>447</v>
      </c>
      <c r="M27" s="4" t="s">
        <v>285</v>
      </c>
      <c r="N27" s="4" t="s">
        <v>285</v>
      </c>
      <c r="O27" s="4" t="s">
        <v>286</v>
      </c>
      <c r="P27" s="4" t="s">
        <v>287</v>
      </c>
      <c r="Q27" s="4" t="s">
        <v>288</v>
      </c>
      <c r="R27" s="4" t="s">
        <v>448</v>
      </c>
      <c r="S27" s="4" t="s">
        <v>290</v>
      </c>
      <c r="T27" s="4" t="s">
        <v>291</v>
      </c>
      <c r="U27" s="4" t="s">
        <v>292</v>
      </c>
    </row>
    <row r="28" s="4" customFormat="1" spans="1:21">
      <c r="A28" s="6">
        <v>18358117714</v>
      </c>
      <c r="B28" s="4" t="s">
        <v>449</v>
      </c>
      <c r="C28" s="4" t="s">
        <v>450</v>
      </c>
      <c r="D28" s="4" t="s">
        <v>451</v>
      </c>
      <c r="E28" s="4" t="s">
        <v>452</v>
      </c>
      <c r="F28" s="4" t="s">
        <v>347</v>
      </c>
      <c r="G28" s="4" t="s">
        <v>281</v>
      </c>
      <c r="H28" s="4" t="s">
        <v>282</v>
      </c>
      <c r="I28" s="4" t="s">
        <v>453</v>
      </c>
      <c r="J28" s="4" t="s">
        <v>30</v>
      </c>
      <c r="K28" s="4" t="s">
        <v>454</v>
      </c>
      <c r="L28" s="4" t="s">
        <v>454</v>
      </c>
      <c r="M28" s="4" t="s">
        <v>285</v>
      </c>
      <c r="N28" s="4" t="s">
        <v>285</v>
      </c>
      <c r="O28" s="4" t="s">
        <v>286</v>
      </c>
      <c r="P28" s="4" t="s">
        <v>287</v>
      </c>
      <c r="Q28" s="4" t="s">
        <v>288</v>
      </c>
      <c r="R28" s="4" t="s">
        <v>455</v>
      </c>
      <c r="S28" s="4" t="s">
        <v>290</v>
      </c>
      <c r="T28" s="4" t="s">
        <v>291</v>
      </c>
      <c r="U28" s="4" t="s">
        <v>292</v>
      </c>
    </row>
    <row r="29" s="4" customFormat="1" spans="1:21">
      <c r="A29" s="6">
        <v>18357481367</v>
      </c>
      <c r="B29" s="4" t="s">
        <v>449</v>
      </c>
      <c r="C29" s="4" t="s">
        <v>456</v>
      </c>
      <c r="D29" s="4" t="s">
        <v>457</v>
      </c>
      <c r="E29" s="4" t="s">
        <v>458</v>
      </c>
      <c r="F29" s="4" t="s">
        <v>277</v>
      </c>
      <c r="G29" s="4" t="s">
        <v>281</v>
      </c>
      <c r="H29" s="4" t="s">
        <v>282</v>
      </c>
      <c r="I29" s="4" t="s">
        <v>459</v>
      </c>
      <c r="J29" s="4" t="s">
        <v>30</v>
      </c>
      <c r="K29" s="4" t="s">
        <v>460</v>
      </c>
      <c r="L29" s="4" t="s">
        <v>460</v>
      </c>
      <c r="M29" s="4" t="s">
        <v>285</v>
      </c>
      <c r="N29" s="4" t="s">
        <v>285</v>
      </c>
      <c r="O29" s="4" t="s">
        <v>286</v>
      </c>
      <c r="P29" s="4" t="s">
        <v>287</v>
      </c>
      <c r="Q29" s="4" t="s">
        <v>288</v>
      </c>
      <c r="R29" s="4" t="s">
        <v>461</v>
      </c>
      <c r="S29" s="4" t="s">
        <v>290</v>
      </c>
      <c r="T29" s="4" t="s">
        <v>291</v>
      </c>
      <c r="U29" s="4" t="s">
        <v>292</v>
      </c>
    </row>
    <row r="30" s="4" customFormat="1" spans="1:21">
      <c r="A30" s="6">
        <v>18350876618</v>
      </c>
      <c r="B30" s="4" t="s">
        <v>462</v>
      </c>
      <c r="C30" s="4" t="s">
        <v>463</v>
      </c>
      <c r="D30" s="4" t="s">
        <v>464</v>
      </c>
      <c r="E30" s="4" t="s">
        <v>465</v>
      </c>
      <c r="F30" s="4" t="s">
        <v>277</v>
      </c>
      <c r="G30" s="4" t="s">
        <v>281</v>
      </c>
      <c r="H30" s="4" t="s">
        <v>282</v>
      </c>
      <c r="I30" s="4" t="s">
        <v>466</v>
      </c>
      <c r="J30" s="4" t="s">
        <v>30</v>
      </c>
      <c r="K30" s="4" t="s">
        <v>467</v>
      </c>
      <c r="L30" s="4" t="s">
        <v>467</v>
      </c>
      <c r="M30" s="4" t="s">
        <v>285</v>
      </c>
      <c r="N30" s="4" t="s">
        <v>285</v>
      </c>
      <c r="O30" s="4" t="s">
        <v>286</v>
      </c>
      <c r="P30" s="4" t="s">
        <v>287</v>
      </c>
      <c r="Q30" s="4" t="s">
        <v>288</v>
      </c>
      <c r="R30" s="4" t="s">
        <v>468</v>
      </c>
      <c r="S30" s="4" t="s">
        <v>290</v>
      </c>
      <c r="T30" s="4" t="s">
        <v>291</v>
      </c>
      <c r="U30" s="4" t="s">
        <v>292</v>
      </c>
    </row>
    <row r="31" s="4" customFormat="1" spans="1:21">
      <c r="A31" s="6">
        <v>18348964418</v>
      </c>
      <c r="B31" s="4" t="s">
        <v>462</v>
      </c>
      <c r="C31" s="4" t="s">
        <v>469</v>
      </c>
      <c r="D31" s="4" t="s">
        <v>470</v>
      </c>
      <c r="E31" s="4" t="s">
        <v>471</v>
      </c>
      <c r="F31" s="4" t="s">
        <v>390</v>
      </c>
      <c r="G31" s="4" t="s">
        <v>281</v>
      </c>
      <c r="H31" s="4" t="s">
        <v>282</v>
      </c>
      <c r="I31" s="4" t="s">
        <v>472</v>
      </c>
      <c r="J31" s="4" t="s">
        <v>30</v>
      </c>
      <c r="K31" s="4" t="s">
        <v>473</v>
      </c>
      <c r="L31" s="4" t="s">
        <v>473</v>
      </c>
      <c r="M31" s="4" t="s">
        <v>285</v>
      </c>
      <c r="N31" s="4" t="s">
        <v>285</v>
      </c>
      <c r="O31" s="4" t="s">
        <v>286</v>
      </c>
      <c r="P31" s="4" t="s">
        <v>287</v>
      </c>
      <c r="Q31" s="4" t="s">
        <v>288</v>
      </c>
      <c r="R31" s="4" t="s">
        <v>474</v>
      </c>
      <c r="S31" s="4" t="s">
        <v>290</v>
      </c>
      <c r="T31" s="4" t="s">
        <v>291</v>
      </c>
      <c r="U31" s="4" t="s">
        <v>292</v>
      </c>
    </row>
    <row r="32" s="4" customFormat="1" spans="1:21">
      <c r="A32" s="6">
        <v>18347958765</v>
      </c>
      <c r="B32" s="4" t="s">
        <v>475</v>
      </c>
      <c r="C32" s="4" t="s">
        <v>476</v>
      </c>
      <c r="D32" s="4" t="s">
        <v>477</v>
      </c>
      <c r="E32" s="4" t="s">
        <v>478</v>
      </c>
      <c r="F32" s="4" t="s">
        <v>390</v>
      </c>
      <c r="G32" s="4" t="s">
        <v>281</v>
      </c>
      <c r="H32" s="4" t="s">
        <v>282</v>
      </c>
      <c r="I32" s="4" t="s">
        <v>479</v>
      </c>
      <c r="J32" s="4" t="s">
        <v>30</v>
      </c>
      <c r="K32" s="4" t="s">
        <v>480</v>
      </c>
      <c r="L32" s="4" t="s">
        <v>480</v>
      </c>
      <c r="M32" s="4" t="s">
        <v>285</v>
      </c>
      <c r="N32" s="4" t="s">
        <v>285</v>
      </c>
      <c r="O32" s="4" t="s">
        <v>286</v>
      </c>
      <c r="P32" s="4" t="s">
        <v>287</v>
      </c>
      <c r="Q32" s="4" t="s">
        <v>288</v>
      </c>
      <c r="R32" s="4" t="s">
        <v>481</v>
      </c>
      <c r="S32" s="4" t="s">
        <v>290</v>
      </c>
      <c r="T32" s="4" t="s">
        <v>291</v>
      </c>
      <c r="U32" s="4" t="s">
        <v>292</v>
      </c>
    </row>
    <row r="33" s="4" customFormat="1" spans="1:21">
      <c r="A33" s="6">
        <v>18314088753</v>
      </c>
      <c r="B33" s="4" t="s">
        <v>482</v>
      </c>
      <c r="C33" s="4" t="s">
        <v>483</v>
      </c>
      <c r="D33" s="4" t="s">
        <v>484</v>
      </c>
      <c r="E33" s="4" t="s">
        <v>485</v>
      </c>
      <c r="F33" s="4" t="s">
        <v>277</v>
      </c>
      <c r="G33" s="4" t="s">
        <v>281</v>
      </c>
      <c r="H33" s="4" t="s">
        <v>282</v>
      </c>
      <c r="I33" s="4" t="s">
        <v>486</v>
      </c>
      <c r="J33" s="4" t="s">
        <v>30</v>
      </c>
      <c r="K33" s="4" t="s">
        <v>487</v>
      </c>
      <c r="L33" s="4" t="s">
        <v>487</v>
      </c>
      <c r="M33" s="4" t="s">
        <v>285</v>
      </c>
      <c r="N33" s="4" t="s">
        <v>285</v>
      </c>
      <c r="O33" s="4" t="s">
        <v>286</v>
      </c>
      <c r="P33" s="4" t="s">
        <v>287</v>
      </c>
      <c r="Q33" s="4" t="s">
        <v>288</v>
      </c>
      <c r="R33" s="4" t="s">
        <v>488</v>
      </c>
      <c r="S33" s="4" t="s">
        <v>290</v>
      </c>
      <c r="T33" s="4" t="s">
        <v>291</v>
      </c>
      <c r="U33" s="4" t="s">
        <v>292</v>
      </c>
    </row>
    <row r="34" s="4" customFormat="1" spans="1:21">
      <c r="A34" s="6">
        <v>18313293096</v>
      </c>
      <c r="B34" s="4" t="s">
        <v>489</v>
      </c>
      <c r="C34" s="4" t="s">
        <v>490</v>
      </c>
      <c r="D34" s="4" t="s">
        <v>491</v>
      </c>
      <c r="E34" s="4" t="s">
        <v>492</v>
      </c>
      <c r="F34" s="4" t="s">
        <v>390</v>
      </c>
      <c r="G34" s="4" t="s">
        <v>281</v>
      </c>
      <c r="H34" s="4" t="s">
        <v>282</v>
      </c>
      <c r="I34" s="4" t="s">
        <v>493</v>
      </c>
      <c r="J34" s="4" t="s">
        <v>30</v>
      </c>
      <c r="K34" s="4" t="s">
        <v>494</v>
      </c>
      <c r="L34" s="4" t="s">
        <v>494</v>
      </c>
      <c r="M34" s="4" t="s">
        <v>285</v>
      </c>
      <c r="N34" s="4" t="s">
        <v>285</v>
      </c>
      <c r="O34" s="4" t="s">
        <v>286</v>
      </c>
      <c r="P34" s="4" t="s">
        <v>287</v>
      </c>
      <c r="Q34" s="4" t="s">
        <v>288</v>
      </c>
      <c r="R34" s="4" t="s">
        <v>495</v>
      </c>
      <c r="S34" s="4" t="s">
        <v>290</v>
      </c>
      <c r="T34" s="4" t="s">
        <v>291</v>
      </c>
      <c r="U34" s="4" t="s">
        <v>292</v>
      </c>
    </row>
    <row r="35" s="4" customFormat="1" spans="1:21">
      <c r="A35" s="6">
        <v>18303337104</v>
      </c>
      <c r="B35" s="4" t="s">
        <v>489</v>
      </c>
      <c r="C35" s="4" t="s">
        <v>496</v>
      </c>
      <c r="D35" s="4" t="s">
        <v>497</v>
      </c>
      <c r="E35" s="4" t="s">
        <v>498</v>
      </c>
      <c r="F35" s="4" t="s">
        <v>277</v>
      </c>
      <c r="G35" s="4" t="s">
        <v>281</v>
      </c>
      <c r="H35" s="4" t="s">
        <v>282</v>
      </c>
      <c r="I35" s="4" t="s">
        <v>499</v>
      </c>
      <c r="J35" s="4" t="s">
        <v>30</v>
      </c>
      <c r="K35" s="4" t="s">
        <v>500</v>
      </c>
      <c r="L35" s="4" t="s">
        <v>500</v>
      </c>
      <c r="M35" s="4" t="s">
        <v>285</v>
      </c>
      <c r="N35" s="4" t="s">
        <v>285</v>
      </c>
      <c r="O35" s="4" t="s">
        <v>286</v>
      </c>
      <c r="P35" s="4" t="s">
        <v>287</v>
      </c>
      <c r="Q35" s="4" t="s">
        <v>288</v>
      </c>
      <c r="R35" s="4" t="s">
        <v>501</v>
      </c>
      <c r="S35" s="4" t="s">
        <v>290</v>
      </c>
      <c r="T35" s="4" t="s">
        <v>291</v>
      </c>
      <c r="U35" s="4" t="s">
        <v>292</v>
      </c>
    </row>
    <row r="36" s="4" customFormat="1" spans="1:21">
      <c r="A36" s="6">
        <v>18295080255</v>
      </c>
      <c r="B36" s="4" t="s">
        <v>502</v>
      </c>
      <c r="C36" s="4" t="s">
        <v>503</v>
      </c>
      <c r="D36" s="4" t="s">
        <v>418</v>
      </c>
      <c r="E36" s="4" t="s">
        <v>504</v>
      </c>
      <c r="F36" s="4" t="s">
        <v>277</v>
      </c>
      <c r="G36" s="4" t="s">
        <v>281</v>
      </c>
      <c r="H36" s="4" t="s">
        <v>282</v>
      </c>
      <c r="I36" s="4" t="s">
        <v>505</v>
      </c>
      <c r="J36" s="4" t="s">
        <v>30</v>
      </c>
      <c r="K36" s="4" t="s">
        <v>506</v>
      </c>
      <c r="L36" s="4" t="s">
        <v>506</v>
      </c>
      <c r="M36" s="4" t="s">
        <v>285</v>
      </c>
      <c r="N36" s="4" t="s">
        <v>285</v>
      </c>
      <c r="O36" s="4" t="s">
        <v>286</v>
      </c>
      <c r="P36" s="4" t="s">
        <v>287</v>
      </c>
      <c r="Q36" s="4" t="s">
        <v>288</v>
      </c>
      <c r="R36" s="4" t="s">
        <v>507</v>
      </c>
      <c r="S36" s="4" t="s">
        <v>290</v>
      </c>
      <c r="T36" s="4" t="s">
        <v>291</v>
      </c>
      <c r="U36" s="4" t="s">
        <v>292</v>
      </c>
    </row>
    <row r="37" s="4" customFormat="1" spans="1:21">
      <c r="A37" s="6">
        <v>18235647877</v>
      </c>
      <c r="B37" s="4" t="s">
        <v>508</v>
      </c>
      <c r="C37" s="4" t="s">
        <v>509</v>
      </c>
      <c r="D37" s="4" t="s">
        <v>510</v>
      </c>
      <c r="E37" s="4" t="s">
        <v>511</v>
      </c>
      <c r="F37" s="4" t="s">
        <v>277</v>
      </c>
      <c r="G37" s="4" t="s">
        <v>281</v>
      </c>
      <c r="H37" s="4" t="s">
        <v>282</v>
      </c>
      <c r="I37" s="4" t="s">
        <v>512</v>
      </c>
      <c r="J37" s="4" t="s">
        <v>30</v>
      </c>
      <c r="K37" s="4" t="s">
        <v>513</v>
      </c>
      <c r="L37" s="4" t="s">
        <v>513</v>
      </c>
      <c r="M37" s="4" t="s">
        <v>285</v>
      </c>
      <c r="N37" s="4" t="s">
        <v>285</v>
      </c>
      <c r="O37" s="4" t="s">
        <v>286</v>
      </c>
      <c r="P37" s="4" t="s">
        <v>287</v>
      </c>
      <c r="Q37" s="4" t="s">
        <v>288</v>
      </c>
      <c r="R37" s="4" t="s">
        <v>514</v>
      </c>
      <c r="S37" s="4" t="s">
        <v>290</v>
      </c>
      <c r="T37" s="4" t="s">
        <v>291</v>
      </c>
      <c r="U37" s="4" t="s">
        <v>292</v>
      </c>
    </row>
    <row r="38" s="4" customFormat="1" spans="1:21">
      <c r="A38" s="6">
        <v>18196574268</v>
      </c>
      <c r="B38" s="4" t="s">
        <v>515</v>
      </c>
      <c r="C38" s="4" t="s">
        <v>516</v>
      </c>
      <c r="D38" s="4" t="s">
        <v>517</v>
      </c>
      <c r="E38" s="4" t="s">
        <v>518</v>
      </c>
      <c r="F38" s="4" t="s">
        <v>277</v>
      </c>
      <c r="G38" s="4" t="s">
        <v>281</v>
      </c>
      <c r="H38" s="4" t="s">
        <v>282</v>
      </c>
      <c r="I38" s="4" t="s">
        <v>519</v>
      </c>
      <c r="J38" s="4" t="s">
        <v>30</v>
      </c>
      <c r="K38" s="4" t="s">
        <v>520</v>
      </c>
      <c r="L38" s="4" t="s">
        <v>520</v>
      </c>
      <c r="M38" s="4" t="s">
        <v>285</v>
      </c>
      <c r="N38" s="4" t="s">
        <v>285</v>
      </c>
      <c r="O38" s="4" t="s">
        <v>286</v>
      </c>
      <c r="P38" s="4" t="s">
        <v>287</v>
      </c>
      <c r="Q38" s="4" t="s">
        <v>288</v>
      </c>
      <c r="R38" s="4" t="s">
        <v>521</v>
      </c>
      <c r="S38" s="4" t="s">
        <v>290</v>
      </c>
      <c r="T38" s="4" t="s">
        <v>291</v>
      </c>
      <c r="U38" s="4" t="s">
        <v>292</v>
      </c>
    </row>
    <row r="39" s="4" customFormat="1" spans="1:21">
      <c r="A39" s="6">
        <v>18188423413</v>
      </c>
      <c r="B39" s="4" t="s">
        <v>522</v>
      </c>
      <c r="C39" s="4" t="s">
        <v>523</v>
      </c>
      <c r="D39" s="4" t="s">
        <v>524</v>
      </c>
      <c r="E39" s="4" t="s">
        <v>525</v>
      </c>
      <c r="F39" s="4" t="s">
        <v>277</v>
      </c>
      <c r="G39" s="4" t="s">
        <v>281</v>
      </c>
      <c r="H39" s="4" t="s">
        <v>282</v>
      </c>
      <c r="I39" s="4" t="s">
        <v>526</v>
      </c>
      <c r="J39" s="4" t="s">
        <v>30</v>
      </c>
      <c r="K39" s="4" t="s">
        <v>527</v>
      </c>
      <c r="L39" s="4" t="s">
        <v>527</v>
      </c>
      <c r="M39" s="4" t="s">
        <v>285</v>
      </c>
      <c r="N39" s="4" t="s">
        <v>285</v>
      </c>
      <c r="O39" s="4" t="s">
        <v>286</v>
      </c>
      <c r="P39" s="4" t="s">
        <v>287</v>
      </c>
      <c r="Q39" s="4" t="s">
        <v>288</v>
      </c>
      <c r="R39" s="4" t="s">
        <v>528</v>
      </c>
      <c r="S39" s="4" t="s">
        <v>290</v>
      </c>
      <c r="T39" s="4" t="s">
        <v>291</v>
      </c>
      <c r="U39" s="4" t="s">
        <v>292</v>
      </c>
    </row>
    <row r="40" s="4" customFormat="1" spans="1:21">
      <c r="A40" s="6">
        <v>18142777699</v>
      </c>
      <c r="B40" s="4" t="s">
        <v>529</v>
      </c>
      <c r="C40" s="4" t="s">
        <v>530</v>
      </c>
      <c r="D40" s="4" t="s">
        <v>531</v>
      </c>
      <c r="E40" s="4" t="s">
        <v>532</v>
      </c>
      <c r="F40" s="4" t="s">
        <v>390</v>
      </c>
      <c r="G40" s="4" t="s">
        <v>281</v>
      </c>
      <c r="H40" s="4" t="s">
        <v>282</v>
      </c>
      <c r="I40" s="4" t="s">
        <v>533</v>
      </c>
      <c r="J40" s="4" t="s">
        <v>30</v>
      </c>
      <c r="K40" s="4" t="s">
        <v>534</v>
      </c>
      <c r="L40" s="4" t="s">
        <v>534</v>
      </c>
      <c r="M40" s="4" t="s">
        <v>285</v>
      </c>
      <c r="N40" s="4" t="s">
        <v>285</v>
      </c>
      <c r="O40" s="4" t="s">
        <v>286</v>
      </c>
      <c r="P40" s="4" t="s">
        <v>287</v>
      </c>
      <c r="Q40" s="4" t="s">
        <v>288</v>
      </c>
      <c r="R40" s="4" t="s">
        <v>535</v>
      </c>
      <c r="S40" s="4" t="s">
        <v>290</v>
      </c>
      <c r="T40" s="4" t="s">
        <v>291</v>
      </c>
      <c r="U40" s="4" t="s">
        <v>292</v>
      </c>
    </row>
    <row r="41" s="4" customFormat="1" spans="1:21">
      <c r="A41" s="6">
        <v>18089420258</v>
      </c>
      <c r="B41" s="4" t="s">
        <v>536</v>
      </c>
      <c r="C41" s="4" t="s">
        <v>537</v>
      </c>
      <c r="D41" s="4" t="s">
        <v>538</v>
      </c>
      <c r="E41" s="4" t="s">
        <v>539</v>
      </c>
      <c r="F41" s="4" t="s">
        <v>277</v>
      </c>
      <c r="G41" s="4" t="s">
        <v>281</v>
      </c>
      <c r="H41" s="4" t="s">
        <v>282</v>
      </c>
      <c r="I41" s="4" t="s">
        <v>540</v>
      </c>
      <c r="J41" s="4" t="s">
        <v>30</v>
      </c>
      <c r="K41" s="4" t="s">
        <v>541</v>
      </c>
      <c r="L41" s="4" t="s">
        <v>541</v>
      </c>
      <c r="M41" s="4" t="s">
        <v>285</v>
      </c>
      <c r="N41" s="4" t="s">
        <v>285</v>
      </c>
      <c r="O41" s="4" t="s">
        <v>286</v>
      </c>
      <c r="P41" s="4" t="s">
        <v>287</v>
      </c>
      <c r="Q41" s="4" t="s">
        <v>288</v>
      </c>
      <c r="R41" s="4" t="s">
        <v>542</v>
      </c>
      <c r="S41" s="4" t="s">
        <v>290</v>
      </c>
      <c r="T41" s="4" t="s">
        <v>291</v>
      </c>
      <c r="U41" s="4" t="s">
        <v>292</v>
      </c>
    </row>
    <row r="42" s="4" customFormat="1" spans="1:21">
      <c r="A42" s="6">
        <v>17936179176</v>
      </c>
      <c r="B42" s="4" t="s">
        <v>543</v>
      </c>
      <c r="C42" s="4" t="s">
        <v>544</v>
      </c>
      <c r="D42" s="4" t="s">
        <v>545</v>
      </c>
      <c r="E42" s="4" t="s">
        <v>546</v>
      </c>
      <c r="F42" s="4" t="s">
        <v>429</v>
      </c>
      <c r="G42" s="4" t="s">
        <v>281</v>
      </c>
      <c r="H42" s="4" t="s">
        <v>282</v>
      </c>
      <c r="I42" s="4" t="s">
        <v>547</v>
      </c>
      <c r="J42" s="4" t="s">
        <v>30</v>
      </c>
      <c r="K42" s="4" t="s">
        <v>548</v>
      </c>
      <c r="L42" s="4" t="s">
        <v>548</v>
      </c>
      <c r="M42" s="4" t="s">
        <v>285</v>
      </c>
      <c r="N42" s="4" t="s">
        <v>285</v>
      </c>
      <c r="O42" s="4" t="s">
        <v>286</v>
      </c>
      <c r="P42" s="4" t="s">
        <v>287</v>
      </c>
      <c r="Q42" s="4" t="s">
        <v>288</v>
      </c>
      <c r="R42" s="4" t="s">
        <v>549</v>
      </c>
      <c r="S42" s="4" t="s">
        <v>290</v>
      </c>
      <c r="T42" s="4" t="s">
        <v>291</v>
      </c>
      <c r="U42" s="4" t="s">
        <v>292</v>
      </c>
    </row>
    <row r="43" s="4" customFormat="1" spans="1:21">
      <c r="A43" s="6">
        <v>17812583241</v>
      </c>
      <c r="B43" s="4" t="s">
        <v>550</v>
      </c>
      <c r="C43" s="4" t="s">
        <v>551</v>
      </c>
      <c r="D43" s="4" t="s">
        <v>552</v>
      </c>
      <c r="E43" s="4" t="s">
        <v>553</v>
      </c>
      <c r="F43" s="4" t="s">
        <v>397</v>
      </c>
      <c r="G43" s="4" t="s">
        <v>281</v>
      </c>
      <c r="H43" s="4" t="s">
        <v>282</v>
      </c>
      <c r="I43" s="4" t="s">
        <v>554</v>
      </c>
      <c r="J43" s="4" t="s">
        <v>30</v>
      </c>
      <c r="K43" s="4" t="s">
        <v>555</v>
      </c>
      <c r="L43" s="4" t="s">
        <v>555</v>
      </c>
      <c r="M43" s="4" t="s">
        <v>285</v>
      </c>
      <c r="N43" s="4" t="s">
        <v>285</v>
      </c>
      <c r="O43" s="4" t="s">
        <v>286</v>
      </c>
      <c r="P43" s="4" t="s">
        <v>287</v>
      </c>
      <c r="Q43" s="4" t="s">
        <v>288</v>
      </c>
      <c r="R43" s="4" t="s">
        <v>556</v>
      </c>
      <c r="S43" s="4" t="s">
        <v>290</v>
      </c>
      <c r="T43" s="4" t="s">
        <v>291</v>
      </c>
      <c r="U43" s="4" t="s">
        <v>292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FA55"/>
  <sheetViews>
    <sheetView workbookViewId="0">
      <selection activeCell="M19" sqref="M19"/>
    </sheetView>
  </sheetViews>
  <sheetFormatPr defaultColWidth="9" defaultRowHeight="13.5"/>
  <cols>
    <col min="1" max="1" width="12.625" style="1"/>
    <col min="2" max="3" width="10.375" style="1"/>
    <col min="4" max="4" width="10.125" style="1" customWidth="1"/>
    <col min="5" max="6" width="13.25" style="1" customWidth="1"/>
    <col min="7" max="16355" width="9" style="1"/>
  </cols>
  <sheetData>
    <row r="1" s="1" customFormat="1" spans="1:4">
      <c r="A1" s="1" t="s">
        <v>0</v>
      </c>
      <c r="B1" s="1" t="s">
        <v>5</v>
      </c>
      <c r="C1" s="1" t="s">
        <v>6</v>
      </c>
      <c r="D1" s="1" t="s">
        <v>12</v>
      </c>
    </row>
    <row r="2" s="1" customFormat="1" spans="1:6">
      <c r="A2" s="2">
        <v>17812583241</v>
      </c>
      <c r="B2" s="3">
        <v>44757</v>
      </c>
      <c r="C2" s="3">
        <v>44761</v>
      </c>
      <c r="D2" s="1">
        <v>5724</v>
      </c>
      <c r="E2" s="1" t="str">
        <f>VLOOKUP(A2,Sheet4!A:L,12,0)</f>
        <v>5724.00</v>
      </c>
      <c r="F2" s="1">
        <f>D2-E2</f>
        <v>0</v>
      </c>
    </row>
    <row r="3" s="1" customFormat="1" spans="1:6">
      <c r="A3" s="2">
        <v>17936179176</v>
      </c>
      <c r="B3" s="3">
        <v>44754</v>
      </c>
      <c r="C3" s="3">
        <v>44761</v>
      </c>
      <c r="D3" s="1">
        <v>4543</v>
      </c>
      <c r="E3" s="1" t="str">
        <f>VLOOKUP(A3,Sheet4!A:L,12,0)</f>
        <v>4543.00</v>
      </c>
      <c r="F3" s="1">
        <f t="shared" ref="F3:F47" si="0">D3-E3</f>
        <v>0</v>
      </c>
    </row>
    <row r="4" s="1" customFormat="1" spans="1:6">
      <c r="A4" s="2">
        <v>18089420258</v>
      </c>
      <c r="B4" s="3">
        <v>44760</v>
      </c>
      <c r="C4" s="3">
        <v>44761</v>
      </c>
      <c r="D4" s="1">
        <v>529</v>
      </c>
      <c r="E4" s="1" t="str">
        <f>VLOOKUP(A4,Sheet4!A:L,12,0)</f>
        <v>529.00</v>
      </c>
      <c r="F4" s="1">
        <f t="shared" si="0"/>
        <v>0</v>
      </c>
    </row>
    <row r="5" s="1" customFormat="1" spans="1:6">
      <c r="A5" s="2">
        <v>18142777699</v>
      </c>
      <c r="B5" s="3">
        <v>44758</v>
      </c>
      <c r="C5" s="3">
        <v>44761</v>
      </c>
      <c r="D5" s="1">
        <v>2068</v>
      </c>
      <c r="E5" s="1" t="str">
        <f>VLOOKUP(A5,Sheet4!A:L,12,0)</f>
        <v>2068.00</v>
      </c>
      <c r="F5" s="1">
        <f t="shared" si="0"/>
        <v>0</v>
      </c>
    </row>
    <row r="6" s="1" customFormat="1" spans="1:6">
      <c r="A6" s="2">
        <v>18188423413</v>
      </c>
      <c r="B6" s="3">
        <v>44760</v>
      </c>
      <c r="C6" s="3">
        <v>44761</v>
      </c>
      <c r="D6" s="1">
        <v>602</v>
      </c>
      <c r="E6" s="1" t="str">
        <f>VLOOKUP(A6,Sheet4!A:L,12,0)</f>
        <v>602.00</v>
      </c>
      <c r="F6" s="1">
        <f t="shared" si="0"/>
        <v>0</v>
      </c>
    </row>
    <row r="7" s="1" customFormat="1" spans="1:6">
      <c r="A7" s="2">
        <v>18196574268</v>
      </c>
      <c r="B7" s="3">
        <v>44760</v>
      </c>
      <c r="C7" s="3">
        <v>44761</v>
      </c>
      <c r="D7" s="1">
        <v>2704</v>
      </c>
      <c r="E7" s="1" t="str">
        <f>VLOOKUP(A7,Sheet4!A:L,12,0)</f>
        <v>2704.00</v>
      </c>
      <c r="F7" s="1">
        <f t="shared" si="0"/>
        <v>0</v>
      </c>
    </row>
    <row r="8" s="1" customFormat="1" spans="1:6">
      <c r="A8" s="2">
        <v>18235647877</v>
      </c>
      <c r="B8" s="3">
        <v>44760</v>
      </c>
      <c r="C8" s="3">
        <v>44761</v>
      </c>
      <c r="D8" s="1">
        <v>584</v>
      </c>
      <c r="E8" s="1" t="str">
        <f>VLOOKUP(A8,Sheet4!A:L,12,0)</f>
        <v>584.00</v>
      </c>
      <c r="F8" s="1">
        <f t="shared" si="0"/>
        <v>0</v>
      </c>
    </row>
    <row r="9" s="1" customFormat="1" spans="1:6">
      <c r="A9" s="2">
        <v>18295080255</v>
      </c>
      <c r="B9" s="3">
        <v>44760</v>
      </c>
      <c r="C9" s="3">
        <v>44761</v>
      </c>
      <c r="D9" s="1">
        <v>3150</v>
      </c>
      <c r="E9" s="1" t="str">
        <f>VLOOKUP(A9,Sheet4!A:L,12,0)</f>
        <v>3150.00</v>
      </c>
      <c r="F9" s="1">
        <f t="shared" si="0"/>
        <v>0</v>
      </c>
    </row>
    <row r="10" s="1" customFormat="1" spans="1:6">
      <c r="A10" s="2">
        <v>18303337104</v>
      </c>
      <c r="B10" s="3">
        <v>44760</v>
      </c>
      <c r="C10" s="3">
        <v>44761</v>
      </c>
      <c r="D10" s="1">
        <v>858</v>
      </c>
      <c r="E10" s="1" t="str">
        <f>VLOOKUP(A10,Sheet4!A:L,12,0)</f>
        <v>858.00</v>
      </c>
      <c r="F10" s="1">
        <f t="shared" si="0"/>
        <v>0</v>
      </c>
    </row>
    <row r="11" s="1" customFormat="1" spans="1:6">
      <c r="A11" s="2">
        <v>18313293096</v>
      </c>
      <c r="B11" s="3">
        <v>44758</v>
      </c>
      <c r="C11" s="3">
        <v>44761</v>
      </c>
      <c r="D11" s="1">
        <v>1110</v>
      </c>
      <c r="E11" s="1" t="str">
        <f>VLOOKUP(A11,Sheet4!A:L,12,0)</f>
        <v>1110.00</v>
      </c>
      <c r="F11" s="1">
        <f t="shared" si="0"/>
        <v>0</v>
      </c>
    </row>
    <row r="12" s="1" customFormat="1" spans="1:6">
      <c r="A12" s="2">
        <v>18314088753</v>
      </c>
      <c r="B12" s="3">
        <v>44760</v>
      </c>
      <c r="C12" s="3">
        <v>44761</v>
      </c>
      <c r="D12" s="1">
        <v>1266</v>
      </c>
      <c r="E12" s="1" t="str">
        <f>VLOOKUP(A12,Sheet4!A:L,12,0)</f>
        <v>1266.00</v>
      </c>
      <c r="F12" s="1">
        <f t="shared" si="0"/>
        <v>0</v>
      </c>
    </row>
    <row r="13" s="1" customFormat="1" spans="1:6">
      <c r="A13" s="2">
        <v>18347958765</v>
      </c>
      <c r="B13" s="3">
        <v>44758</v>
      </c>
      <c r="C13" s="3">
        <v>44761</v>
      </c>
      <c r="D13" s="1">
        <v>2661</v>
      </c>
      <c r="E13" s="1" t="str">
        <f>VLOOKUP(A13,Sheet4!A:L,12,0)</f>
        <v>2661.00</v>
      </c>
      <c r="F13" s="1">
        <f t="shared" si="0"/>
        <v>0</v>
      </c>
    </row>
    <row r="14" s="1" customFormat="1" spans="1:6">
      <c r="A14" s="2">
        <v>18348964418</v>
      </c>
      <c r="B14" s="3">
        <v>44758</v>
      </c>
      <c r="C14" s="3">
        <v>44761</v>
      </c>
      <c r="D14" s="1">
        <v>1635</v>
      </c>
      <c r="E14" s="1" t="str">
        <f>VLOOKUP(A14,Sheet4!A:L,12,0)</f>
        <v>1635.00</v>
      </c>
      <c r="F14" s="1">
        <f t="shared" si="0"/>
        <v>0</v>
      </c>
    </row>
    <row r="15" s="1" customFormat="1" hidden="1" spans="1:6">
      <c r="A15" s="2">
        <v>18349577617</v>
      </c>
      <c r="B15" s="3">
        <v>44755</v>
      </c>
      <c r="C15" s="3">
        <v>44761</v>
      </c>
      <c r="D15" s="1">
        <v>0</v>
      </c>
      <c r="E15" s="1" t="e">
        <f>VLOOKUP(A15,Sheet4!A:L,12,0)</f>
        <v>#N/A</v>
      </c>
      <c r="F15" s="1" t="e">
        <f t="shared" si="0"/>
        <v>#N/A</v>
      </c>
    </row>
    <row r="16" s="1" customFormat="1" spans="1:6">
      <c r="A16" s="2">
        <v>18350876618</v>
      </c>
      <c r="B16" s="3">
        <v>44760</v>
      </c>
      <c r="C16" s="3">
        <v>44761</v>
      </c>
      <c r="D16" s="1">
        <v>313</v>
      </c>
      <c r="E16" s="1" t="str">
        <f>VLOOKUP(A16,Sheet4!A:L,12,0)</f>
        <v>313.00</v>
      </c>
      <c r="F16" s="1">
        <f t="shared" si="0"/>
        <v>0</v>
      </c>
    </row>
    <row r="17" s="1" customFormat="1" spans="1:6">
      <c r="A17" s="2">
        <v>18357481367</v>
      </c>
      <c r="B17" s="3">
        <v>44760</v>
      </c>
      <c r="C17" s="3">
        <v>44761</v>
      </c>
      <c r="D17" s="1">
        <v>1735</v>
      </c>
      <c r="E17" s="1" t="str">
        <f>VLOOKUP(A17,Sheet4!A:L,12,0)</f>
        <v>1735.00</v>
      </c>
      <c r="F17" s="1">
        <f t="shared" si="0"/>
        <v>0</v>
      </c>
    </row>
    <row r="18" s="1" customFormat="1" spans="1:6">
      <c r="A18" s="2">
        <v>18358117714</v>
      </c>
      <c r="B18" s="3">
        <v>44759</v>
      </c>
      <c r="C18" s="3">
        <v>44761</v>
      </c>
      <c r="D18" s="1">
        <v>4604</v>
      </c>
      <c r="E18" s="1" t="str">
        <f>VLOOKUP(A18,Sheet4!A:L,12,0)</f>
        <v>4604.00</v>
      </c>
      <c r="F18" s="1">
        <f t="shared" si="0"/>
        <v>0</v>
      </c>
    </row>
    <row r="19" s="1" customFormat="1" spans="1:6">
      <c r="A19" s="2">
        <v>18370321002</v>
      </c>
      <c r="B19" s="3">
        <v>44759</v>
      </c>
      <c r="C19" s="3">
        <v>44761</v>
      </c>
      <c r="D19" s="1">
        <v>650</v>
      </c>
      <c r="E19" s="1" t="str">
        <f>VLOOKUP(A19,Sheet4!A:L,12,0)</f>
        <v>650.00</v>
      </c>
      <c r="F19" s="1">
        <f t="shared" si="0"/>
        <v>0</v>
      </c>
    </row>
    <row r="20" s="1" customFormat="1" spans="1:6">
      <c r="A20" s="2">
        <v>18371201832</v>
      </c>
      <c r="B20" s="3">
        <v>44756</v>
      </c>
      <c r="C20" s="3">
        <v>44761</v>
      </c>
      <c r="D20" s="1">
        <v>1085</v>
      </c>
      <c r="E20" s="1" t="str">
        <f>VLOOKUP(A20,Sheet4!A:L,12,0)</f>
        <v>1085.00</v>
      </c>
      <c r="F20" s="1">
        <f t="shared" si="0"/>
        <v>0</v>
      </c>
    </row>
    <row r="21" s="1" customFormat="1" spans="1:6">
      <c r="A21" s="2">
        <v>18372832651</v>
      </c>
      <c r="B21" s="3">
        <v>44760</v>
      </c>
      <c r="C21" s="3">
        <v>44761</v>
      </c>
      <c r="D21" s="1">
        <v>608</v>
      </c>
      <c r="E21" s="1" t="str">
        <f>VLOOKUP(A21,Sheet4!A:L,12,0)</f>
        <v>608.00</v>
      </c>
      <c r="F21" s="1">
        <f t="shared" si="0"/>
        <v>0</v>
      </c>
    </row>
    <row r="22" s="1" customFormat="1" spans="1:6">
      <c r="A22" s="2">
        <v>18378013719</v>
      </c>
      <c r="B22" s="3">
        <v>44760</v>
      </c>
      <c r="C22" s="3">
        <v>44761</v>
      </c>
      <c r="D22" s="1">
        <v>548</v>
      </c>
      <c r="E22" s="1" t="str">
        <f>VLOOKUP(A22,Sheet4!A:L,12,0)</f>
        <v>548.00</v>
      </c>
      <c r="F22" s="1">
        <f t="shared" si="0"/>
        <v>0</v>
      </c>
    </row>
    <row r="23" s="1" customFormat="1" spans="1:6">
      <c r="A23" s="2">
        <v>18385747497</v>
      </c>
      <c r="B23" s="3">
        <v>44759</v>
      </c>
      <c r="C23" s="3">
        <v>44761</v>
      </c>
      <c r="D23" s="1">
        <v>6089</v>
      </c>
      <c r="E23" s="1" t="str">
        <f>VLOOKUP(A23,Sheet4!A:L,12,0)</f>
        <v>6089.00</v>
      </c>
      <c r="F23" s="1">
        <f t="shared" si="0"/>
        <v>0</v>
      </c>
    </row>
    <row r="24" s="1" customFormat="1" spans="1:6">
      <c r="A24" s="2">
        <v>18398218524</v>
      </c>
      <c r="B24" s="3">
        <v>44757</v>
      </c>
      <c r="C24" s="3">
        <v>44761</v>
      </c>
      <c r="D24" s="1">
        <v>9620</v>
      </c>
      <c r="E24" s="1" t="str">
        <f>VLOOKUP(A24,Sheet4!A:L,12,0)</f>
        <v>9620.00</v>
      </c>
      <c r="F24" s="1">
        <f t="shared" si="0"/>
        <v>0</v>
      </c>
    </row>
    <row r="25" s="1" customFormat="1" spans="1:6">
      <c r="A25" s="2">
        <v>18403175709</v>
      </c>
      <c r="B25" s="3">
        <v>44759</v>
      </c>
      <c r="C25" s="3">
        <v>44761</v>
      </c>
      <c r="D25" s="1">
        <v>1505</v>
      </c>
      <c r="E25" s="1" t="str">
        <f>VLOOKUP(A25,Sheet4!A:L,12,0)</f>
        <v>1505.00</v>
      </c>
      <c r="F25" s="1">
        <f t="shared" si="0"/>
        <v>0</v>
      </c>
    </row>
    <row r="26" s="1" customFormat="1" spans="1:6">
      <c r="A26" s="2">
        <v>18403787135</v>
      </c>
      <c r="B26" s="3">
        <v>44759</v>
      </c>
      <c r="C26" s="3">
        <v>44761</v>
      </c>
      <c r="D26" s="1">
        <v>707</v>
      </c>
      <c r="E26" s="1" t="str">
        <f>VLOOKUP(A26,Sheet4!A:L,12,0)</f>
        <v>707.00</v>
      </c>
      <c r="F26" s="1">
        <f t="shared" si="0"/>
        <v>0</v>
      </c>
    </row>
    <row r="27" s="1" customFormat="1" spans="1:6">
      <c r="A27" s="2">
        <v>18411495267</v>
      </c>
      <c r="B27" s="3">
        <v>44760</v>
      </c>
      <c r="C27" s="3">
        <v>44761</v>
      </c>
      <c r="D27" s="1">
        <v>1106</v>
      </c>
      <c r="E27" s="1" t="str">
        <f>VLOOKUP(A27,Sheet4!A:L,12,0)</f>
        <v>1106.00</v>
      </c>
      <c r="F27" s="1">
        <f t="shared" si="0"/>
        <v>0</v>
      </c>
    </row>
    <row r="28" s="1" customFormat="1" spans="1:6">
      <c r="A28" s="2">
        <v>18420524161</v>
      </c>
      <c r="B28" s="3">
        <v>44760</v>
      </c>
      <c r="C28" s="3">
        <v>44761</v>
      </c>
      <c r="D28" s="1">
        <v>785</v>
      </c>
      <c r="E28" s="1" t="str">
        <f>VLOOKUP(A28,Sheet4!A:L,12,0)</f>
        <v>785.00</v>
      </c>
      <c r="F28" s="1">
        <f t="shared" si="0"/>
        <v>0</v>
      </c>
    </row>
    <row r="29" s="1" customFormat="1" spans="1:6">
      <c r="A29" s="2">
        <v>18420555184</v>
      </c>
      <c r="B29" s="3">
        <v>44759</v>
      </c>
      <c r="C29" s="3">
        <v>44761</v>
      </c>
      <c r="D29" s="1">
        <v>1006</v>
      </c>
      <c r="E29" s="1" t="str">
        <f>VLOOKUP(A29,Sheet4!A:L,12,0)</f>
        <v>1006.00</v>
      </c>
      <c r="F29" s="1">
        <f t="shared" si="0"/>
        <v>0</v>
      </c>
    </row>
    <row r="30" s="1" customFormat="1" spans="1:6">
      <c r="A30" s="2">
        <v>18420574652</v>
      </c>
      <c r="B30" s="3">
        <v>44760</v>
      </c>
      <c r="C30" s="3">
        <v>44761</v>
      </c>
      <c r="D30" s="1">
        <v>1471</v>
      </c>
      <c r="E30" s="1" t="str">
        <f>VLOOKUP(A30,Sheet4!A:L,12,0)</f>
        <v>1471.00</v>
      </c>
      <c r="F30" s="1">
        <f t="shared" si="0"/>
        <v>0</v>
      </c>
    </row>
    <row r="31" s="1" customFormat="1" spans="1:6">
      <c r="A31" s="2">
        <v>18420620146</v>
      </c>
      <c r="B31" s="3">
        <v>44760</v>
      </c>
      <c r="C31" s="3">
        <v>44761</v>
      </c>
      <c r="D31" s="1">
        <v>187</v>
      </c>
      <c r="E31" s="1" t="str">
        <f>VLOOKUP(A31,Sheet4!A:L,12,0)</f>
        <v>187.00</v>
      </c>
      <c r="F31" s="1">
        <f t="shared" si="0"/>
        <v>0</v>
      </c>
    </row>
    <row r="32" s="1" customFormat="1" spans="1:6">
      <c r="A32" s="2">
        <v>18421698287</v>
      </c>
      <c r="B32" s="3">
        <v>44760</v>
      </c>
      <c r="C32" s="3">
        <v>44761</v>
      </c>
      <c r="D32" s="1">
        <v>1436</v>
      </c>
      <c r="E32" s="1" t="str">
        <f>VLOOKUP(A32,Sheet4!A:L,12,0)</f>
        <v>1436.00</v>
      </c>
      <c r="F32" s="1">
        <f t="shared" si="0"/>
        <v>0</v>
      </c>
    </row>
    <row r="33" s="1" customFormat="1" spans="1:6">
      <c r="A33" s="2">
        <v>18426288295</v>
      </c>
      <c r="B33" s="3">
        <v>44760</v>
      </c>
      <c r="C33" s="3">
        <v>44761</v>
      </c>
      <c r="D33" s="1">
        <v>552</v>
      </c>
      <c r="E33" s="1" t="str">
        <f>VLOOKUP(A33,Sheet4!A:L,12,0)</f>
        <v>552.00</v>
      </c>
      <c r="F33" s="1">
        <f t="shared" si="0"/>
        <v>0</v>
      </c>
    </row>
    <row r="34" s="1" customFormat="1" spans="1:6">
      <c r="A34" s="2">
        <v>18427463570</v>
      </c>
      <c r="B34" s="3">
        <v>44759</v>
      </c>
      <c r="C34" s="3">
        <v>44761</v>
      </c>
      <c r="D34" s="1">
        <v>2286</v>
      </c>
      <c r="E34" s="1" t="str">
        <f>VLOOKUP(A34,Sheet4!A:L,12,0)</f>
        <v>2286.00</v>
      </c>
      <c r="F34" s="1">
        <f t="shared" si="0"/>
        <v>0</v>
      </c>
    </row>
    <row r="35" s="1" customFormat="1" spans="1:6">
      <c r="A35" s="2">
        <v>18429059648</v>
      </c>
      <c r="B35" s="3">
        <v>44760</v>
      </c>
      <c r="C35" s="3">
        <v>44761</v>
      </c>
      <c r="D35" s="1">
        <v>544</v>
      </c>
      <c r="E35" s="1" t="str">
        <f>VLOOKUP(A35,Sheet4!A:L,12,0)</f>
        <v>544.00</v>
      </c>
      <c r="F35" s="1">
        <f t="shared" si="0"/>
        <v>0</v>
      </c>
    </row>
    <row r="36" s="1" customFormat="1" spans="1:6">
      <c r="A36" s="2">
        <v>18429183003</v>
      </c>
      <c r="B36" s="3">
        <v>44760</v>
      </c>
      <c r="C36" s="3">
        <v>44761</v>
      </c>
      <c r="D36" s="1">
        <v>632</v>
      </c>
      <c r="E36" s="1" t="str">
        <f>VLOOKUP(A36,Sheet4!A:L,12,0)</f>
        <v>632.00</v>
      </c>
      <c r="F36" s="1">
        <f t="shared" si="0"/>
        <v>0</v>
      </c>
    </row>
    <row r="37" s="1" customFormat="1" spans="1:6">
      <c r="A37" s="2">
        <v>18429321210</v>
      </c>
      <c r="B37" s="3">
        <v>44760</v>
      </c>
      <c r="C37" s="3">
        <v>44761</v>
      </c>
      <c r="D37" s="1">
        <v>634</v>
      </c>
      <c r="E37" s="1" t="str">
        <f>VLOOKUP(A37,Sheet4!A:L,12,0)</f>
        <v>634.00</v>
      </c>
      <c r="F37" s="1">
        <f t="shared" si="0"/>
        <v>0</v>
      </c>
    </row>
    <row r="38" s="1" customFormat="1" spans="1:6">
      <c r="A38" s="2">
        <v>18429644951</v>
      </c>
      <c r="B38" s="3">
        <v>44760</v>
      </c>
      <c r="C38" s="3">
        <v>44761</v>
      </c>
      <c r="D38" s="1">
        <v>549</v>
      </c>
      <c r="E38" s="1" t="str">
        <f>VLOOKUP(A38,Sheet4!A:L,12,0)</f>
        <v>549.00</v>
      </c>
      <c r="F38" s="1">
        <f t="shared" si="0"/>
        <v>0</v>
      </c>
    </row>
    <row r="39" s="1" customFormat="1" spans="1:6">
      <c r="A39" s="2">
        <v>18430999275</v>
      </c>
      <c r="B39" s="3">
        <v>44760</v>
      </c>
      <c r="C39" s="3">
        <v>44761</v>
      </c>
      <c r="D39" s="1">
        <v>2379</v>
      </c>
      <c r="E39" s="1" t="str">
        <f>VLOOKUP(A39,Sheet4!A:L,12,0)</f>
        <v>2379.00</v>
      </c>
      <c r="F39" s="1">
        <f t="shared" si="0"/>
        <v>0</v>
      </c>
    </row>
    <row r="40" s="1" customFormat="1" spans="1:6">
      <c r="A40" s="2">
        <v>18431138859</v>
      </c>
      <c r="B40" s="3">
        <v>44760</v>
      </c>
      <c r="C40" s="3">
        <v>44761</v>
      </c>
      <c r="D40" s="1">
        <v>325</v>
      </c>
      <c r="E40" s="1" t="str">
        <f>VLOOKUP(A40,Sheet4!A:L,12,0)</f>
        <v>325.00</v>
      </c>
      <c r="F40" s="1">
        <f t="shared" si="0"/>
        <v>0</v>
      </c>
    </row>
    <row r="41" s="1" customFormat="1" spans="1:6">
      <c r="A41" s="2">
        <v>18435149191</v>
      </c>
      <c r="B41" s="3">
        <v>44760</v>
      </c>
      <c r="C41" s="3">
        <v>44761</v>
      </c>
      <c r="D41" s="1">
        <v>194</v>
      </c>
      <c r="E41" s="1" t="str">
        <f>VLOOKUP(A41,Sheet4!A:L,12,0)</f>
        <v>194.00</v>
      </c>
      <c r="F41" s="1">
        <f t="shared" si="0"/>
        <v>0</v>
      </c>
    </row>
    <row r="42" s="1" customFormat="1" spans="1:6">
      <c r="A42" s="2">
        <v>18435843541</v>
      </c>
      <c r="B42" s="3">
        <v>44760</v>
      </c>
      <c r="C42" s="3">
        <v>44761</v>
      </c>
      <c r="D42" s="1">
        <v>248</v>
      </c>
      <c r="E42" s="1" t="str">
        <f>VLOOKUP(A42,Sheet4!A:L,12,0)</f>
        <v>248.00</v>
      </c>
      <c r="F42" s="1">
        <f t="shared" si="0"/>
        <v>0</v>
      </c>
    </row>
    <row r="43" s="1" customFormat="1" spans="1:6">
      <c r="A43" s="2">
        <v>18436768480</v>
      </c>
      <c r="B43" s="3">
        <v>44760</v>
      </c>
      <c r="C43" s="3">
        <v>44761</v>
      </c>
      <c r="D43" s="1">
        <v>369</v>
      </c>
      <c r="E43" s="1" t="str">
        <f>VLOOKUP(A43,Sheet4!A:L,12,0)</f>
        <v>369.00</v>
      </c>
      <c r="F43" s="1">
        <f t="shared" si="0"/>
        <v>0</v>
      </c>
    </row>
    <row r="44" s="1" customFormat="1" spans="1:6">
      <c r="A44" s="2">
        <v>18437576856</v>
      </c>
      <c r="B44" s="3">
        <v>44760</v>
      </c>
      <c r="C44" s="3">
        <v>44761</v>
      </c>
      <c r="D44" s="1">
        <v>127</v>
      </c>
      <c r="E44" s="1" t="str">
        <f>VLOOKUP(A44,Sheet4!A:L,12,0)</f>
        <v>127.00</v>
      </c>
      <c r="F44" s="1">
        <f t="shared" si="0"/>
        <v>0</v>
      </c>
    </row>
    <row r="45" s="1" customFormat="1" spans="1:7">
      <c r="A45" s="2">
        <v>18146765452</v>
      </c>
      <c r="B45" s="3">
        <v>44730</v>
      </c>
      <c r="C45" s="3">
        <v>44731</v>
      </c>
      <c r="D45" s="1">
        <v>-1886</v>
      </c>
      <c r="E45" s="1" t="e">
        <f>VLOOKUP(A45,Sheet4!A:L,12,0)</f>
        <v>#N/A</v>
      </c>
      <c r="F45" s="1" t="e">
        <f t="shared" si="0"/>
        <v>#N/A</v>
      </c>
      <c r="G45" s="1" t="s">
        <v>251</v>
      </c>
    </row>
    <row r="46" s="1" customFormat="1" spans="1:7">
      <c r="A46" s="2">
        <v>17903602228</v>
      </c>
      <c r="B46" s="3">
        <v>44737</v>
      </c>
      <c r="C46" s="3">
        <v>44738</v>
      </c>
      <c r="D46" s="1">
        <v>-646.31</v>
      </c>
      <c r="E46" s="1" t="e">
        <f>VLOOKUP(A46,Sheet4!A:L,12,0)</f>
        <v>#N/A</v>
      </c>
      <c r="F46" s="1" t="e">
        <f t="shared" si="0"/>
        <v>#N/A</v>
      </c>
      <c r="G46" s="1" t="s">
        <v>252</v>
      </c>
    </row>
    <row r="47" s="1" customFormat="1" spans="1:7">
      <c r="A47" s="2">
        <v>17894628381</v>
      </c>
      <c r="B47" s="3">
        <v>44722</v>
      </c>
      <c r="C47" s="3">
        <v>44724</v>
      </c>
      <c r="D47" s="1">
        <v>-587.01</v>
      </c>
      <c r="E47" s="1" t="e">
        <f>VLOOKUP(A47,Sheet4!A:L,12,0)</f>
        <v>#N/A</v>
      </c>
      <c r="F47" s="1" t="e">
        <f t="shared" si="0"/>
        <v>#N/A</v>
      </c>
      <c r="G47" s="1" t="s">
        <v>253</v>
      </c>
    </row>
    <row r="48" s="1" customFormat="1" spans="16356:16381">
      <c r="XEB48"/>
      <c r="XEC48"/>
      <c r="XED48"/>
      <c r="XEE48"/>
      <c r="XEF48"/>
      <c r="XEG48"/>
      <c r="XEH48"/>
      <c r="XEI48"/>
      <c r="XEJ48"/>
      <c r="XEK48"/>
      <c r="XEL48"/>
      <c r="XEM48"/>
      <c r="XEN48"/>
      <c r="XEO48"/>
      <c r="XEP48"/>
      <c r="XEQ48"/>
      <c r="XER48"/>
      <c r="XES48"/>
      <c r="XET48"/>
      <c r="XEU48"/>
      <c r="XEV48"/>
      <c r="XEW48"/>
      <c r="XEX48"/>
      <c r="XEY48"/>
      <c r="XEZ48"/>
      <c r="XFA48"/>
    </row>
    <row r="49" s="1" customFormat="1" spans="4:16381">
      <c r="D49" s="1">
        <f>SUM(D2:D48)</f>
        <v>66608.68</v>
      </c>
      <c r="XEB49"/>
      <c r="XEC49"/>
      <c r="XED49"/>
      <c r="XEE49"/>
      <c r="XEF49"/>
      <c r="XEG49"/>
      <c r="XEH49"/>
      <c r="XEI49"/>
      <c r="XEJ49"/>
      <c r="XEK49"/>
      <c r="XEL49"/>
      <c r="XEM49"/>
      <c r="XEN49"/>
      <c r="XEO49"/>
      <c r="XEP49"/>
      <c r="XEQ49"/>
      <c r="XER49"/>
      <c r="XES49"/>
      <c r="XET49"/>
      <c r="XEU49"/>
      <c r="XEV49"/>
      <c r="XEW49"/>
      <c r="XEX49"/>
      <c r="XEY49"/>
      <c r="XEZ49"/>
      <c r="XFA49"/>
    </row>
    <row r="50" s="1" customFormat="1" spans="4:16381">
      <c r="D50" s="1" t="s">
        <v>254</v>
      </c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</row>
    <row r="51" s="1" customFormat="1" spans="16356:16381">
      <c r="XEB51"/>
      <c r="XEC51"/>
      <c r="XED51"/>
      <c r="XEE51"/>
      <c r="XEF51"/>
      <c r="XEG51"/>
      <c r="XEH51"/>
      <c r="XEI51"/>
      <c r="XEJ51"/>
      <c r="XEK51"/>
      <c r="XEL51"/>
      <c r="XEM51"/>
      <c r="XEN51"/>
      <c r="XEO51"/>
      <c r="XEP51"/>
      <c r="XEQ51"/>
      <c r="XER51"/>
      <c r="XES51"/>
      <c r="XET51"/>
      <c r="XEU51"/>
      <c r="XEV51"/>
      <c r="XEW51"/>
      <c r="XEX51"/>
      <c r="XEY51"/>
      <c r="XEZ51"/>
      <c r="XFA51"/>
    </row>
    <row r="52" s="1" customFormat="1" spans="16356:16381">
      <c r="XEB52"/>
      <c r="XEC52"/>
      <c r="XED52"/>
      <c r="XEE52"/>
      <c r="XEF52"/>
      <c r="XEG52"/>
      <c r="XEH52"/>
      <c r="XEI52"/>
      <c r="XEJ52"/>
      <c r="XEK52"/>
      <c r="XEL52"/>
      <c r="XEM52"/>
      <c r="XEN52"/>
      <c r="XEO52"/>
      <c r="XEP52"/>
      <c r="XEQ52"/>
      <c r="XER52"/>
      <c r="XES52"/>
      <c r="XET52"/>
      <c r="XEU52"/>
      <c r="XEV52"/>
      <c r="XEW52"/>
      <c r="XEX52"/>
      <c r="XEY52"/>
      <c r="XEZ52"/>
      <c r="XFA52"/>
    </row>
    <row r="53" s="1" customFormat="1" spans="16356:16381">
      <c r="XEB53"/>
      <c r="XEC53"/>
      <c r="XED53"/>
      <c r="XEE53"/>
      <c r="XEF53"/>
      <c r="XEG53"/>
      <c r="XEH53"/>
      <c r="XEI53"/>
      <c r="XEJ53"/>
      <c r="XEK53"/>
      <c r="XEL53"/>
      <c r="XEM53"/>
      <c r="XEN53"/>
      <c r="XEO53"/>
      <c r="XEP53"/>
      <c r="XEQ53"/>
      <c r="XER53"/>
      <c r="XES53"/>
      <c r="XET53"/>
      <c r="XEU53"/>
      <c r="XEV53"/>
      <c r="XEW53"/>
      <c r="XEX53"/>
      <c r="XEY53"/>
      <c r="XEZ53"/>
      <c r="XFA53"/>
    </row>
    <row r="54" s="1" customFormat="1" spans="16356:16381">
      <c r="XEB54"/>
      <c r="XEC54"/>
      <c r="XED54"/>
      <c r="XEE54"/>
      <c r="XEF54"/>
      <c r="XEG54"/>
      <c r="XEH54"/>
      <c r="XEI54"/>
      <c r="XEJ54"/>
      <c r="XEK54"/>
      <c r="XEL54"/>
      <c r="XEM54"/>
      <c r="XEN54"/>
      <c r="XEO54"/>
      <c r="XEP54"/>
      <c r="XEQ54"/>
      <c r="XER54"/>
      <c r="XES54"/>
      <c r="XET54"/>
      <c r="XEU54"/>
      <c r="XEV54"/>
      <c r="XEW54"/>
      <c r="XEX54"/>
      <c r="XEY54"/>
      <c r="XEZ54"/>
      <c r="XFA54"/>
    </row>
    <row r="55" s="1" customFormat="1" spans="16356:16381">
      <c r="XEB55"/>
      <c r="XEC55"/>
      <c r="XED55"/>
      <c r="XEE55"/>
      <c r="XEF55"/>
      <c r="XEG55"/>
      <c r="XEH55"/>
      <c r="XEI55"/>
      <c r="XEJ55"/>
      <c r="XEK55"/>
      <c r="XEL55"/>
      <c r="XEM55"/>
      <c r="XEN55"/>
      <c r="XEO55"/>
      <c r="XEP55"/>
      <c r="XEQ55"/>
      <c r="XER55"/>
      <c r="XES55"/>
      <c r="XET55"/>
      <c r="XEU55"/>
      <c r="XEV55"/>
      <c r="XEW55"/>
      <c r="XEX55"/>
      <c r="XEY55"/>
      <c r="XEZ55"/>
      <c r="XFA55"/>
    </row>
  </sheetData>
  <autoFilter ref="A1:XFA55">
    <filterColumn colId="3">
      <filters blank="1">
        <filter val="650"/>
        <filter val="1110"/>
        <filter val="3150"/>
        <filter val="-587.01"/>
        <filter val="552"/>
        <filter val="313"/>
        <filter val="194"/>
        <filter val="66608.68 HKD"/>
        <filter val="858"/>
        <filter val="66608.68"/>
        <filter val="9620"/>
        <filter val="2661"/>
        <filter val="-646.31"/>
        <filter val="5724"/>
        <filter val="325"/>
        <filter val="1266"/>
        <filter val="127"/>
        <filter val="2068"/>
        <filter val="369"/>
        <filter val="529"/>
        <filter val="1471"/>
        <filter val="632"/>
        <filter val="634"/>
        <filter val="1635"/>
        <filter val="1735"/>
        <filter val="1436"/>
        <filter val="2379"/>
        <filter val="602"/>
        <filter val="4543"/>
        <filter val="544"/>
        <filter val="584"/>
        <filter val="2704"/>
        <filter val="4604"/>
        <filter val="785"/>
        <filter val="1085"/>
        <filter val="1505"/>
        <filter val="1006"/>
        <filter val="1106"/>
        <filter val="2286"/>
        <filter val="-1886"/>
        <filter val="187"/>
        <filter val="707"/>
        <filter val="248"/>
        <filter val="548"/>
        <filter val="608"/>
        <filter val="549"/>
        <filter val="608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workbookViewId="0">
      <selection activeCell="A2" sqref="A2:A1048576"/>
    </sheetView>
  </sheetViews>
  <sheetFormatPr defaultColWidth="8" defaultRowHeight="12.75"/>
  <cols>
    <col min="1" max="1" width="11.125" style="4"/>
    <col min="2" max="16383" width="8" style="4"/>
  </cols>
  <sheetData>
    <row r="1" s="4" customFormat="1" spans="1:21">
      <c r="A1" s="5" t="s">
        <v>259</v>
      </c>
      <c r="B1" s="5" t="s">
        <v>260</v>
      </c>
      <c r="C1" s="5" t="s">
        <v>261</v>
      </c>
      <c r="D1" s="5" t="s">
        <v>262</v>
      </c>
      <c r="E1" s="5" t="s">
        <v>13</v>
      </c>
      <c r="F1" s="5" t="s">
        <v>5</v>
      </c>
      <c r="G1" s="5" t="s">
        <v>6</v>
      </c>
      <c r="H1" s="5" t="s">
        <v>263</v>
      </c>
      <c r="I1" s="5" t="s">
        <v>264</v>
      </c>
      <c r="J1" s="5" t="s">
        <v>265</v>
      </c>
      <c r="K1" s="5" t="s">
        <v>266</v>
      </c>
      <c r="L1" s="5" t="s">
        <v>267</v>
      </c>
      <c r="M1" s="5" t="s">
        <v>268</v>
      </c>
      <c r="N1" s="5" t="s">
        <v>269</v>
      </c>
      <c r="O1" s="5" t="s">
        <v>270</v>
      </c>
      <c r="P1" s="5" t="s">
        <v>271</v>
      </c>
      <c r="Q1" s="5" t="s">
        <v>272</v>
      </c>
      <c r="R1" s="5" t="s">
        <v>273</v>
      </c>
      <c r="S1" s="5" t="s">
        <v>274</v>
      </c>
      <c r="T1" s="5" t="s">
        <v>275</v>
      </c>
      <c r="U1" s="5" t="s">
        <v>276</v>
      </c>
    </row>
    <row r="2" s="4" customFormat="1" spans="1:21">
      <c r="A2" s="6">
        <v>18437576856</v>
      </c>
      <c r="B2" s="4" t="s">
        <v>277</v>
      </c>
      <c r="C2" s="4" t="s">
        <v>278</v>
      </c>
      <c r="D2" s="4" t="s">
        <v>279</v>
      </c>
      <c r="E2" s="4" t="s">
        <v>280</v>
      </c>
      <c r="F2" s="4" t="s">
        <v>277</v>
      </c>
      <c r="G2" s="4" t="s">
        <v>281</v>
      </c>
      <c r="H2" s="4" t="s">
        <v>282</v>
      </c>
      <c r="I2" s="4" t="s">
        <v>283</v>
      </c>
      <c r="J2" s="4" t="s">
        <v>30</v>
      </c>
      <c r="K2" s="4" t="s">
        <v>284</v>
      </c>
      <c r="L2" s="4" t="s">
        <v>284</v>
      </c>
      <c r="M2" s="4" t="s">
        <v>285</v>
      </c>
      <c r="N2" s="4" t="s">
        <v>285</v>
      </c>
      <c r="O2" s="4" t="s">
        <v>286</v>
      </c>
      <c r="P2" s="4" t="s">
        <v>287</v>
      </c>
      <c r="Q2" s="4" t="s">
        <v>288</v>
      </c>
      <c r="R2" s="4" t="s">
        <v>289</v>
      </c>
      <c r="S2" s="4" t="s">
        <v>290</v>
      </c>
      <c r="T2" s="4" t="s">
        <v>291</v>
      </c>
      <c r="U2" s="4" t="s">
        <v>292</v>
      </c>
    </row>
    <row r="3" s="4" customFormat="1" spans="1:21">
      <c r="A3" s="6">
        <v>18436768480</v>
      </c>
      <c r="B3" s="4" t="s">
        <v>277</v>
      </c>
      <c r="C3" s="4" t="s">
        <v>293</v>
      </c>
      <c r="D3" s="4" t="s">
        <v>294</v>
      </c>
      <c r="E3" s="4" t="s">
        <v>295</v>
      </c>
      <c r="F3" s="4" t="s">
        <v>277</v>
      </c>
      <c r="G3" s="4" t="s">
        <v>281</v>
      </c>
      <c r="H3" s="4" t="s">
        <v>282</v>
      </c>
      <c r="I3" s="4" t="s">
        <v>296</v>
      </c>
      <c r="J3" s="4" t="s">
        <v>30</v>
      </c>
      <c r="K3" s="4" t="s">
        <v>297</v>
      </c>
      <c r="L3" s="4" t="s">
        <v>297</v>
      </c>
      <c r="M3" s="4" t="s">
        <v>285</v>
      </c>
      <c r="N3" s="4" t="s">
        <v>285</v>
      </c>
      <c r="O3" s="4" t="s">
        <v>286</v>
      </c>
      <c r="P3" s="4" t="s">
        <v>287</v>
      </c>
      <c r="Q3" s="4" t="s">
        <v>288</v>
      </c>
      <c r="R3" s="4" t="s">
        <v>298</v>
      </c>
      <c r="S3" s="4" t="s">
        <v>290</v>
      </c>
      <c r="T3" s="4" t="s">
        <v>291</v>
      </c>
      <c r="U3" s="4" t="s">
        <v>292</v>
      </c>
    </row>
    <row r="4" s="4" customFormat="1" spans="1:21">
      <c r="A4" s="6">
        <v>18435843541</v>
      </c>
      <c r="B4" s="4" t="s">
        <v>277</v>
      </c>
      <c r="C4" s="4" t="s">
        <v>299</v>
      </c>
      <c r="D4" s="4" t="s">
        <v>300</v>
      </c>
      <c r="E4" s="4" t="s">
        <v>301</v>
      </c>
      <c r="F4" s="4" t="s">
        <v>277</v>
      </c>
      <c r="G4" s="4" t="s">
        <v>281</v>
      </c>
      <c r="H4" s="4" t="s">
        <v>282</v>
      </c>
      <c r="I4" s="4" t="s">
        <v>302</v>
      </c>
      <c r="J4" s="4" t="s">
        <v>30</v>
      </c>
      <c r="K4" s="4" t="s">
        <v>303</v>
      </c>
      <c r="L4" s="4" t="s">
        <v>303</v>
      </c>
      <c r="M4" s="4" t="s">
        <v>285</v>
      </c>
      <c r="N4" s="4" t="s">
        <v>285</v>
      </c>
      <c r="O4" s="4" t="s">
        <v>286</v>
      </c>
      <c r="P4" s="4" t="s">
        <v>287</v>
      </c>
      <c r="Q4" s="4" t="s">
        <v>288</v>
      </c>
      <c r="R4" s="4" t="s">
        <v>304</v>
      </c>
      <c r="S4" s="4" t="s">
        <v>290</v>
      </c>
      <c r="T4" s="4" t="s">
        <v>291</v>
      </c>
      <c r="U4" s="4" t="s">
        <v>292</v>
      </c>
    </row>
    <row r="5" s="4" customFormat="1" spans="1:21">
      <c r="A5" s="6">
        <v>18435149191</v>
      </c>
      <c r="B5" s="4" t="s">
        <v>277</v>
      </c>
      <c r="C5" s="4" t="s">
        <v>305</v>
      </c>
      <c r="D5" s="4" t="s">
        <v>306</v>
      </c>
      <c r="E5" s="4" t="s">
        <v>307</v>
      </c>
      <c r="F5" s="4" t="s">
        <v>277</v>
      </c>
      <c r="G5" s="4" t="s">
        <v>281</v>
      </c>
      <c r="H5" s="4" t="s">
        <v>282</v>
      </c>
      <c r="I5" s="4" t="s">
        <v>308</v>
      </c>
      <c r="J5" s="4" t="s">
        <v>30</v>
      </c>
      <c r="K5" s="4" t="s">
        <v>309</v>
      </c>
      <c r="L5" s="4" t="s">
        <v>309</v>
      </c>
      <c r="M5" s="4" t="s">
        <v>285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310</v>
      </c>
      <c r="S5" s="4" t="s">
        <v>290</v>
      </c>
      <c r="T5" s="4" t="s">
        <v>291</v>
      </c>
      <c r="U5" s="4" t="s">
        <v>292</v>
      </c>
    </row>
    <row r="6" s="4" customFormat="1" spans="1:21">
      <c r="A6" s="6">
        <v>18431138859</v>
      </c>
      <c r="B6" s="4" t="s">
        <v>277</v>
      </c>
      <c r="C6" s="4" t="s">
        <v>311</v>
      </c>
      <c r="D6" s="4" t="s">
        <v>312</v>
      </c>
      <c r="E6" s="4" t="s">
        <v>313</v>
      </c>
      <c r="F6" s="4" t="s">
        <v>277</v>
      </c>
      <c r="G6" s="4" t="s">
        <v>281</v>
      </c>
      <c r="H6" s="4" t="s">
        <v>282</v>
      </c>
      <c r="I6" s="4" t="s">
        <v>314</v>
      </c>
      <c r="J6" s="4" t="s">
        <v>30</v>
      </c>
      <c r="K6" s="4" t="s">
        <v>315</v>
      </c>
      <c r="L6" s="4" t="s">
        <v>315</v>
      </c>
      <c r="M6" s="4" t="s">
        <v>285</v>
      </c>
      <c r="N6" s="4" t="s">
        <v>285</v>
      </c>
      <c r="O6" s="4" t="s">
        <v>286</v>
      </c>
      <c r="P6" s="4" t="s">
        <v>287</v>
      </c>
      <c r="Q6" s="4" t="s">
        <v>288</v>
      </c>
      <c r="R6" s="4" t="s">
        <v>316</v>
      </c>
      <c r="S6" s="4" t="s">
        <v>290</v>
      </c>
      <c r="T6" s="4" t="s">
        <v>291</v>
      </c>
      <c r="U6" s="4" t="s">
        <v>292</v>
      </c>
    </row>
    <row r="7" s="4" customFormat="1" spans="1:21">
      <c r="A7" s="6">
        <v>18430999275</v>
      </c>
      <c r="B7" s="4" t="s">
        <v>277</v>
      </c>
      <c r="C7" s="4" t="s">
        <v>317</v>
      </c>
      <c r="D7" s="4" t="s">
        <v>318</v>
      </c>
      <c r="E7" s="4" t="s">
        <v>319</v>
      </c>
      <c r="F7" s="4" t="s">
        <v>277</v>
      </c>
      <c r="G7" s="4" t="s">
        <v>281</v>
      </c>
      <c r="H7" s="4" t="s">
        <v>282</v>
      </c>
      <c r="I7" s="4" t="s">
        <v>320</v>
      </c>
      <c r="J7" s="4" t="s">
        <v>30</v>
      </c>
      <c r="K7" s="4" t="s">
        <v>321</v>
      </c>
      <c r="L7" s="4" t="s">
        <v>321</v>
      </c>
      <c r="M7" s="4" t="s">
        <v>285</v>
      </c>
      <c r="N7" s="4" t="s">
        <v>285</v>
      </c>
      <c r="O7" s="4" t="s">
        <v>286</v>
      </c>
      <c r="P7" s="4" t="s">
        <v>287</v>
      </c>
      <c r="Q7" s="4" t="s">
        <v>288</v>
      </c>
      <c r="R7" s="4" t="s">
        <v>322</v>
      </c>
      <c r="S7" s="4" t="s">
        <v>290</v>
      </c>
      <c r="T7" s="4" t="s">
        <v>291</v>
      </c>
      <c r="U7" s="4" t="s">
        <v>292</v>
      </c>
    </row>
    <row r="8" s="4" customFormat="1" spans="1:21">
      <c r="A8" s="6">
        <v>18429644951</v>
      </c>
      <c r="B8" s="4" t="s">
        <v>277</v>
      </c>
      <c r="C8" s="4" t="s">
        <v>323</v>
      </c>
      <c r="D8" s="4" t="s">
        <v>324</v>
      </c>
      <c r="E8" s="4" t="s">
        <v>325</v>
      </c>
      <c r="F8" s="4" t="s">
        <v>277</v>
      </c>
      <c r="G8" s="4" t="s">
        <v>281</v>
      </c>
      <c r="H8" s="4" t="s">
        <v>282</v>
      </c>
      <c r="I8" s="4" t="s">
        <v>326</v>
      </c>
      <c r="J8" s="4" t="s">
        <v>30</v>
      </c>
      <c r="K8" s="4" t="s">
        <v>327</v>
      </c>
      <c r="L8" s="4" t="s">
        <v>327</v>
      </c>
      <c r="M8" s="4" t="s">
        <v>285</v>
      </c>
      <c r="N8" s="4" t="s">
        <v>285</v>
      </c>
      <c r="O8" s="4" t="s">
        <v>286</v>
      </c>
      <c r="P8" s="4" t="s">
        <v>287</v>
      </c>
      <c r="Q8" s="4" t="s">
        <v>288</v>
      </c>
      <c r="R8" s="4" t="s">
        <v>328</v>
      </c>
      <c r="S8" s="4" t="s">
        <v>290</v>
      </c>
      <c r="T8" s="4" t="s">
        <v>291</v>
      </c>
      <c r="U8" s="4" t="s">
        <v>292</v>
      </c>
    </row>
    <row r="9" s="4" customFormat="1" spans="1:21">
      <c r="A9" s="6">
        <v>18429321210</v>
      </c>
      <c r="B9" s="4" t="s">
        <v>277</v>
      </c>
      <c r="C9" s="4" t="s">
        <v>329</v>
      </c>
      <c r="D9" s="4" t="s">
        <v>330</v>
      </c>
      <c r="E9" s="4" t="s">
        <v>331</v>
      </c>
      <c r="F9" s="4" t="s">
        <v>277</v>
      </c>
      <c r="G9" s="4" t="s">
        <v>281</v>
      </c>
      <c r="H9" s="4" t="s">
        <v>282</v>
      </c>
      <c r="I9" s="4" t="s">
        <v>332</v>
      </c>
      <c r="J9" s="4" t="s">
        <v>30</v>
      </c>
      <c r="K9" s="4" t="s">
        <v>333</v>
      </c>
      <c r="L9" s="4" t="s">
        <v>333</v>
      </c>
      <c r="M9" s="4" t="s">
        <v>285</v>
      </c>
      <c r="N9" s="4" t="s">
        <v>285</v>
      </c>
      <c r="O9" s="4" t="s">
        <v>286</v>
      </c>
      <c r="P9" s="4" t="s">
        <v>287</v>
      </c>
      <c r="Q9" s="4" t="s">
        <v>288</v>
      </c>
      <c r="R9" s="4" t="s">
        <v>334</v>
      </c>
      <c r="S9" s="4" t="s">
        <v>290</v>
      </c>
      <c r="T9" s="4" t="s">
        <v>291</v>
      </c>
      <c r="U9" s="4" t="s">
        <v>292</v>
      </c>
    </row>
    <row r="10" s="4" customFormat="1" spans="1:21">
      <c r="A10" s="6">
        <v>18429183003</v>
      </c>
      <c r="B10" s="4" t="s">
        <v>277</v>
      </c>
      <c r="C10" s="4" t="s">
        <v>335</v>
      </c>
      <c r="D10" s="4" t="s">
        <v>336</v>
      </c>
      <c r="E10" s="4" t="s">
        <v>337</v>
      </c>
      <c r="F10" s="4" t="s">
        <v>277</v>
      </c>
      <c r="G10" s="4" t="s">
        <v>281</v>
      </c>
      <c r="H10" s="4" t="s">
        <v>282</v>
      </c>
      <c r="I10" s="4" t="s">
        <v>338</v>
      </c>
      <c r="J10" s="4" t="s">
        <v>30</v>
      </c>
      <c r="K10" s="4" t="s">
        <v>339</v>
      </c>
      <c r="L10" s="4" t="s">
        <v>339</v>
      </c>
      <c r="M10" s="4" t="s">
        <v>285</v>
      </c>
      <c r="N10" s="4" t="s">
        <v>285</v>
      </c>
      <c r="O10" s="4" t="s">
        <v>286</v>
      </c>
      <c r="P10" s="4" t="s">
        <v>287</v>
      </c>
      <c r="Q10" s="4" t="s">
        <v>288</v>
      </c>
      <c r="R10" s="4" t="s">
        <v>340</v>
      </c>
      <c r="S10" s="4" t="s">
        <v>290</v>
      </c>
      <c r="T10" s="4" t="s">
        <v>291</v>
      </c>
      <c r="U10" s="4" t="s">
        <v>292</v>
      </c>
    </row>
    <row r="11" s="4" customFormat="1" spans="1:21">
      <c r="A11" s="6">
        <v>18429059648</v>
      </c>
      <c r="B11" s="4" t="s">
        <v>277</v>
      </c>
      <c r="C11" s="4" t="s">
        <v>341</v>
      </c>
      <c r="D11" s="4" t="s">
        <v>342</v>
      </c>
      <c r="E11" s="4" t="s">
        <v>343</v>
      </c>
      <c r="F11" s="4" t="s">
        <v>277</v>
      </c>
      <c r="G11" s="4" t="s">
        <v>281</v>
      </c>
      <c r="H11" s="4" t="s">
        <v>282</v>
      </c>
      <c r="I11" s="4" t="s">
        <v>344</v>
      </c>
      <c r="J11" s="4" t="s">
        <v>30</v>
      </c>
      <c r="K11" s="4" t="s">
        <v>345</v>
      </c>
      <c r="L11" s="4" t="s">
        <v>345</v>
      </c>
      <c r="M11" s="4" t="s">
        <v>285</v>
      </c>
      <c r="N11" s="4" t="s">
        <v>285</v>
      </c>
      <c r="O11" s="4" t="s">
        <v>286</v>
      </c>
      <c r="P11" s="4" t="s">
        <v>287</v>
      </c>
      <c r="Q11" s="4" t="s">
        <v>288</v>
      </c>
      <c r="R11" s="4" t="s">
        <v>346</v>
      </c>
      <c r="S11" s="4" t="s">
        <v>290</v>
      </c>
      <c r="T11" s="4" t="s">
        <v>291</v>
      </c>
      <c r="U11" s="4" t="s">
        <v>292</v>
      </c>
    </row>
    <row r="12" s="4" customFormat="1" spans="1:21">
      <c r="A12" s="6">
        <v>18427463570</v>
      </c>
      <c r="B12" s="4" t="s">
        <v>347</v>
      </c>
      <c r="C12" s="4" t="s">
        <v>348</v>
      </c>
      <c r="D12" s="4" t="s">
        <v>349</v>
      </c>
      <c r="E12" s="4" t="s">
        <v>350</v>
      </c>
      <c r="F12" s="4" t="s">
        <v>347</v>
      </c>
      <c r="G12" s="4" t="s">
        <v>281</v>
      </c>
      <c r="H12" s="4" t="s">
        <v>282</v>
      </c>
      <c r="I12" s="4" t="s">
        <v>351</v>
      </c>
      <c r="J12" s="4" t="s">
        <v>30</v>
      </c>
      <c r="K12" s="4" t="s">
        <v>352</v>
      </c>
      <c r="L12" s="4" t="s">
        <v>352</v>
      </c>
      <c r="M12" s="4" t="s">
        <v>285</v>
      </c>
      <c r="N12" s="4" t="s">
        <v>285</v>
      </c>
      <c r="O12" s="4" t="s">
        <v>286</v>
      </c>
      <c r="P12" s="4" t="s">
        <v>287</v>
      </c>
      <c r="Q12" s="4" t="s">
        <v>288</v>
      </c>
      <c r="R12" s="4" t="s">
        <v>353</v>
      </c>
      <c r="S12" s="4" t="s">
        <v>290</v>
      </c>
      <c r="T12" s="4" t="s">
        <v>291</v>
      </c>
      <c r="U12" s="4" t="s">
        <v>292</v>
      </c>
    </row>
    <row r="13" s="4" customFormat="1" spans="1:21">
      <c r="A13" s="6">
        <v>18426288295</v>
      </c>
      <c r="B13" s="4" t="s">
        <v>347</v>
      </c>
      <c r="C13" s="4" t="s">
        <v>354</v>
      </c>
      <c r="D13" s="4" t="s">
        <v>355</v>
      </c>
      <c r="E13" s="4" t="s">
        <v>356</v>
      </c>
      <c r="F13" s="4" t="s">
        <v>277</v>
      </c>
      <c r="G13" s="4" t="s">
        <v>281</v>
      </c>
      <c r="H13" s="4" t="s">
        <v>282</v>
      </c>
      <c r="I13" s="4" t="s">
        <v>357</v>
      </c>
      <c r="J13" s="4" t="s">
        <v>30</v>
      </c>
      <c r="K13" s="4" t="s">
        <v>358</v>
      </c>
      <c r="L13" s="4" t="s">
        <v>358</v>
      </c>
      <c r="M13" s="4" t="s">
        <v>285</v>
      </c>
      <c r="N13" s="4" t="s">
        <v>285</v>
      </c>
      <c r="O13" s="4" t="s">
        <v>286</v>
      </c>
      <c r="P13" s="4" t="s">
        <v>287</v>
      </c>
      <c r="Q13" s="4" t="s">
        <v>288</v>
      </c>
      <c r="R13" s="4" t="s">
        <v>359</v>
      </c>
      <c r="S13" s="4" t="s">
        <v>290</v>
      </c>
      <c r="T13" s="4" t="s">
        <v>291</v>
      </c>
      <c r="U13" s="4" t="s">
        <v>292</v>
      </c>
    </row>
    <row r="14" s="4" customFormat="1" spans="1:21">
      <c r="A14" s="6">
        <v>18421698287</v>
      </c>
      <c r="B14" s="4" t="s">
        <v>347</v>
      </c>
      <c r="C14" s="4" t="s">
        <v>360</v>
      </c>
      <c r="D14" s="4" t="s">
        <v>361</v>
      </c>
      <c r="E14" s="4" t="s">
        <v>362</v>
      </c>
      <c r="F14" s="4" t="s">
        <v>277</v>
      </c>
      <c r="G14" s="4" t="s">
        <v>281</v>
      </c>
      <c r="H14" s="4" t="s">
        <v>282</v>
      </c>
      <c r="I14" s="4" t="s">
        <v>363</v>
      </c>
      <c r="J14" s="4" t="s">
        <v>30</v>
      </c>
      <c r="K14" s="4" t="s">
        <v>364</v>
      </c>
      <c r="L14" s="4" t="s">
        <v>364</v>
      </c>
      <c r="M14" s="4" t="s">
        <v>285</v>
      </c>
      <c r="N14" s="4" t="s">
        <v>285</v>
      </c>
      <c r="O14" s="4" t="s">
        <v>286</v>
      </c>
      <c r="P14" s="4" t="s">
        <v>287</v>
      </c>
      <c r="Q14" s="4" t="s">
        <v>288</v>
      </c>
      <c r="R14" s="4" t="s">
        <v>365</v>
      </c>
      <c r="S14" s="4" t="s">
        <v>290</v>
      </c>
      <c r="T14" s="4" t="s">
        <v>291</v>
      </c>
      <c r="U14" s="4" t="s">
        <v>292</v>
      </c>
    </row>
    <row r="15" s="4" customFormat="1" spans="1:21">
      <c r="A15" s="6">
        <v>18420620146</v>
      </c>
      <c r="B15" s="4" t="s">
        <v>347</v>
      </c>
      <c r="C15" s="4" t="s">
        <v>366</v>
      </c>
      <c r="D15" s="4" t="s">
        <v>367</v>
      </c>
      <c r="E15" s="4" t="s">
        <v>368</v>
      </c>
      <c r="F15" s="4" t="s">
        <v>277</v>
      </c>
      <c r="G15" s="4" t="s">
        <v>281</v>
      </c>
      <c r="H15" s="4" t="s">
        <v>282</v>
      </c>
      <c r="I15" s="4" t="s">
        <v>369</v>
      </c>
      <c r="J15" s="4" t="s">
        <v>30</v>
      </c>
      <c r="K15" s="4" t="s">
        <v>370</v>
      </c>
      <c r="L15" s="4" t="s">
        <v>370</v>
      </c>
      <c r="M15" s="4" t="s">
        <v>285</v>
      </c>
      <c r="N15" s="4" t="s">
        <v>285</v>
      </c>
      <c r="O15" s="4" t="s">
        <v>286</v>
      </c>
      <c r="P15" s="4" t="s">
        <v>287</v>
      </c>
      <c r="Q15" s="4" t="s">
        <v>288</v>
      </c>
      <c r="R15" s="4" t="s">
        <v>371</v>
      </c>
      <c r="S15" s="4" t="s">
        <v>290</v>
      </c>
      <c r="T15" s="4" t="s">
        <v>291</v>
      </c>
      <c r="U15" s="4" t="s">
        <v>292</v>
      </c>
    </row>
    <row r="16" s="4" customFormat="1" spans="1:21">
      <c r="A16" s="6">
        <v>18420574652</v>
      </c>
      <c r="B16" s="4" t="s">
        <v>347</v>
      </c>
      <c r="C16" s="4" t="s">
        <v>372</v>
      </c>
      <c r="D16" s="4" t="s">
        <v>373</v>
      </c>
      <c r="E16" s="4" t="s">
        <v>374</v>
      </c>
      <c r="F16" s="4" t="s">
        <v>277</v>
      </c>
      <c r="G16" s="4" t="s">
        <v>281</v>
      </c>
      <c r="H16" s="4" t="s">
        <v>282</v>
      </c>
      <c r="I16" s="4" t="s">
        <v>375</v>
      </c>
      <c r="J16" s="4" t="s">
        <v>30</v>
      </c>
      <c r="K16" s="4" t="s">
        <v>376</v>
      </c>
      <c r="L16" s="4" t="s">
        <v>376</v>
      </c>
      <c r="M16" s="4" t="s">
        <v>285</v>
      </c>
      <c r="N16" s="4" t="s">
        <v>285</v>
      </c>
      <c r="O16" s="4" t="s">
        <v>286</v>
      </c>
      <c r="P16" s="4" t="s">
        <v>287</v>
      </c>
      <c r="Q16" s="4" t="s">
        <v>288</v>
      </c>
      <c r="R16" s="4" t="s">
        <v>377</v>
      </c>
      <c r="S16" s="4" t="s">
        <v>290</v>
      </c>
      <c r="T16" s="4" t="s">
        <v>291</v>
      </c>
      <c r="U16" s="4" t="s">
        <v>292</v>
      </c>
    </row>
    <row r="17" s="4" customFormat="1" spans="1:21">
      <c r="A17" s="6">
        <v>18420555184</v>
      </c>
      <c r="B17" s="4" t="s">
        <v>347</v>
      </c>
      <c r="C17" s="4" t="s">
        <v>378</v>
      </c>
      <c r="D17" s="4" t="s">
        <v>379</v>
      </c>
      <c r="E17" s="4" t="s">
        <v>380</v>
      </c>
      <c r="F17" s="4" t="s">
        <v>347</v>
      </c>
      <c r="G17" s="4" t="s">
        <v>281</v>
      </c>
      <c r="H17" s="4" t="s">
        <v>282</v>
      </c>
      <c r="I17" s="4" t="s">
        <v>381</v>
      </c>
      <c r="J17" s="4" t="s">
        <v>30</v>
      </c>
      <c r="K17" s="4" t="s">
        <v>382</v>
      </c>
      <c r="L17" s="4" t="s">
        <v>382</v>
      </c>
      <c r="M17" s="4" t="s">
        <v>285</v>
      </c>
      <c r="N17" s="4" t="s">
        <v>285</v>
      </c>
      <c r="O17" s="4" t="s">
        <v>286</v>
      </c>
      <c r="P17" s="4" t="s">
        <v>287</v>
      </c>
      <c r="Q17" s="4" t="s">
        <v>288</v>
      </c>
      <c r="R17" s="4" t="s">
        <v>383</v>
      </c>
      <c r="S17" s="4" t="s">
        <v>290</v>
      </c>
      <c r="T17" s="4" t="s">
        <v>291</v>
      </c>
      <c r="U17" s="4" t="s">
        <v>292</v>
      </c>
    </row>
    <row r="18" s="4" customFormat="1" spans="1:21">
      <c r="A18" s="6">
        <v>18420524161</v>
      </c>
      <c r="B18" s="4" t="s">
        <v>347</v>
      </c>
      <c r="C18" s="4" t="s">
        <v>384</v>
      </c>
      <c r="D18" s="4" t="s">
        <v>385</v>
      </c>
      <c r="E18" s="4" t="s">
        <v>386</v>
      </c>
      <c r="F18" s="4" t="s">
        <v>277</v>
      </c>
      <c r="G18" s="4" t="s">
        <v>281</v>
      </c>
      <c r="H18" s="4" t="s">
        <v>282</v>
      </c>
      <c r="I18" s="4" t="s">
        <v>387</v>
      </c>
      <c r="J18" s="4" t="s">
        <v>30</v>
      </c>
      <c r="K18" s="4" t="s">
        <v>388</v>
      </c>
      <c r="L18" s="4" t="s">
        <v>388</v>
      </c>
      <c r="M18" s="4" t="s">
        <v>285</v>
      </c>
      <c r="N18" s="4" t="s">
        <v>285</v>
      </c>
      <c r="O18" s="4" t="s">
        <v>286</v>
      </c>
      <c r="P18" s="4" t="s">
        <v>287</v>
      </c>
      <c r="Q18" s="4" t="s">
        <v>288</v>
      </c>
      <c r="R18" s="4" t="s">
        <v>389</v>
      </c>
      <c r="S18" s="4" t="s">
        <v>290</v>
      </c>
      <c r="T18" s="4" t="s">
        <v>291</v>
      </c>
      <c r="U18" s="4" t="s">
        <v>292</v>
      </c>
    </row>
    <row r="19" s="4" customFormat="1" spans="1:21">
      <c r="A19" s="6">
        <v>18411495267</v>
      </c>
      <c r="B19" s="4" t="s">
        <v>390</v>
      </c>
      <c r="C19" s="4" t="s">
        <v>391</v>
      </c>
      <c r="D19" s="4" t="s">
        <v>392</v>
      </c>
      <c r="E19" s="4" t="s">
        <v>393</v>
      </c>
      <c r="F19" s="4" t="s">
        <v>277</v>
      </c>
      <c r="G19" s="4" t="s">
        <v>281</v>
      </c>
      <c r="H19" s="4" t="s">
        <v>282</v>
      </c>
      <c r="I19" s="4" t="s">
        <v>394</v>
      </c>
      <c r="J19" s="4" t="s">
        <v>30</v>
      </c>
      <c r="K19" s="4" t="s">
        <v>395</v>
      </c>
      <c r="L19" s="4" t="s">
        <v>395</v>
      </c>
      <c r="M19" s="4" t="s">
        <v>285</v>
      </c>
      <c r="N19" s="4" t="s">
        <v>285</v>
      </c>
      <c r="O19" s="4" t="s">
        <v>286</v>
      </c>
      <c r="P19" s="4" t="s">
        <v>287</v>
      </c>
      <c r="Q19" s="4" t="s">
        <v>288</v>
      </c>
      <c r="R19" s="4" t="s">
        <v>396</v>
      </c>
      <c r="S19" s="4" t="s">
        <v>290</v>
      </c>
      <c r="T19" s="4" t="s">
        <v>291</v>
      </c>
      <c r="U19" s="4" t="s">
        <v>292</v>
      </c>
    </row>
    <row r="20" s="4" customFormat="1" spans="1:21">
      <c r="A20" s="6">
        <v>18403787135</v>
      </c>
      <c r="B20" s="4" t="s">
        <v>397</v>
      </c>
      <c r="C20" s="4" t="s">
        <v>398</v>
      </c>
      <c r="D20" s="4" t="s">
        <v>399</v>
      </c>
      <c r="E20" s="4" t="s">
        <v>400</v>
      </c>
      <c r="F20" s="4" t="s">
        <v>347</v>
      </c>
      <c r="G20" s="4" t="s">
        <v>281</v>
      </c>
      <c r="H20" s="4" t="s">
        <v>282</v>
      </c>
      <c r="I20" s="4" t="s">
        <v>401</v>
      </c>
      <c r="J20" s="4" t="s">
        <v>30</v>
      </c>
      <c r="K20" s="4" t="s">
        <v>402</v>
      </c>
      <c r="L20" s="4" t="s">
        <v>402</v>
      </c>
      <c r="M20" s="4" t="s">
        <v>285</v>
      </c>
      <c r="N20" s="4" t="s">
        <v>285</v>
      </c>
      <c r="O20" s="4" t="s">
        <v>286</v>
      </c>
      <c r="P20" s="4" t="s">
        <v>287</v>
      </c>
      <c r="Q20" s="4" t="s">
        <v>288</v>
      </c>
      <c r="R20" s="4" t="s">
        <v>403</v>
      </c>
      <c r="S20" s="4" t="s">
        <v>290</v>
      </c>
      <c r="T20" s="4" t="s">
        <v>291</v>
      </c>
      <c r="U20" s="4" t="s">
        <v>292</v>
      </c>
    </row>
    <row r="21" s="4" customFormat="1" spans="1:21">
      <c r="A21" s="6">
        <v>18403175709</v>
      </c>
      <c r="B21" s="4" t="s">
        <v>397</v>
      </c>
      <c r="C21" s="4" t="s">
        <v>404</v>
      </c>
      <c r="D21" s="4" t="s">
        <v>405</v>
      </c>
      <c r="E21" s="4" t="s">
        <v>406</v>
      </c>
      <c r="F21" s="4" t="s">
        <v>347</v>
      </c>
      <c r="G21" s="4" t="s">
        <v>281</v>
      </c>
      <c r="H21" s="4" t="s">
        <v>282</v>
      </c>
      <c r="I21" s="4" t="s">
        <v>407</v>
      </c>
      <c r="J21" s="4" t="s">
        <v>30</v>
      </c>
      <c r="K21" s="4" t="s">
        <v>408</v>
      </c>
      <c r="L21" s="4" t="s">
        <v>408</v>
      </c>
      <c r="M21" s="4" t="s">
        <v>285</v>
      </c>
      <c r="N21" s="4" t="s">
        <v>285</v>
      </c>
      <c r="O21" s="4" t="s">
        <v>286</v>
      </c>
      <c r="P21" s="4" t="s">
        <v>287</v>
      </c>
      <c r="Q21" s="4" t="s">
        <v>288</v>
      </c>
      <c r="R21" s="4" t="s">
        <v>409</v>
      </c>
      <c r="S21" s="4" t="s">
        <v>290</v>
      </c>
      <c r="T21" s="4" t="s">
        <v>291</v>
      </c>
      <c r="U21" s="4" t="s">
        <v>292</v>
      </c>
    </row>
    <row r="22" s="4" customFormat="1" spans="1:21">
      <c r="A22" s="6">
        <v>18398218524</v>
      </c>
      <c r="B22" s="4" t="s">
        <v>397</v>
      </c>
      <c r="C22" s="4" t="s">
        <v>410</v>
      </c>
      <c r="D22" s="4" t="s">
        <v>411</v>
      </c>
      <c r="E22" s="4" t="s">
        <v>412</v>
      </c>
      <c r="F22" s="4" t="s">
        <v>397</v>
      </c>
      <c r="G22" s="4" t="s">
        <v>281</v>
      </c>
      <c r="H22" s="4" t="s">
        <v>282</v>
      </c>
      <c r="I22" s="4" t="s">
        <v>413</v>
      </c>
      <c r="J22" s="4" t="s">
        <v>30</v>
      </c>
      <c r="K22" s="4" t="s">
        <v>414</v>
      </c>
      <c r="L22" s="4" t="s">
        <v>414</v>
      </c>
      <c r="M22" s="4" t="s">
        <v>285</v>
      </c>
      <c r="N22" s="4" t="s">
        <v>285</v>
      </c>
      <c r="O22" s="4" t="s">
        <v>286</v>
      </c>
      <c r="P22" s="4" t="s">
        <v>287</v>
      </c>
      <c r="Q22" s="4" t="s">
        <v>288</v>
      </c>
      <c r="R22" s="4" t="s">
        <v>415</v>
      </c>
      <c r="S22" s="4" t="s">
        <v>290</v>
      </c>
      <c r="T22" s="4" t="s">
        <v>291</v>
      </c>
      <c r="U22" s="4" t="s">
        <v>292</v>
      </c>
    </row>
    <row r="23" s="4" customFormat="1" spans="1:21">
      <c r="A23" s="6">
        <v>18385747497</v>
      </c>
      <c r="B23" s="4" t="s">
        <v>416</v>
      </c>
      <c r="C23" s="4" t="s">
        <v>417</v>
      </c>
      <c r="D23" s="4" t="s">
        <v>418</v>
      </c>
      <c r="E23" s="4" t="s">
        <v>419</v>
      </c>
      <c r="F23" s="4" t="s">
        <v>347</v>
      </c>
      <c r="G23" s="4" t="s">
        <v>281</v>
      </c>
      <c r="H23" s="4" t="s">
        <v>282</v>
      </c>
      <c r="I23" s="4" t="s">
        <v>420</v>
      </c>
      <c r="J23" s="4" t="s">
        <v>30</v>
      </c>
      <c r="K23" s="4" t="s">
        <v>421</v>
      </c>
      <c r="L23" s="4" t="s">
        <v>421</v>
      </c>
      <c r="M23" s="4" t="s">
        <v>285</v>
      </c>
      <c r="N23" s="4" t="s">
        <v>285</v>
      </c>
      <c r="O23" s="4" t="s">
        <v>286</v>
      </c>
      <c r="P23" s="4" t="s">
        <v>287</v>
      </c>
      <c r="Q23" s="4" t="s">
        <v>288</v>
      </c>
      <c r="R23" s="4" t="s">
        <v>422</v>
      </c>
      <c r="S23" s="4" t="s">
        <v>290</v>
      </c>
      <c r="T23" s="4" t="s">
        <v>291</v>
      </c>
      <c r="U23" s="4" t="s">
        <v>292</v>
      </c>
    </row>
    <row r="24" s="4" customFormat="1" spans="1:21">
      <c r="A24" s="6">
        <v>18378013719</v>
      </c>
      <c r="B24" s="4" t="s">
        <v>416</v>
      </c>
      <c r="C24" s="4" t="s">
        <v>423</v>
      </c>
      <c r="D24" s="4" t="s">
        <v>424</v>
      </c>
      <c r="E24" s="4" t="s">
        <v>425</v>
      </c>
      <c r="F24" s="4" t="s">
        <v>277</v>
      </c>
      <c r="G24" s="4" t="s">
        <v>281</v>
      </c>
      <c r="H24" s="4" t="s">
        <v>282</v>
      </c>
      <c r="I24" s="4" t="s">
        <v>426</v>
      </c>
      <c r="J24" s="4" t="s">
        <v>30</v>
      </c>
      <c r="K24" s="4" t="s">
        <v>427</v>
      </c>
      <c r="L24" s="4" t="s">
        <v>427</v>
      </c>
      <c r="M24" s="4" t="s">
        <v>285</v>
      </c>
      <c r="N24" s="4" t="s">
        <v>285</v>
      </c>
      <c r="O24" s="4" t="s">
        <v>286</v>
      </c>
      <c r="P24" s="4" t="s">
        <v>287</v>
      </c>
      <c r="Q24" s="4" t="s">
        <v>288</v>
      </c>
      <c r="R24" s="4" t="s">
        <v>428</v>
      </c>
      <c r="S24" s="4" t="s">
        <v>290</v>
      </c>
      <c r="T24" s="4" t="s">
        <v>291</v>
      </c>
      <c r="U24" s="4" t="s">
        <v>292</v>
      </c>
    </row>
    <row r="25" s="4" customFormat="1" spans="1:21">
      <c r="A25" s="6">
        <v>18372832651</v>
      </c>
      <c r="B25" s="4" t="s">
        <v>429</v>
      </c>
      <c r="C25" s="4" t="s">
        <v>430</v>
      </c>
      <c r="D25" s="4" t="s">
        <v>431</v>
      </c>
      <c r="E25" s="4" t="s">
        <v>432</v>
      </c>
      <c r="F25" s="4" t="s">
        <v>277</v>
      </c>
      <c r="G25" s="4" t="s">
        <v>281</v>
      </c>
      <c r="H25" s="4" t="s">
        <v>282</v>
      </c>
      <c r="I25" s="4" t="s">
        <v>433</v>
      </c>
      <c r="J25" s="4" t="s">
        <v>30</v>
      </c>
      <c r="K25" s="4" t="s">
        <v>434</v>
      </c>
      <c r="L25" s="4" t="s">
        <v>434</v>
      </c>
      <c r="M25" s="4" t="s">
        <v>285</v>
      </c>
      <c r="N25" s="4" t="s">
        <v>285</v>
      </c>
      <c r="O25" s="4" t="s">
        <v>286</v>
      </c>
      <c r="P25" s="4" t="s">
        <v>287</v>
      </c>
      <c r="Q25" s="4" t="s">
        <v>288</v>
      </c>
      <c r="R25" s="4" t="s">
        <v>435</v>
      </c>
      <c r="S25" s="4" t="s">
        <v>290</v>
      </c>
      <c r="T25" s="4" t="s">
        <v>291</v>
      </c>
      <c r="U25" s="4" t="s">
        <v>292</v>
      </c>
    </row>
    <row r="26" s="4" customFormat="1" spans="1:21">
      <c r="A26" s="6">
        <v>18371201832</v>
      </c>
      <c r="B26" s="4" t="s">
        <v>429</v>
      </c>
      <c r="C26" s="4" t="s">
        <v>436</v>
      </c>
      <c r="D26" s="4" t="s">
        <v>437</v>
      </c>
      <c r="E26" s="4" t="s">
        <v>438</v>
      </c>
      <c r="F26" s="4" t="s">
        <v>439</v>
      </c>
      <c r="G26" s="4" t="s">
        <v>281</v>
      </c>
      <c r="H26" s="4" t="s">
        <v>282</v>
      </c>
      <c r="I26" s="4" t="s">
        <v>440</v>
      </c>
      <c r="J26" s="4" t="s">
        <v>30</v>
      </c>
      <c r="K26" s="4" t="s">
        <v>441</v>
      </c>
      <c r="L26" s="4" t="s">
        <v>441</v>
      </c>
      <c r="M26" s="4" t="s">
        <v>285</v>
      </c>
      <c r="N26" s="4" t="s">
        <v>285</v>
      </c>
      <c r="O26" s="4" t="s">
        <v>286</v>
      </c>
      <c r="P26" s="4" t="s">
        <v>287</v>
      </c>
      <c r="Q26" s="4" t="s">
        <v>288</v>
      </c>
      <c r="R26" s="4" t="s">
        <v>442</v>
      </c>
      <c r="S26" s="4" t="s">
        <v>290</v>
      </c>
      <c r="T26" s="4" t="s">
        <v>291</v>
      </c>
      <c r="U26" s="4" t="s">
        <v>292</v>
      </c>
    </row>
    <row r="27" s="4" customFormat="1" spans="1:21">
      <c r="A27" s="6">
        <v>18370321002</v>
      </c>
      <c r="B27" s="4" t="s">
        <v>429</v>
      </c>
      <c r="C27" s="4" t="s">
        <v>443</v>
      </c>
      <c r="D27" s="4" t="s">
        <v>444</v>
      </c>
      <c r="E27" s="4" t="s">
        <v>445</v>
      </c>
      <c r="F27" s="4" t="s">
        <v>347</v>
      </c>
      <c r="G27" s="4" t="s">
        <v>281</v>
      </c>
      <c r="H27" s="4" t="s">
        <v>282</v>
      </c>
      <c r="I27" s="4" t="s">
        <v>446</v>
      </c>
      <c r="J27" s="4" t="s">
        <v>30</v>
      </c>
      <c r="K27" s="4" t="s">
        <v>447</v>
      </c>
      <c r="L27" s="4" t="s">
        <v>447</v>
      </c>
      <c r="M27" s="4" t="s">
        <v>285</v>
      </c>
      <c r="N27" s="4" t="s">
        <v>285</v>
      </c>
      <c r="O27" s="4" t="s">
        <v>286</v>
      </c>
      <c r="P27" s="4" t="s">
        <v>287</v>
      </c>
      <c r="Q27" s="4" t="s">
        <v>288</v>
      </c>
      <c r="R27" s="4" t="s">
        <v>448</v>
      </c>
      <c r="S27" s="4" t="s">
        <v>290</v>
      </c>
      <c r="T27" s="4" t="s">
        <v>291</v>
      </c>
      <c r="U27" s="4" t="s">
        <v>292</v>
      </c>
    </row>
    <row r="28" s="4" customFormat="1" spans="1:21">
      <c r="A28" s="6">
        <v>18358117714</v>
      </c>
      <c r="B28" s="4" t="s">
        <v>449</v>
      </c>
      <c r="C28" s="4" t="s">
        <v>450</v>
      </c>
      <c r="D28" s="4" t="s">
        <v>451</v>
      </c>
      <c r="E28" s="4" t="s">
        <v>452</v>
      </c>
      <c r="F28" s="4" t="s">
        <v>347</v>
      </c>
      <c r="G28" s="4" t="s">
        <v>281</v>
      </c>
      <c r="H28" s="4" t="s">
        <v>282</v>
      </c>
      <c r="I28" s="4" t="s">
        <v>453</v>
      </c>
      <c r="J28" s="4" t="s">
        <v>30</v>
      </c>
      <c r="K28" s="4" t="s">
        <v>454</v>
      </c>
      <c r="L28" s="4" t="s">
        <v>454</v>
      </c>
      <c r="M28" s="4" t="s">
        <v>285</v>
      </c>
      <c r="N28" s="4" t="s">
        <v>285</v>
      </c>
      <c r="O28" s="4" t="s">
        <v>286</v>
      </c>
      <c r="P28" s="4" t="s">
        <v>287</v>
      </c>
      <c r="Q28" s="4" t="s">
        <v>288</v>
      </c>
      <c r="R28" s="4" t="s">
        <v>455</v>
      </c>
      <c r="S28" s="4" t="s">
        <v>290</v>
      </c>
      <c r="T28" s="4" t="s">
        <v>291</v>
      </c>
      <c r="U28" s="4" t="s">
        <v>292</v>
      </c>
    </row>
    <row r="29" s="4" customFormat="1" spans="1:21">
      <c r="A29" s="6">
        <v>18357481367</v>
      </c>
      <c r="B29" s="4" t="s">
        <v>449</v>
      </c>
      <c r="C29" s="4" t="s">
        <v>456</v>
      </c>
      <c r="D29" s="4" t="s">
        <v>457</v>
      </c>
      <c r="E29" s="4" t="s">
        <v>458</v>
      </c>
      <c r="F29" s="4" t="s">
        <v>277</v>
      </c>
      <c r="G29" s="4" t="s">
        <v>281</v>
      </c>
      <c r="H29" s="4" t="s">
        <v>282</v>
      </c>
      <c r="I29" s="4" t="s">
        <v>459</v>
      </c>
      <c r="J29" s="4" t="s">
        <v>30</v>
      </c>
      <c r="K29" s="4" t="s">
        <v>460</v>
      </c>
      <c r="L29" s="4" t="s">
        <v>460</v>
      </c>
      <c r="M29" s="4" t="s">
        <v>285</v>
      </c>
      <c r="N29" s="4" t="s">
        <v>285</v>
      </c>
      <c r="O29" s="4" t="s">
        <v>286</v>
      </c>
      <c r="P29" s="4" t="s">
        <v>287</v>
      </c>
      <c r="Q29" s="4" t="s">
        <v>288</v>
      </c>
      <c r="R29" s="4" t="s">
        <v>461</v>
      </c>
      <c r="S29" s="4" t="s">
        <v>290</v>
      </c>
      <c r="T29" s="4" t="s">
        <v>291</v>
      </c>
      <c r="U29" s="4" t="s">
        <v>292</v>
      </c>
    </row>
    <row r="30" s="4" customFormat="1" spans="1:21">
      <c r="A30" s="6">
        <v>18350876618</v>
      </c>
      <c r="B30" s="4" t="s">
        <v>462</v>
      </c>
      <c r="C30" s="4" t="s">
        <v>463</v>
      </c>
      <c r="D30" s="4" t="s">
        <v>464</v>
      </c>
      <c r="E30" s="4" t="s">
        <v>465</v>
      </c>
      <c r="F30" s="4" t="s">
        <v>277</v>
      </c>
      <c r="G30" s="4" t="s">
        <v>281</v>
      </c>
      <c r="H30" s="4" t="s">
        <v>282</v>
      </c>
      <c r="I30" s="4" t="s">
        <v>466</v>
      </c>
      <c r="J30" s="4" t="s">
        <v>30</v>
      </c>
      <c r="K30" s="4" t="s">
        <v>467</v>
      </c>
      <c r="L30" s="4" t="s">
        <v>467</v>
      </c>
      <c r="M30" s="4" t="s">
        <v>285</v>
      </c>
      <c r="N30" s="4" t="s">
        <v>285</v>
      </c>
      <c r="O30" s="4" t="s">
        <v>286</v>
      </c>
      <c r="P30" s="4" t="s">
        <v>287</v>
      </c>
      <c r="Q30" s="4" t="s">
        <v>288</v>
      </c>
      <c r="R30" s="4" t="s">
        <v>468</v>
      </c>
      <c r="S30" s="4" t="s">
        <v>290</v>
      </c>
      <c r="T30" s="4" t="s">
        <v>291</v>
      </c>
      <c r="U30" s="4" t="s">
        <v>292</v>
      </c>
    </row>
    <row r="31" s="4" customFormat="1" spans="1:21">
      <c r="A31" s="6">
        <v>18348964418</v>
      </c>
      <c r="B31" s="4" t="s">
        <v>462</v>
      </c>
      <c r="C31" s="4" t="s">
        <v>469</v>
      </c>
      <c r="D31" s="4" t="s">
        <v>470</v>
      </c>
      <c r="E31" s="4" t="s">
        <v>471</v>
      </c>
      <c r="F31" s="4" t="s">
        <v>390</v>
      </c>
      <c r="G31" s="4" t="s">
        <v>281</v>
      </c>
      <c r="H31" s="4" t="s">
        <v>282</v>
      </c>
      <c r="I31" s="4" t="s">
        <v>472</v>
      </c>
      <c r="J31" s="4" t="s">
        <v>30</v>
      </c>
      <c r="K31" s="4" t="s">
        <v>473</v>
      </c>
      <c r="L31" s="4" t="s">
        <v>473</v>
      </c>
      <c r="M31" s="4" t="s">
        <v>285</v>
      </c>
      <c r="N31" s="4" t="s">
        <v>285</v>
      </c>
      <c r="O31" s="4" t="s">
        <v>286</v>
      </c>
      <c r="P31" s="4" t="s">
        <v>287</v>
      </c>
      <c r="Q31" s="4" t="s">
        <v>288</v>
      </c>
      <c r="R31" s="4" t="s">
        <v>474</v>
      </c>
      <c r="S31" s="4" t="s">
        <v>290</v>
      </c>
      <c r="T31" s="4" t="s">
        <v>291</v>
      </c>
      <c r="U31" s="4" t="s">
        <v>292</v>
      </c>
    </row>
    <row r="32" s="4" customFormat="1" spans="1:21">
      <c r="A32" s="6">
        <v>18347958765</v>
      </c>
      <c r="B32" s="4" t="s">
        <v>475</v>
      </c>
      <c r="C32" s="4" t="s">
        <v>476</v>
      </c>
      <c r="D32" s="4" t="s">
        <v>477</v>
      </c>
      <c r="E32" s="4" t="s">
        <v>478</v>
      </c>
      <c r="F32" s="4" t="s">
        <v>390</v>
      </c>
      <c r="G32" s="4" t="s">
        <v>281</v>
      </c>
      <c r="H32" s="4" t="s">
        <v>282</v>
      </c>
      <c r="I32" s="4" t="s">
        <v>479</v>
      </c>
      <c r="J32" s="4" t="s">
        <v>30</v>
      </c>
      <c r="K32" s="4" t="s">
        <v>480</v>
      </c>
      <c r="L32" s="4" t="s">
        <v>480</v>
      </c>
      <c r="M32" s="4" t="s">
        <v>285</v>
      </c>
      <c r="N32" s="4" t="s">
        <v>285</v>
      </c>
      <c r="O32" s="4" t="s">
        <v>286</v>
      </c>
      <c r="P32" s="4" t="s">
        <v>287</v>
      </c>
      <c r="Q32" s="4" t="s">
        <v>288</v>
      </c>
      <c r="R32" s="4" t="s">
        <v>481</v>
      </c>
      <c r="S32" s="4" t="s">
        <v>290</v>
      </c>
      <c r="T32" s="4" t="s">
        <v>291</v>
      </c>
      <c r="U32" s="4" t="s">
        <v>292</v>
      </c>
    </row>
    <row r="33" s="4" customFormat="1" spans="1:21">
      <c r="A33" s="6">
        <v>18314088753</v>
      </c>
      <c r="B33" s="4" t="s">
        <v>482</v>
      </c>
      <c r="C33" s="4" t="s">
        <v>483</v>
      </c>
      <c r="D33" s="4" t="s">
        <v>484</v>
      </c>
      <c r="E33" s="4" t="s">
        <v>485</v>
      </c>
      <c r="F33" s="4" t="s">
        <v>277</v>
      </c>
      <c r="G33" s="4" t="s">
        <v>281</v>
      </c>
      <c r="H33" s="4" t="s">
        <v>282</v>
      </c>
      <c r="I33" s="4" t="s">
        <v>486</v>
      </c>
      <c r="J33" s="4" t="s">
        <v>30</v>
      </c>
      <c r="K33" s="4" t="s">
        <v>487</v>
      </c>
      <c r="L33" s="4" t="s">
        <v>487</v>
      </c>
      <c r="M33" s="4" t="s">
        <v>285</v>
      </c>
      <c r="N33" s="4" t="s">
        <v>285</v>
      </c>
      <c r="O33" s="4" t="s">
        <v>286</v>
      </c>
      <c r="P33" s="4" t="s">
        <v>287</v>
      </c>
      <c r="Q33" s="4" t="s">
        <v>288</v>
      </c>
      <c r="R33" s="4" t="s">
        <v>488</v>
      </c>
      <c r="S33" s="4" t="s">
        <v>290</v>
      </c>
      <c r="T33" s="4" t="s">
        <v>291</v>
      </c>
      <c r="U33" s="4" t="s">
        <v>292</v>
      </c>
    </row>
    <row r="34" s="4" customFormat="1" spans="1:21">
      <c r="A34" s="6">
        <v>18313293096</v>
      </c>
      <c r="B34" s="4" t="s">
        <v>489</v>
      </c>
      <c r="C34" s="4" t="s">
        <v>490</v>
      </c>
      <c r="D34" s="4" t="s">
        <v>491</v>
      </c>
      <c r="E34" s="4" t="s">
        <v>492</v>
      </c>
      <c r="F34" s="4" t="s">
        <v>390</v>
      </c>
      <c r="G34" s="4" t="s">
        <v>281</v>
      </c>
      <c r="H34" s="4" t="s">
        <v>282</v>
      </c>
      <c r="I34" s="4" t="s">
        <v>493</v>
      </c>
      <c r="J34" s="4" t="s">
        <v>30</v>
      </c>
      <c r="K34" s="4" t="s">
        <v>494</v>
      </c>
      <c r="L34" s="4" t="s">
        <v>494</v>
      </c>
      <c r="M34" s="4" t="s">
        <v>285</v>
      </c>
      <c r="N34" s="4" t="s">
        <v>285</v>
      </c>
      <c r="O34" s="4" t="s">
        <v>286</v>
      </c>
      <c r="P34" s="4" t="s">
        <v>287</v>
      </c>
      <c r="Q34" s="4" t="s">
        <v>288</v>
      </c>
      <c r="R34" s="4" t="s">
        <v>495</v>
      </c>
      <c r="S34" s="4" t="s">
        <v>290</v>
      </c>
      <c r="T34" s="4" t="s">
        <v>291</v>
      </c>
      <c r="U34" s="4" t="s">
        <v>292</v>
      </c>
    </row>
    <row r="35" s="4" customFormat="1" spans="1:21">
      <c r="A35" s="6">
        <v>18303337104</v>
      </c>
      <c r="B35" s="4" t="s">
        <v>489</v>
      </c>
      <c r="C35" s="4" t="s">
        <v>496</v>
      </c>
      <c r="D35" s="4" t="s">
        <v>497</v>
      </c>
      <c r="E35" s="4" t="s">
        <v>498</v>
      </c>
      <c r="F35" s="4" t="s">
        <v>277</v>
      </c>
      <c r="G35" s="4" t="s">
        <v>281</v>
      </c>
      <c r="H35" s="4" t="s">
        <v>282</v>
      </c>
      <c r="I35" s="4" t="s">
        <v>499</v>
      </c>
      <c r="J35" s="4" t="s">
        <v>30</v>
      </c>
      <c r="K35" s="4" t="s">
        <v>500</v>
      </c>
      <c r="L35" s="4" t="s">
        <v>500</v>
      </c>
      <c r="M35" s="4" t="s">
        <v>285</v>
      </c>
      <c r="N35" s="4" t="s">
        <v>285</v>
      </c>
      <c r="O35" s="4" t="s">
        <v>286</v>
      </c>
      <c r="P35" s="4" t="s">
        <v>287</v>
      </c>
      <c r="Q35" s="4" t="s">
        <v>288</v>
      </c>
      <c r="R35" s="4" t="s">
        <v>501</v>
      </c>
      <c r="S35" s="4" t="s">
        <v>290</v>
      </c>
      <c r="T35" s="4" t="s">
        <v>291</v>
      </c>
      <c r="U35" s="4" t="s">
        <v>292</v>
      </c>
    </row>
    <row r="36" s="4" customFormat="1" spans="1:21">
      <c r="A36" s="6">
        <v>18295080255</v>
      </c>
      <c r="B36" s="4" t="s">
        <v>502</v>
      </c>
      <c r="C36" s="4" t="s">
        <v>503</v>
      </c>
      <c r="D36" s="4" t="s">
        <v>418</v>
      </c>
      <c r="E36" s="4" t="s">
        <v>504</v>
      </c>
      <c r="F36" s="4" t="s">
        <v>277</v>
      </c>
      <c r="G36" s="4" t="s">
        <v>281</v>
      </c>
      <c r="H36" s="4" t="s">
        <v>282</v>
      </c>
      <c r="I36" s="4" t="s">
        <v>505</v>
      </c>
      <c r="J36" s="4" t="s">
        <v>30</v>
      </c>
      <c r="K36" s="4" t="s">
        <v>506</v>
      </c>
      <c r="L36" s="4" t="s">
        <v>506</v>
      </c>
      <c r="M36" s="4" t="s">
        <v>285</v>
      </c>
      <c r="N36" s="4" t="s">
        <v>285</v>
      </c>
      <c r="O36" s="4" t="s">
        <v>286</v>
      </c>
      <c r="P36" s="4" t="s">
        <v>287</v>
      </c>
      <c r="Q36" s="4" t="s">
        <v>288</v>
      </c>
      <c r="R36" s="4" t="s">
        <v>507</v>
      </c>
      <c r="S36" s="4" t="s">
        <v>290</v>
      </c>
      <c r="T36" s="4" t="s">
        <v>291</v>
      </c>
      <c r="U36" s="4" t="s">
        <v>292</v>
      </c>
    </row>
    <row r="37" s="4" customFormat="1" spans="1:21">
      <c r="A37" s="6">
        <v>18235647877</v>
      </c>
      <c r="B37" s="4" t="s">
        <v>508</v>
      </c>
      <c r="C37" s="4" t="s">
        <v>509</v>
      </c>
      <c r="D37" s="4" t="s">
        <v>510</v>
      </c>
      <c r="E37" s="4" t="s">
        <v>511</v>
      </c>
      <c r="F37" s="4" t="s">
        <v>277</v>
      </c>
      <c r="G37" s="4" t="s">
        <v>281</v>
      </c>
      <c r="H37" s="4" t="s">
        <v>282</v>
      </c>
      <c r="I37" s="4" t="s">
        <v>512</v>
      </c>
      <c r="J37" s="4" t="s">
        <v>30</v>
      </c>
      <c r="K37" s="4" t="s">
        <v>513</v>
      </c>
      <c r="L37" s="4" t="s">
        <v>513</v>
      </c>
      <c r="M37" s="4" t="s">
        <v>285</v>
      </c>
      <c r="N37" s="4" t="s">
        <v>285</v>
      </c>
      <c r="O37" s="4" t="s">
        <v>286</v>
      </c>
      <c r="P37" s="4" t="s">
        <v>287</v>
      </c>
      <c r="Q37" s="4" t="s">
        <v>288</v>
      </c>
      <c r="R37" s="4" t="s">
        <v>514</v>
      </c>
      <c r="S37" s="4" t="s">
        <v>290</v>
      </c>
      <c r="T37" s="4" t="s">
        <v>291</v>
      </c>
      <c r="U37" s="4" t="s">
        <v>292</v>
      </c>
    </row>
    <row r="38" s="4" customFormat="1" spans="1:21">
      <c r="A38" s="6">
        <v>18196574268</v>
      </c>
      <c r="B38" s="4" t="s">
        <v>515</v>
      </c>
      <c r="C38" s="4" t="s">
        <v>516</v>
      </c>
      <c r="D38" s="4" t="s">
        <v>517</v>
      </c>
      <c r="E38" s="4" t="s">
        <v>518</v>
      </c>
      <c r="F38" s="4" t="s">
        <v>277</v>
      </c>
      <c r="G38" s="4" t="s">
        <v>281</v>
      </c>
      <c r="H38" s="4" t="s">
        <v>282</v>
      </c>
      <c r="I38" s="4" t="s">
        <v>519</v>
      </c>
      <c r="J38" s="4" t="s">
        <v>30</v>
      </c>
      <c r="K38" s="4" t="s">
        <v>520</v>
      </c>
      <c r="L38" s="4" t="s">
        <v>520</v>
      </c>
      <c r="M38" s="4" t="s">
        <v>285</v>
      </c>
      <c r="N38" s="4" t="s">
        <v>285</v>
      </c>
      <c r="O38" s="4" t="s">
        <v>286</v>
      </c>
      <c r="P38" s="4" t="s">
        <v>287</v>
      </c>
      <c r="Q38" s="4" t="s">
        <v>288</v>
      </c>
      <c r="R38" s="4" t="s">
        <v>521</v>
      </c>
      <c r="S38" s="4" t="s">
        <v>290</v>
      </c>
      <c r="T38" s="4" t="s">
        <v>291</v>
      </c>
      <c r="U38" s="4" t="s">
        <v>292</v>
      </c>
    </row>
    <row r="39" s="4" customFormat="1" spans="1:21">
      <c r="A39" s="6">
        <v>18188423413</v>
      </c>
      <c r="B39" s="4" t="s">
        <v>522</v>
      </c>
      <c r="C39" s="4" t="s">
        <v>523</v>
      </c>
      <c r="D39" s="4" t="s">
        <v>524</v>
      </c>
      <c r="E39" s="4" t="s">
        <v>525</v>
      </c>
      <c r="F39" s="4" t="s">
        <v>277</v>
      </c>
      <c r="G39" s="4" t="s">
        <v>281</v>
      </c>
      <c r="H39" s="4" t="s">
        <v>282</v>
      </c>
      <c r="I39" s="4" t="s">
        <v>526</v>
      </c>
      <c r="J39" s="4" t="s">
        <v>30</v>
      </c>
      <c r="K39" s="4" t="s">
        <v>527</v>
      </c>
      <c r="L39" s="4" t="s">
        <v>527</v>
      </c>
      <c r="M39" s="4" t="s">
        <v>285</v>
      </c>
      <c r="N39" s="4" t="s">
        <v>285</v>
      </c>
      <c r="O39" s="4" t="s">
        <v>286</v>
      </c>
      <c r="P39" s="4" t="s">
        <v>287</v>
      </c>
      <c r="Q39" s="4" t="s">
        <v>288</v>
      </c>
      <c r="R39" s="4" t="s">
        <v>528</v>
      </c>
      <c r="S39" s="4" t="s">
        <v>290</v>
      </c>
      <c r="T39" s="4" t="s">
        <v>291</v>
      </c>
      <c r="U39" s="4" t="s">
        <v>292</v>
      </c>
    </row>
    <row r="40" s="4" customFormat="1" spans="1:21">
      <c r="A40" s="6">
        <v>18142777699</v>
      </c>
      <c r="B40" s="4" t="s">
        <v>529</v>
      </c>
      <c r="C40" s="4" t="s">
        <v>530</v>
      </c>
      <c r="D40" s="4" t="s">
        <v>531</v>
      </c>
      <c r="E40" s="4" t="s">
        <v>532</v>
      </c>
      <c r="F40" s="4" t="s">
        <v>390</v>
      </c>
      <c r="G40" s="4" t="s">
        <v>281</v>
      </c>
      <c r="H40" s="4" t="s">
        <v>282</v>
      </c>
      <c r="I40" s="4" t="s">
        <v>533</v>
      </c>
      <c r="J40" s="4" t="s">
        <v>30</v>
      </c>
      <c r="K40" s="4" t="s">
        <v>534</v>
      </c>
      <c r="L40" s="4" t="s">
        <v>534</v>
      </c>
      <c r="M40" s="4" t="s">
        <v>285</v>
      </c>
      <c r="N40" s="4" t="s">
        <v>285</v>
      </c>
      <c r="O40" s="4" t="s">
        <v>286</v>
      </c>
      <c r="P40" s="4" t="s">
        <v>287</v>
      </c>
      <c r="Q40" s="4" t="s">
        <v>288</v>
      </c>
      <c r="R40" s="4" t="s">
        <v>535</v>
      </c>
      <c r="S40" s="4" t="s">
        <v>290</v>
      </c>
      <c r="T40" s="4" t="s">
        <v>291</v>
      </c>
      <c r="U40" s="4" t="s">
        <v>292</v>
      </c>
    </row>
    <row r="41" s="4" customFormat="1" spans="1:21">
      <c r="A41" s="6">
        <v>18089420258</v>
      </c>
      <c r="B41" s="4" t="s">
        <v>536</v>
      </c>
      <c r="C41" s="4" t="s">
        <v>537</v>
      </c>
      <c r="D41" s="4" t="s">
        <v>538</v>
      </c>
      <c r="E41" s="4" t="s">
        <v>539</v>
      </c>
      <c r="F41" s="4" t="s">
        <v>277</v>
      </c>
      <c r="G41" s="4" t="s">
        <v>281</v>
      </c>
      <c r="H41" s="4" t="s">
        <v>282</v>
      </c>
      <c r="I41" s="4" t="s">
        <v>540</v>
      </c>
      <c r="J41" s="4" t="s">
        <v>30</v>
      </c>
      <c r="K41" s="4" t="s">
        <v>541</v>
      </c>
      <c r="L41" s="4" t="s">
        <v>541</v>
      </c>
      <c r="M41" s="4" t="s">
        <v>285</v>
      </c>
      <c r="N41" s="4" t="s">
        <v>285</v>
      </c>
      <c r="O41" s="4" t="s">
        <v>286</v>
      </c>
      <c r="P41" s="4" t="s">
        <v>287</v>
      </c>
      <c r="Q41" s="4" t="s">
        <v>288</v>
      </c>
      <c r="R41" s="4" t="s">
        <v>542</v>
      </c>
      <c r="S41" s="4" t="s">
        <v>290</v>
      </c>
      <c r="T41" s="4" t="s">
        <v>291</v>
      </c>
      <c r="U41" s="4" t="s">
        <v>292</v>
      </c>
    </row>
    <row r="42" s="4" customFormat="1" spans="1:21">
      <c r="A42" s="6">
        <v>17936179176</v>
      </c>
      <c r="B42" s="4" t="s">
        <v>543</v>
      </c>
      <c r="C42" s="4" t="s">
        <v>544</v>
      </c>
      <c r="D42" s="4" t="s">
        <v>545</v>
      </c>
      <c r="E42" s="4" t="s">
        <v>546</v>
      </c>
      <c r="F42" s="4" t="s">
        <v>429</v>
      </c>
      <c r="G42" s="4" t="s">
        <v>281</v>
      </c>
      <c r="H42" s="4" t="s">
        <v>282</v>
      </c>
      <c r="I42" s="4" t="s">
        <v>547</v>
      </c>
      <c r="J42" s="4" t="s">
        <v>30</v>
      </c>
      <c r="K42" s="4" t="s">
        <v>548</v>
      </c>
      <c r="L42" s="4" t="s">
        <v>548</v>
      </c>
      <c r="M42" s="4" t="s">
        <v>285</v>
      </c>
      <c r="N42" s="4" t="s">
        <v>285</v>
      </c>
      <c r="O42" s="4" t="s">
        <v>286</v>
      </c>
      <c r="P42" s="4" t="s">
        <v>287</v>
      </c>
      <c r="Q42" s="4" t="s">
        <v>288</v>
      </c>
      <c r="R42" s="4" t="s">
        <v>549</v>
      </c>
      <c r="S42" s="4" t="s">
        <v>290</v>
      </c>
      <c r="T42" s="4" t="s">
        <v>291</v>
      </c>
      <c r="U42" s="4" t="s">
        <v>292</v>
      </c>
    </row>
    <row r="43" s="4" customFormat="1" spans="1:21">
      <c r="A43" s="6">
        <v>17812583241</v>
      </c>
      <c r="B43" s="4" t="s">
        <v>550</v>
      </c>
      <c r="C43" s="4" t="s">
        <v>551</v>
      </c>
      <c r="D43" s="4" t="s">
        <v>552</v>
      </c>
      <c r="E43" s="4" t="s">
        <v>553</v>
      </c>
      <c r="F43" s="4" t="s">
        <v>397</v>
      </c>
      <c r="G43" s="4" t="s">
        <v>281</v>
      </c>
      <c r="H43" s="4" t="s">
        <v>282</v>
      </c>
      <c r="I43" s="4" t="s">
        <v>554</v>
      </c>
      <c r="J43" s="4" t="s">
        <v>30</v>
      </c>
      <c r="K43" s="4" t="s">
        <v>555</v>
      </c>
      <c r="L43" s="4" t="s">
        <v>555</v>
      </c>
      <c r="M43" s="4" t="s">
        <v>285</v>
      </c>
      <c r="N43" s="4" t="s">
        <v>285</v>
      </c>
      <c r="O43" s="4" t="s">
        <v>286</v>
      </c>
      <c r="P43" s="4" t="s">
        <v>287</v>
      </c>
      <c r="Q43" s="4" t="s">
        <v>288</v>
      </c>
      <c r="R43" s="4" t="s">
        <v>556</v>
      </c>
      <c r="S43" s="4" t="s">
        <v>290</v>
      </c>
      <c r="T43" s="4" t="s">
        <v>291</v>
      </c>
      <c r="U43" s="4" t="s">
        <v>292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opLeftCell="A22" workbookViewId="0">
      <selection activeCell="J50" sqref="J50"/>
    </sheetView>
  </sheetViews>
  <sheetFormatPr defaultColWidth="9" defaultRowHeight="13.5" outlineLevelCol="3"/>
  <cols>
    <col min="1" max="1" width="12.625" style="1"/>
    <col min="2" max="3" width="10.375" style="1"/>
    <col min="4" max="4" width="9.375" style="1"/>
    <col min="5" max="16384" width="9" style="1"/>
  </cols>
  <sheetData>
    <row r="1" s="1" customFormat="1" spans="1:4">
      <c r="A1" s="1" t="s">
        <v>0</v>
      </c>
      <c r="B1" s="1" t="s">
        <v>5</v>
      </c>
      <c r="C1" s="1" t="s">
        <v>6</v>
      </c>
      <c r="D1" s="1" t="s">
        <v>12</v>
      </c>
    </row>
    <row r="2" s="1" customFormat="1" spans="1:4">
      <c r="A2" s="2">
        <v>17812583241</v>
      </c>
      <c r="B2" s="3">
        <v>44757</v>
      </c>
      <c r="C2" s="3">
        <v>44761</v>
      </c>
      <c r="D2" s="1">
        <v>5724</v>
      </c>
    </row>
    <row r="3" s="1" customFormat="1" spans="1:4">
      <c r="A3" s="2">
        <v>17936179176</v>
      </c>
      <c r="B3" s="3">
        <v>44754</v>
      </c>
      <c r="C3" s="3">
        <v>44761</v>
      </c>
      <c r="D3" s="1">
        <v>4543</v>
      </c>
    </row>
    <row r="4" s="1" customFormat="1" spans="1:4">
      <c r="A4" s="2">
        <v>18089420258</v>
      </c>
      <c r="B4" s="3">
        <v>44760</v>
      </c>
      <c r="C4" s="3">
        <v>44761</v>
      </c>
      <c r="D4" s="1">
        <v>529</v>
      </c>
    </row>
    <row r="5" s="1" customFormat="1" spans="1:4">
      <c r="A5" s="2">
        <v>18142777699</v>
      </c>
      <c r="B5" s="3">
        <v>44758</v>
      </c>
      <c r="C5" s="3">
        <v>44761</v>
      </c>
      <c r="D5" s="1">
        <v>2068</v>
      </c>
    </row>
    <row r="6" s="1" customFormat="1" spans="1:4">
      <c r="A6" s="2">
        <v>18188423413</v>
      </c>
      <c r="B6" s="3">
        <v>44760</v>
      </c>
      <c r="C6" s="3">
        <v>44761</v>
      </c>
      <c r="D6" s="1">
        <v>602</v>
      </c>
    </row>
    <row r="7" s="1" customFormat="1" spans="1:4">
      <c r="A7" s="2">
        <v>18196574268</v>
      </c>
      <c r="B7" s="3">
        <v>44760</v>
      </c>
      <c r="C7" s="3">
        <v>44761</v>
      </c>
      <c r="D7" s="1">
        <v>2704</v>
      </c>
    </row>
    <row r="8" s="1" customFormat="1" spans="1:4">
      <c r="A8" s="2">
        <v>18235647877</v>
      </c>
      <c r="B8" s="3">
        <v>44760</v>
      </c>
      <c r="C8" s="3">
        <v>44761</v>
      </c>
      <c r="D8" s="1">
        <v>584</v>
      </c>
    </row>
    <row r="9" s="1" customFormat="1" spans="1:4">
      <c r="A9" s="2">
        <v>18295080255</v>
      </c>
      <c r="B9" s="3">
        <v>44760</v>
      </c>
      <c r="C9" s="3">
        <v>44761</v>
      </c>
      <c r="D9" s="1">
        <v>3150</v>
      </c>
    </row>
    <row r="10" s="1" customFormat="1" spans="1:4">
      <c r="A10" s="2">
        <v>18303337104</v>
      </c>
      <c r="B10" s="3">
        <v>44760</v>
      </c>
      <c r="C10" s="3">
        <v>44761</v>
      </c>
      <c r="D10" s="1">
        <v>858</v>
      </c>
    </row>
    <row r="11" s="1" customFormat="1" spans="1:4">
      <c r="A11" s="2">
        <v>18313293096</v>
      </c>
      <c r="B11" s="3">
        <v>44758</v>
      </c>
      <c r="C11" s="3">
        <v>44761</v>
      </c>
      <c r="D11" s="1">
        <v>1110</v>
      </c>
    </row>
    <row r="12" s="1" customFormat="1" spans="1:4">
      <c r="A12" s="2">
        <v>18314088753</v>
      </c>
      <c r="B12" s="3">
        <v>44760</v>
      </c>
      <c r="C12" s="3">
        <v>44761</v>
      </c>
      <c r="D12" s="1">
        <v>1266</v>
      </c>
    </row>
    <row r="13" s="1" customFormat="1" spans="1:4">
      <c r="A13" s="2">
        <v>18347958765</v>
      </c>
      <c r="B13" s="3">
        <v>44758</v>
      </c>
      <c r="C13" s="3">
        <v>44761</v>
      </c>
      <c r="D13" s="1">
        <v>2661</v>
      </c>
    </row>
    <row r="14" s="1" customFormat="1" spans="1:4">
      <c r="A14" s="2">
        <v>18348964418</v>
      </c>
      <c r="B14" s="3">
        <v>44758</v>
      </c>
      <c r="C14" s="3">
        <v>44761</v>
      </c>
      <c r="D14" s="1">
        <v>1635</v>
      </c>
    </row>
    <row r="15" s="1" customFormat="1" spans="1:4">
      <c r="A15" s="2">
        <v>18349577617</v>
      </c>
      <c r="B15" s="3">
        <v>44755</v>
      </c>
      <c r="C15" s="3">
        <v>44761</v>
      </c>
      <c r="D15" s="1">
        <v>0</v>
      </c>
    </row>
    <row r="16" s="1" customFormat="1" spans="1:4">
      <c r="A16" s="2">
        <v>18350876618</v>
      </c>
      <c r="B16" s="3">
        <v>44760</v>
      </c>
      <c r="C16" s="3">
        <v>44761</v>
      </c>
      <c r="D16" s="1">
        <v>313</v>
      </c>
    </row>
    <row r="17" s="1" customFormat="1" spans="1:4">
      <c r="A17" s="2">
        <v>18357481367</v>
      </c>
      <c r="B17" s="3">
        <v>44760</v>
      </c>
      <c r="C17" s="3">
        <v>44761</v>
      </c>
      <c r="D17" s="1">
        <v>1735</v>
      </c>
    </row>
    <row r="18" s="1" customFormat="1" spans="1:4">
      <c r="A18" s="2">
        <v>18358117714</v>
      </c>
      <c r="B18" s="3">
        <v>44759</v>
      </c>
      <c r="C18" s="3">
        <v>44761</v>
      </c>
      <c r="D18" s="1">
        <v>4604</v>
      </c>
    </row>
    <row r="19" s="1" customFormat="1" spans="1:4">
      <c r="A19" s="2">
        <v>18370321002</v>
      </c>
      <c r="B19" s="3">
        <v>44759</v>
      </c>
      <c r="C19" s="3">
        <v>44761</v>
      </c>
      <c r="D19" s="1">
        <v>650</v>
      </c>
    </row>
    <row r="20" s="1" customFormat="1" spans="1:4">
      <c r="A20" s="2">
        <v>18371201832</v>
      </c>
      <c r="B20" s="3">
        <v>44756</v>
      </c>
      <c r="C20" s="3">
        <v>44761</v>
      </c>
      <c r="D20" s="1">
        <v>1085</v>
      </c>
    </row>
    <row r="21" s="1" customFormat="1" spans="1:4">
      <c r="A21" s="2">
        <v>18372832651</v>
      </c>
      <c r="B21" s="3">
        <v>44760</v>
      </c>
      <c r="C21" s="3">
        <v>44761</v>
      </c>
      <c r="D21" s="1">
        <v>608</v>
      </c>
    </row>
    <row r="22" s="1" customFormat="1" spans="1:4">
      <c r="A22" s="2">
        <v>18378013719</v>
      </c>
      <c r="B22" s="3">
        <v>44760</v>
      </c>
      <c r="C22" s="3">
        <v>44761</v>
      </c>
      <c r="D22" s="1">
        <v>548</v>
      </c>
    </row>
    <row r="23" s="1" customFormat="1" spans="1:4">
      <c r="A23" s="2">
        <v>18385747497</v>
      </c>
      <c r="B23" s="3">
        <v>44759</v>
      </c>
      <c r="C23" s="3">
        <v>44761</v>
      </c>
      <c r="D23" s="1">
        <v>6089</v>
      </c>
    </row>
    <row r="24" s="1" customFormat="1" spans="1:4">
      <c r="A24" s="2">
        <v>18398218524</v>
      </c>
      <c r="B24" s="3">
        <v>44757</v>
      </c>
      <c r="C24" s="3">
        <v>44761</v>
      </c>
      <c r="D24" s="1">
        <v>9620</v>
      </c>
    </row>
    <row r="25" s="1" customFormat="1" spans="1:4">
      <c r="A25" s="2">
        <v>18403175709</v>
      </c>
      <c r="B25" s="3">
        <v>44759</v>
      </c>
      <c r="C25" s="3">
        <v>44761</v>
      </c>
      <c r="D25" s="1">
        <v>1505</v>
      </c>
    </row>
    <row r="26" s="1" customFormat="1" spans="1:4">
      <c r="A26" s="2">
        <v>18403787135</v>
      </c>
      <c r="B26" s="3">
        <v>44759</v>
      </c>
      <c r="C26" s="3">
        <v>44761</v>
      </c>
      <c r="D26" s="1">
        <v>707</v>
      </c>
    </row>
    <row r="27" s="1" customFormat="1" spans="1:4">
      <c r="A27" s="2">
        <v>18411495267</v>
      </c>
      <c r="B27" s="3">
        <v>44760</v>
      </c>
      <c r="C27" s="3">
        <v>44761</v>
      </c>
      <c r="D27" s="1">
        <v>1106</v>
      </c>
    </row>
    <row r="28" s="1" customFormat="1" spans="1:4">
      <c r="A28" s="2">
        <v>18420524161</v>
      </c>
      <c r="B28" s="3">
        <v>44760</v>
      </c>
      <c r="C28" s="3">
        <v>44761</v>
      </c>
      <c r="D28" s="1">
        <v>785</v>
      </c>
    </row>
    <row r="29" s="1" customFormat="1" spans="1:4">
      <c r="A29" s="2">
        <v>18420555184</v>
      </c>
      <c r="B29" s="3">
        <v>44759</v>
      </c>
      <c r="C29" s="3">
        <v>44761</v>
      </c>
      <c r="D29" s="1">
        <v>1006</v>
      </c>
    </row>
    <row r="30" s="1" customFormat="1" spans="1:4">
      <c r="A30" s="2">
        <v>18420574652</v>
      </c>
      <c r="B30" s="3">
        <v>44760</v>
      </c>
      <c r="C30" s="3">
        <v>44761</v>
      </c>
      <c r="D30" s="1">
        <v>1471</v>
      </c>
    </row>
    <row r="31" s="1" customFormat="1" spans="1:4">
      <c r="A31" s="2">
        <v>18420620146</v>
      </c>
      <c r="B31" s="3">
        <v>44760</v>
      </c>
      <c r="C31" s="3">
        <v>44761</v>
      </c>
      <c r="D31" s="1">
        <v>187</v>
      </c>
    </row>
    <row r="32" s="1" customFormat="1" spans="1:4">
      <c r="A32" s="2">
        <v>18421698287</v>
      </c>
      <c r="B32" s="3">
        <v>44760</v>
      </c>
      <c r="C32" s="3">
        <v>44761</v>
      </c>
      <c r="D32" s="1">
        <v>1436</v>
      </c>
    </row>
    <row r="33" s="1" customFormat="1" spans="1:4">
      <c r="A33" s="2">
        <v>18426288295</v>
      </c>
      <c r="B33" s="3">
        <v>44760</v>
      </c>
      <c r="C33" s="3">
        <v>44761</v>
      </c>
      <c r="D33" s="1">
        <v>552</v>
      </c>
    </row>
    <row r="34" s="1" customFormat="1" spans="1:4">
      <c r="A34" s="2">
        <v>18427463570</v>
      </c>
      <c r="B34" s="3">
        <v>44759</v>
      </c>
      <c r="C34" s="3">
        <v>44761</v>
      </c>
      <c r="D34" s="1">
        <v>2286</v>
      </c>
    </row>
    <row r="35" s="1" customFormat="1" spans="1:4">
      <c r="A35" s="2">
        <v>18429059648</v>
      </c>
      <c r="B35" s="3">
        <v>44760</v>
      </c>
      <c r="C35" s="3">
        <v>44761</v>
      </c>
      <c r="D35" s="1">
        <v>544</v>
      </c>
    </row>
    <row r="36" s="1" customFormat="1" spans="1:4">
      <c r="A36" s="2">
        <v>18429183003</v>
      </c>
      <c r="B36" s="3">
        <v>44760</v>
      </c>
      <c r="C36" s="3">
        <v>44761</v>
      </c>
      <c r="D36" s="1">
        <v>632</v>
      </c>
    </row>
    <row r="37" s="1" customFormat="1" spans="1:4">
      <c r="A37" s="2">
        <v>18429321210</v>
      </c>
      <c r="B37" s="3">
        <v>44760</v>
      </c>
      <c r="C37" s="3">
        <v>44761</v>
      </c>
      <c r="D37" s="1">
        <v>634</v>
      </c>
    </row>
    <row r="38" s="1" customFormat="1" spans="1:4">
      <c r="A38" s="2">
        <v>18429644951</v>
      </c>
      <c r="B38" s="3">
        <v>44760</v>
      </c>
      <c r="C38" s="3">
        <v>44761</v>
      </c>
      <c r="D38" s="1">
        <v>549</v>
      </c>
    </row>
    <row r="39" s="1" customFormat="1" spans="1:4">
      <c r="A39" s="2">
        <v>18430999275</v>
      </c>
      <c r="B39" s="3">
        <v>44760</v>
      </c>
      <c r="C39" s="3">
        <v>44761</v>
      </c>
      <c r="D39" s="1">
        <v>2379</v>
      </c>
    </row>
    <row r="40" s="1" customFormat="1" spans="1:4">
      <c r="A40" s="2">
        <v>18431138859</v>
      </c>
      <c r="B40" s="3">
        <v>44760</v>
      </c>
      <c r="C40" s="3">
        <v>44761</v>
      </c>
      <c r="D40" s="1">
        <v>325</v>
      </c>
    </row>
    <row r="41" s="1" customFormat="1" spans="1:4">
      <c r="A41" s="2">
        <v>18435149191</v>
      </c>
      <c r="B41" s="3">
        <v>44760</v>
      </c>
      <c r="C41" s="3">
        <v>44761</v>
      </c>
      <c r="D41" s="1">
        <v>194</v>
      </c>
    </row>
    <row r="42" s="1" customFormat="1" spans="1:4">
      <c r="A42" s="2">
        <v>18435843541</v>
      </c>
      <c r="B42" s="3">
        <v>44760</v>
      </c>
      <c r="C42" s="3">
        <v>44761</v>
      </c>
      <c r="D42" s="1">
        <v>248</v>
      </c>
    </row>
    <row r="43" s="1" customFormat="1" spans="1:4">
      <c r="A43" s="2">
        <v>18436768480</v>
      </c>
      <c r="B43" s="3">
        <v>44760</v>
      </c>
      <c r="C43" s="3">
        <v>44761</v>
      </c>
      <c r="D43" s="1">
        <v>369</v>
      </c>
    </row>
    <row r="44" s="1" customFormat="1" spans="1:4">
      <c r="A44" s="2">
        <v>18437576856</v>
      </c>
      <c r="B44" s="3">
        <v>44760</v>
      </c>
      <c r="C44" s="3">
        <v>44761</v>
      </c>
      <c r="D44" s="1">
        <v>127</v>
      </c>
    </row>
    <row r="45" s="1" customFormat="1" spans="1:4">
      <c r="A45" s="2">
        <v>18146765452</v>
      </c>
      <c r="B45" s="3">
        <v>44730</v>
      </c>
      <c r="C45" s="3">
        <v>44731</v>
      </c>
      <c r="D45" s="1">
        <v>-1886</v>
      </c>
    </row>
    <row r="46" s="1" customFormat="1" spans="1:4">
      <c r="A46" s="2">
        <v>17903602228</v>
      </c>
      <c r="B46" s="3">
        <v>44737</v>
      </c>
      <c r="C46" s="3">
        <v>44738</v>
      </c>
      <c r="D46" s="1">
        <v>-646.31</v>
      </c>
    </row>
    <row r="47" s="1" customFormat="1" spans="1:4">
      <c r="A47" s="2">
        <v>17894628381</v>
      </c>
      <c r="B47" s="3">
        <v>44722</v>
      </c>
      <c r="C47" s="3">
        <v>44724</v>
      </c>
      <c r="D47" s="1">
        <v>-587.01</v>
      </c>
    </row>
    <row r="49" spans="4:4">
      <c r="D49" s="1">
        <f>SUM(D2:D48)</f>
        <v>66608.68</v>
      </c>
    </row>
  </sheetData>
  <autoFilter ref="A1:D4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对账</vt:lpstr>
      <vt:lpstr>HOP</vt:lpstr>
      <vt:lpstr>Sheet3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2022-07-22T01:51:00Z</dcterms:created>
  <dcterms:modified xsi:type="dcterms:W3CDTF">2022-07-26T03:48:46Z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65224A3EC7874B6BA2C681A5713C1E83</vt:lpwstr>
  </property>
  <property fmtid="{D5CDD505-2E9C-101B-9397-08002B2CF9AE}" pid="3" name="KSOProductBuildVer">
    <vt:lpwstr>2052-11.1.0.11875</vt:lpwstr>
  </property>
</Properties>
</file>