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对账!$A$1:$H$31</definedName>
  </definedNames>
  <calcPr calcId="144525"/>
</workbook>
</file>

<file path=xl/sharedStrings.xml><?xml version="1.0" encoding="utf-8"?>
<sst xmlns="http://schemas.openxmlformats.org/spreadsheetml/2006/main" count="1507" uniqueCount="366">
  <si>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</si>
  <si>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</si>
  <si>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</si>
  <si>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</si>
  <si>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</si>
  <si>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</si>
  <si>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</si>
  <si>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</si>
  <si>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</si>
  <si>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20220718-20220724</t>
  </si>
  <si>
    <t>广州汇登信息科技有限公司（直连）</t>
  </si>
  <si>
    <t>4319408</t>
  </si>
  <si>
    <t>43369.00</t>
  </si>
  <si>
    <t>-813.00</t>
  </si>
  <si>
    <t>0.00</t>
  </si>
  <si>
    <t>42556.00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</si>
  <si>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</si>
  <si>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</si>
  <si>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</si>
  <si>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</si>
  <si>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</si>
  <si>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</si>
  <si>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</si>
  <si>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</si>
  <si>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</si>
  <si>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</si>
  <si>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</si>
  <si>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</si>
  <si>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</si>
  <si>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</si>
  <si>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</si>
  <si>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</si>
  <si>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4890920544666848617</t>
  </si>
  <si>
    <t>喆啡酒店（广州火车站三元里地铁站店）</t>
  </si>
  <si>
    <t>广州市</t>
  </si>
  <si>
    <t>本期应结</t>
  </si>
  <si>
    <t>2022-07-17~2022-07-18</t>
  </si>
  <si>
    <t>啡凡大床房</t>
  </si>
  <si>
    <t>张楚煌</t>
  </si>
  <si>
    <t>1</t>
  </si>
  <si>
    <t>底价结算</t>
  </si>
  <si>
    <t>252.00</t>
  </si>
  <si>
    <t>28.00</t>
  </si>
  <si>
    <t>2624355</t>
  </si>
  <si>
    <t>440407</t>
  </si>
  <si>
    <t>4890920544574258535</t>
  </si>
  <si>
    <t>醇享大床房</t>
  </si>
  <si>
    <t>宦建</t>
  </si>
  <si>
    <t>233.00</t>
  </si>
  <si>
    <t>25.89</t>
  </si>
  <si>
    <t>2624347</t>
  </si>
  <si>
    <t>4890920502244068223</t>
  </si>
  <si>
    <t>鹏程国际酒店</t>
  </si>
  <si>
    <t>毕节市</t>
  </si>
  <si>
    <t>豪华大床间</t>
  </si>
  <si>
    <t>刘健菲</t>
  </si>
  <si>
    <t>204.00</t>
  </si>
  <si>
    <t>22.67</t>
  </si>
  <si>
    <t>2620468</t>
  </si>
  <si>
    <t>838828</t>
  </si>
  <si>
    <t>4890920540492582517</t>
  </si>
  <si>
    <t>广州瑰丽酒店</t>
  </si>
  <si>
    <t>豪华江景客房【标准价】</t>
  </si>
  <si>
    <t>缪川</t>
  </si>
  <si>
    <t>2308.00</t>
  </si>
  <si>
    <t>256.44</t>
  </si>
  <si>
    <t>2624210</t>
  </si>
  <si>
    <t>1074333</t>
  </si>
  <si>
    <t>4890920546131847168</t>
  </si>
  <si>
    <t>如家云系列-昆明长水国际机场睿柏·云酒店</t>
  </si>
  <si>
    <t>昆明市</t>
  </si>
  <si>
    <t>2022-07-18~2022-07-19</t>
  </si>
  <si>
    <t>标准双床房B【标准价】</t>
  </si>
  <si>
    <t>郝达平王绍谷</t>
  </si>
  <si>
    <t>144.00</t>
  </si>
  <si>
    <t>16.00</t>
  </si>
  <si>
    <t>2624854</t>
  </si>
  <si>
    <t>1098907</t>
  </si>
  <si>
    <t>4890920549309617875</t>
  </si>
  <si>
    <t>维也纳酒店（佛山龙江会展中心店）</t>
  </si>
  <si>
    <t>佛山市</t>
  </si>
  <si>
    <t>标准单人间</t>
  </si>
  <si>
    <t>黎志明</t>
  </si>
  <si>
    <t>209.00</t>
  </si>
  <si>
    <t>23.22</t>
  </si>
  <si>
    <t>2625162</t>
  </si>
  <si>
    <t>1120870</t>
  </si>
  <si>
    <t>4890920551441173666</t>
  </si>
  <si>
    <t>豪华江景客房</t>
  </si>
  <si>
    <t>关钰奇</t>
  </si>
  <si>
    <t>2108.00</t>
  </si>
  <si>
    <t>234.22</t>
  </si>
  <si>
    <t>2625247</t>
  </si>
  <si>
    <t>4890920479150854810</t>
  </si>
  <si>
    <t>维也纳国际酒店（长沙井湾子木莲中路店）</t>
  </si>
  <si>
    <t>长沙市</t>
  </si>
  <si>
    <t>2022-07-16~2022-07-19</t>
  </si>
  <si>
    <t>标准大床房</t>
  </si>
  <si>
    <t>江振</t>
  </si>
  <si>
    <t>3</t>
  </si>
  <si>
    <t>777.00</t>
  </si>
  <si>
    <t>86.33</t>
  </si>
  <si>
    <t>2617763</t>
  </si>
  <si>
    <t>1120301</t>
  </si>
  <si>
    <t>4890920545241563798</t>
  </si>
  <si>
    <t>2624479</t>
  </si>
  <si>
    <t>4890920561806750068</t>
  </si>
  <si>
    <t>2022-07-19~2022-07-20</t>
  </si>
  <si>
    <t>李永威</t>
  </si>
  <si>
    <t>2626438</t>
  </si>
  <si>
    <t>4890920561786558140</t>
  </si>
  <si>
    <t>上海虹桥雅辰缇酒店</t>
  </si>
  <si>
    <t>上海市</t>
  </si>
  <si>
    <t>标准房</t>
  </si>
  <si>
    <t>高旋</t>
  </si>
  <si>
    <t>310.00</t>
  </si>
  <si>
    <t>34.44</t>
  </si>
  <si>
    <t>2626326</t>
  </si>
  <si>
    <t>443501</t>
  </si>
  <si>
    <t>4890920560465684448</t>
  </si>
  <si>
    <t>li/sisi</t>
  </si>
  <si>
    <t>2626305</t>
  </si>
  <si>
    <t>4890920556541387897</t>
  </si>
  <si>
    <t>2625766</t>
  </si>
  <si>
    <t>4890920564520776616</t>
  </si>
  <si>
    <t>2022-07-20~2022-07-21</t>
  </si>
  <si>
    <t>2626899</t>
  </si>
  <si>
    <t>4890920512889940389</t>
  </si>
  <si>
    <t>汉庭（青岛台东万达店）</t>
  </si>
  <si>
    <t>青岛市</t>
  </si>
  <si>
    <t>高级大床房</t>
  </si>
  <si>
    <t>董鹏飞</t>
  </si>
  <si>
    <t>229.00</t>
  </si>
  <si>
    <t>25.44</t>
  </si>
  <si>
    <t>2621905</t>
  </si>
  <si>
    <t>730258</t>
  </si>
  <si>
    <t>4890920557061266832</t>
  </si>
  <si>
    <t>维也纳国际酒店（北滘新城美的总部店）</t>
  </si>
  <si>
    <t>标准单人房</t>
  </si>
  <si>
    <t>邝峰</t>
  </si>
  <si>
    <t>288.00</t>
  </si>
  <si>
    <t>32.00</t>
  </si>
  <si>
    <t>2625847</t>
  </si>
  <si>
    <t>1120866</t>
  </si>
  <si>
    <t>4890920574225899585</t>
  </si>
  <si>
    <t>2022-07-21~2022-07-22</t>
  </si>
  <si>
    <t>孙然</t>
  </si>
  <si>
    <t>2628013</t>
  </si>
  <si>
    <t>4890920577351156139</t>
  </si>
  <si>
    <t>维也纳国际酒店（广州石井国际店）</t>
  </si>
  <si>
    <t>行政大床房</t>
  </si>
  <si>
    <t>徐磊磊</t>
  </si>
  <si>
    <t>395.00</t>
  </si>
  <si>
    <t>43.89</t>
  </si>
  <si>
    <t>2628150</t>
  </si>
  <si>
    <t>1120499</t>
  </si>
  <si>
    <t>4890920575426597820</t>
  </si>
  <si>
    <t>黄晓生</t>
  </si>
  <si>
    <t>234.00</t>
  </si>
  <si>
    <t>26.00</t>
  </si>
  <si>
    <t>2627913</t>
  </si>
  <si>
    <t>4890920544660934717</t>
  </si>
  <si>
    <t>全季酒店（成都环球中心店）</t>
  </si>
  <si>
    <t>成都市</t>
  </si>
  <si>
    <t>2022-07-18~2022-07-22</t>
  </si>
  <si>
    <t>零压高级大床间【标准价】</t>
  </si>
  <si>
    <t>徐川</t>
  </si>
  <si>
    <t>4</t>
  </si>
  <si>
    <t>1681.00</t>
  </si>
  <si>
    <t>186.77</t>
  </si>
  <si>
    <t>2624328</t>
  </si>
  <si>
    <t>650743</t>
  </si>
  <si>
    <t>4890920576975399143</t>
  </si>
  <si>
    <t>王耀昆</t>
  </si>
  <si>
    <t>2627990</t>
  </si>
  <si>
    <t>4890920562257997562</t>
  </si>
  <si>
    <t>2022-07-20~2022-07-23</t>
  </si>
  <si>
    <t>夏凡敬</t>
  </si>
  <si>
    <t>674.00</t>
  </si>
  <si>
    <t>74.89</t>
  </si>
  <si>
    <t>-74.89</t>
  </si>
  <si>
    <t>-674.00</t>
  </si>
  <si>
    <t>2626525</t>
  </si>
  <si>
    <t>4890920574382661706</t>
  </si>
  <si>
    <t>2022-07-22~2022-07-23</t>
  </si>
  <si>
    <t>商务大床房</t>
  </si>
  <si>
    <t>潘亚娟</t>
  </si>
  <si>
    <t>139.00</t>
  </si>
  <si>
    <t>15.44</t>
  </si>
  <si>
    <t>-15.44</t>
  </si>
  <si>
    <t>-139.00</t>
  </si>
  <si>
    <t>2627881</t>
  </si>
  <si>
    <t>4890920585906637999</t>
  </si>
  <si>
    <t>汉庭（凯里国贸购物中心店）</t>
  </si>
  <si>
    <t>黔东南苗族侗族自治州</t>
  </si>
  <si>
    <t>钱旭</t>
  </si>
  <si>
    <t>190.00</t>
  </si>
  <si>
    <t>21.11</t>
  </si>
  <si>
    <t>2628997</t>
  </si>
  <si>
    <t>797690</t>
  </si>
  <si>
    <t>4890920540147135873</t>
  </si>
  <si>
    <t>2022-07-17~2022-07-23</t>
  </si>
  <si>
    <t>姚大亮</t>
  </si>
  <si>
    <t>6</t>
  </si>
  <si>
    <t>1548.00</t>
  </si>
  <si>
    <t>171.99</t>
  </si>
  <si>
    <t>2624231</t>
  </si>
  <si>
    <t>4890920533617327808</t>
  </si>
  <si>
    <t>汉庭（楚雄彝人古镇店）</t>
  </si>
  <si>
    <t>楚雄彝族自治州</t>
  </si>
  <si>
    <t>2022-07-22~2022-07-24</t>
  </si>
  <si>
    <t>徐应林</t>
  </si>
  <si>
    <t>2</t>
  </si>
  <si>
    <t>494.00</t>
  </si>
  <si>
    <t>54.89</t>
  </si>
  <si>
    <t>2623646</t>
  </si>
  <si>
    <t>1083630</t>
  </si>
  <si>
    <t>4890920508466531595</t>
  </si>
  <si>
    <t>全季酒店（杭州西湖龙翔桥地铁站店）</t>
  </si>
  <si>
    <t>杭州市</t>
  </si>
  <si>
    <t>朱文韬</t>
  </si>
  <si>
    <t>603.00</t>
  </si>
  <si>
    <t>67.00</t>
  </si>
  <si>
    <t>2621239</t>
  </si>
  <si>
    <t>655746</t>
  </si>
  <si>
    <t>4890920577024833999</t>
  </si>
  <si>
    <t>2022-07-21~2022-07-24</t>
  </si>
  <si>
    <t>7775.00</t>
  </si>
  <si>
    <t>863.88</t>
  </si>
  <si>
    <t>2627984</t>
  </si>
  <si>
    <t>4890920585905722717</t>
  </si>
  <si>
    <t>5467.00</t>
  </si>
  <si>
    <t>607.44</t>
  </si>
  <si>
    <t>2628990</t>
  </si>
  <si>
    <t>4890920576651371584</t>
  </si>
  <si>
    <t>陈海波</t>
  </si>
  <si>
    <t>7175.00</t>
  </si>
  <si>
    <t>797.22</t>
  </si>
  <si>
    <t>2628090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</si>
  <si>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</si>
  <si>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</si>
  <si>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</si>
  <si>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</si>
  <si>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</si>
  <si>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</si>
  <si>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</si>
  <si>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</si>
  <si>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</si>
  <si>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</si>
  <si>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</si>
  <si>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-748.89</t>
  </si>
  <si>
    <t>已确认</t>
  </si>
  <si>
    <t>-154.44</t>
  </si>
  <si>
    <t>商家承担优惠</t>
  </si>
  <si>
    <t>活动名称</t>
  </si>
  <si>
    <t>活动ID</t>
  </si>
  <si>
    <t>【省钱月卡】酒店特惠红包</t>
  </si>
  <si>
    <t>364868100189762586</t>
  </si>
  <si>
    <t>新客专享酒店红包</t>
  </si>
  <si>
    <t>333870100212219942</t>
  </si>
  <si>
    <t>7月暑期提前订-5%-LTH</t>
  </si>
  <si>
    <t>3_863066008</t>
  </si>
  <si>
    <t>362102100210425710</t>
  </si>
  <si>
    <t>7月平日当天订-5%-LTH</t>
  </si>
  <si>
    <t>3_876171152</t>
  </si>
  <si>
    <t>云南省消费券</t>
  </si>
  <si>
    <t>330726100194254450</t>
  </si>
  <si>
    <t>7月暑期提前订-3%-LTH</t>
  </si>
  <si>
    <t>3_863055437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</si>
  <si>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</si>
  <si>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</si>
  <si>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</si>
  <si>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</si>
  <si>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</si>
  <si>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</si>
  <si>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</si>
  <si>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</si>
  <si>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</si>
  <si>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</si>
  <si>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</si>
  <si>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</si>
  <si>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</si>
  <si>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</si>
  <si>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A220726113500481</t>
  </si>
  <si>
    <t>A220726113523481</t>
  </si>
  <si>
    <t>总计：42556元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</si>
  <si>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</si>
  <si>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</si>
  <si>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</si>
  <si>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</si>
  <si>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</si>
  <si>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</si>
  <si>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</si>
  <si>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</si>
  <si>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</si>
  <si>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</si>
  <si>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</si>
  <si>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</si>
  <si>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</si>
  <si>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</si>
  <si>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</si>
  <si>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</si>
  <si>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</si>
  <si>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</si>
  <si>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</si>
  <si>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</si>
  <si>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2022-07-22</t>
  </si>
  <si>
    <t>汉庭酒店(凯里国贸购物中心店)</t>
  </si>
  <si>
    <t>2022-07-23</t>
  </si>
  <si>
    <t>退房日周结</t>
  </si>
  <si>
    <t>RMB</t>
  </si>
  <si>
    <t>0</t>
  </si>
  <si>
    <t>美团汇登国内直连</t>
  </si>
  <si>
    <t>01.011020</t>
  </si>
  <si>
    <t>2022-07-22 14:08:49</t>
  </si>
  <si>
    <t>广州汇登信息科技有限公司</t>
  </si>
  <si>
    <t>直连</t>
  </si>
  <si>
    <t>2022-07-24</t>
  </si>
  <si>
    <t>2022-07-22 13:55:47</t>
  </si>
  <si>
    <t>直采</t>
  </si>
  <si>
    <t>2022-07-21</t>
  </si>
  <si>
    <t>维也纳国际酒店(广州石井店)</t>
  </si>
  <si>
    <t>2022-07-21 17:16:45</t>
  </si>
  <si>
    <t>2022-07-21 16:20:20</t>
  </si>
  <si>
    <t>2022-07-21 14:51:06</t>
  </si>
  <si>
    <t>喆啡酒店(广州火车站三元里地铁站店)</t>
  </si>
  <si>
    <t>2022-07-21 14:21:00</t>
  </si>
  <si>
    <t>2022-07-21 14:20:12</t>
  </si>
  <si>
    <t>2022-07-21 13:06:51</t>
  </si>
  <si>
    <t>2022-07-20</t>
  </si>
  <si>
    <t>2022-07-20 11:10:07</t>
  </si>
  <si>
    <t>2022-07-19</t>
  </si>
  <si>
    <t>2022-07-19 21:52:33</t>
  </si>
  <si>
    <t>2022-07-19 20:02:36</t>
  </si>
  <si>
    <t>li sisi</t>
  </si>
  <si>
    <t>2022-07-19 19:34:47</t>
  </si>
  <si>
    <t>维也纳国际酒店(佛山北滘新城美的总部店)</t>
  </si>
  <si>
    <t>2022-07-19 11:09:28</t>
  </si>
  <si>
    <t>2022-07-19 09:12:59</t>
  </si>
  <si>
    <t>2022-07-18</t>
  </si>
  <si>
    <t>2022-07-18 18:58:04</t>
  </si>
  <si>
    <t>维也纳酒店(佛山龙江会展中心店)</t>
  </si>
  <si>
    <t>2022-07-18 17:28:40</t>
  </si>
  <si>
    <t>如家睿柏·云酒店(昆明长水国际机场店)</t>
  </si>
  <si>
    <t>2022-07-18 11:47:47</t>
  </si>
  <si>
    <t>2022-07-17</t>
  </si>
  <si>
    <t>2022-07-17 23:37:34</t>
  </si>
  <si>
    <t>2022-07-17 21:19:34</t>
  </si>
  <si>
    <t>2022-07-17 21:14:48</t>
  </si>
  <si>
    <t>全季酒店(成都环球中心店)</t>
  </si>
  <si>
    <t>2022-07-17 20:54:00</t>
  </si>
  <si>
    <t xml:space="preserve">维也纳国际酒店(长沙井湾子木莲中路店) </t>
  </si>
  <si>
    <t>2022-07-17 18:11:54</t>
  </si>
  <si>
    <t>2022-07-17 17:49:12</t>
  </si>
  <si>
    <t>汉庭酒店（楚雄彝人古镇店）</t>
  </si>
  <si>
    <t>2022-07-17 01:02:35</t>
  </si>
  <si>
    <t>2022-07-15</t>
  </si>
  <si>
    <t>2022-07-15 10:48:38</t>
  </si>
  <si>
    <t>2022-07-14</t>
  </si>
  <si>
    <t>全季酒店(杭州西湖平海路店)</t>
  </si>
  <si>
    <t>2022-07-14 18:24:30</t>
  </si>
  <si>
    <t>毕节鹏程国际酒店</t>
  </si>
  <si>
    <t>2022-07-14 02:11:06</t>
  </si>
  <si>
    <t>2022-07-11</t>
  </si>
  <si>
    <t>2022-07-16</t>
  </si>
  <si>
    <t>2022-07-11 15:39:06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</si>
</sst>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46</v>
      </c>
      <c r="G3" t="s">
        <v>47</v>
      </c>
      <c r="H3" t="s">
        <v>39</v>
      </c>
      <c r="I3" t="s">
        <v>40</v>
      </c>
      <c r="J3" t="s">
        <v>48</v>
      </c>
      <c r="K3" t="s">
        <v>48</v>
      </c>
      <c r="L3" t="s">
        <v>49</v>
      </c>
      <c r="M3" t="s">
        <v>14</v>
      </c>
      <c r="N3" t="s">
        <v>14</v>
      </c>
      <c r="O3" t="s">
        <v>14</v>
      </c>
      <c r="P3" t="s">
        <v>14</v>
      </c>
      <c r="Q3" t="s">
        <v>50</v>
      </c>
      <c r="R3" t="s">
        <v>50</v>
      </c>
      <c r="S3" t="s">
        <v>44</v>
      </c>
    </row>
    <row r="4" spans="1:19">
      <c r="A4" t="s">
        <v>51</v>
      </c>
      <c r="B4" t="s">
        <v>52</v>
      </c>
      <c r="C4" t="s">
        <v>53</v>
      </c>
      <c r="D4" t="s">
        <v>35</v>
      </c>
      <c r="E4" t="s">
        <v>36</v>
      </c>
      <c r="F4" t="s">
        <v>54</v>
      </c>
      <c r="G4" t="s">
        <v>55</v>
      </c>
      <c r="H4" t="s">
        <v>39</v>
      </c>
      <c r="I4" t="s">
        <v>40</v>
      </c>
      <c r="J4" t="s">
        <v>56</v>
      </c>
      <c r="K4" t="s">
        <v>56</v>
      </c>
      <c r="L4" t="s">
        <v>57</v>
      </c>
      <c r="M4" t="s">
        <v>14</v>
      </c>
      <c r="N4" t="s">
        <v>14</v>
      </c>
      <c r="O4" t="s">
        <v>14</v>
      </c>
      <c r="P4" t="s">
        <v>14</v>
      </c>
      <c r="Q4" t="s">
        <v>58</v>
      </c>
      <c r="R4" t="s">
        <v>58</v>
      </c>
      <c r="S4" t="s">
        <v>59</v>
      </c>
    </row>
    <row r="5" spans="1:19">
      <c r="A5" t="s">
        <v>60</v>
      </c>
      <c r="B5" t="s">
        <v>61</v>
      </c>
      <c r="C5" t="s">
        <v>34</v>
      </c>
      <c r="D5" t="s">
        <v>35</v>
      </c>
      <c r="E5" t="s">
        <v>36</v>
      </c>
      <c r="F5" t="s">
        <v>62</v>
      </c>
      <c r="G5" t="s">
        <v>63</v>
      </c>
      <c r="H5" t="s">
        <v>39</v>
      </c>
      <c r="I5" t="s">
        <v>40</v>
      </c>
      <c r="J5" t="s">
        <v>64</v>
      </c>
      <c r="K5" t="s">
        <v>64</v>
      </c>
      <c r="L5" t="s">
        <v>65</v>
      </c>
      <c r="M5" t="s">
        <v>14</v>
      </c>
      <c r="N5" t="s">
        <v>14</v>
      </c>
      <c r="O5" t="s">
        <v>14</v>
      </c>
      <c r="P5" t="s">
        <v>14</v>
      </c>
      <c r="Q5" t="s">
        <v>66</v>
      </c>
      <c r="R5" t="s">
        <v>66</v>
      </c>
      <c r="S5" t="s">
        <v>67</v>
      </c>
    </row>
    <row r="6" spans="1:19">
      <c r="A6" t="s">
        <v>68</v>
      </c>
      <c r="B6" t="s">
        <v>69</v>
      </c>
      <c r="C6" t="s">
        <v>70</v>
      </c>
      <c r="D6" t="s">
        <v>35</v>
      </c>
      <c r="E6" t="s">
        <v>71</v>
      </c>
      <c r="F6" t="s">
        <v>72</v>
      </c>
      <c r="G6" t="s">
        <v>73</v>
      </c>
      <c r="H6" t="s">
        <v>39</v>
      </c>
      <c r="I6" t="s">
        <v>40</v>
      </c>
      <c r="J6" t="s">
        <v>74</v>
      </c>
      <c r="K6" t="s">
        <v>74</v>
      </c>
      <c r="L6" t="s">
        <v>75</v>
      </c>
      <c r="M6" t="s">
        <v>14</v>
      </c>
      <c r="N6" t="s">
        <v>14</v>
      </c>
      <c r="O6" t="s">
        <v>14</v>
      </c>
      <c r="P6" t="s">
        <v>14</v>
      </c>
      <c r="Q6" t="s">
        <v>76</v>
      </c>
      <c r="R6" t="s">
        <v>76</v>
      </c>
      <c r="S6" t="s">
        <v>77</v>
      </c>
    </row>
    <row r="7" spans="1:19">
      <c r="A7" t="s">
        <v>78</v>
      </c>
      <c r="B7" t="s">
        <v>79</v>
      </c>
      <c r="C7" t="s">
        <v>80</v>
      </c>
      <c r="D7" t="s">
        <v>35</v>
      </c>
      <c r="E7" t="s">
        <v>71</v>
      </c>
      <c r="F7" t="s">
        <v>81</v>
      </c>
      <c r="G7" t="s">
        <v>82</v>
      </c>
      <c r="H7" t="s">
        <v>39</v>
      </c>
      <c r="I7" t="s">
        <v>40</v>
      </c>
      <c r="J7" t="s">
        <v>83</v>
      </c>
      <c r="K7" t="s">
        <v>83</v>
      </c>
      <c r="L7" t="s">
        <v>84</v>
      </c>
      <c r="M7" t="s">
        <v>14</v>
      </c>
      <c r="N7" t="s">
        <v>14</v>
      </c>
      <c r="O7" t="s">
        <v>14</v>
      </c>
      <c r="P7" t="s">
        <v>14</v>
      </c>
      <c r="Q7" t="s">
        <v>85</v>
      </c>
      <c r="R7" t="s">
        <v>85</v>
      </c>
      <c r="S7" t="s">
        <v>86</v>
      </c>
    </row>
    <row r="8" spans="1:19">
      <c r="A8" t="s">
        <v>87</v>
      </c>
      <c r="B8" t="s">
        <v>61</v>
      </c>
      <c r="C8" t="s">
        <v>34</v>
      </c>
      <c r="D8" t="s">
        <v>35</v>
      </c>
      <c r="E8" t="s">
        <v>71</v>
      </c>
      <c r="F8" t="s">
        <v>88</v>
      </c>
      <c r="G8" t="s">
        <v>89</v>
      </c>
      <c r="H8" t="s">
        <v>39</v>
      </c>
      <c r="I8" t="s">
        <v>40</v>
      </c>
      <c r="J8" t="s">
        <v>90</v>
      </c>
      <c r="K8" t="s">
        <v>90</v>
      </c>
      <c r="L8" t="s">
        <v>91</v>
      </c>
      <c r="M8" t="s">
        <v>14</v>
      </c>
      <c r="N8" t="s">
        <v>14</v>
      </c>
      <c r="O8" t="s">
        <v>14</v>
      </c>
      <c r="P8" t="s">
        <v>14</v>
      </c>
      <c r="Q8" t="s">
        <v>92</v>
      </c>
      <c r="R8" t="s">
        <v>92</v>
      </c>
      <c r="S8" t="s">
        <v>67</v>
      </c>
    </row>
    <row r="9" spans="1:19">
      <c r="A9" t="s">
        <v>93</v>
      </c>
      <c r="B9" t="s">
        <v>94</v>
      </c>
      <c r="C9" t="s">
        <v>95</v>
      </c>
      <c r="D9" t="s">
        <v>35</v>
      </c>
      <c r="E9" t="s">
        <v>96</v>
      </c>
      <c r="F9" t="s">
        <v>97</v>
      </c>
      <c r="G9" t="s">
        <v>98</v>
      </c>
      <c r="H9" t="s">
        <v>99</v>
      </c>
      <c r="I9" t="s">
        <v>40</v>
      </c>
      <c r="J9" t="s">
        <v>100</v>
      </c>
      <c r="K9" t="s">
        <v>100</v>
      </c>
      <c r="L9" t="s">
        <v>101</v>
      </c>
      <c r="M9" t="s">
        <v>14</v>
      </c>
      <c r="N9" t="s">
        <v>14</v>
      </c>
      <c r="O9" t="s">
        <v>14</v>
      </c>
      <c r="P9" t="s">
        <v>14</v>
      </c>
      <c r="Q9" t="s">
        <v>102</v>
      </c>
      <c r="R9" t="s">
        <v>102</v>
      </c>
      <c r="S9" t="s">
        <v>103</v>
      </c>
    </row>
    <row r="10" spans="1:19">
      <c r="A10" t="s">
        <v>104</v>
      </c>
      <c r="B10" t="s">
        <v>61</v>
      </c>
      <c r="C10" t="s">
        <v>34</v>
      </c>
      <c r="D10" t="s">
        <v>35</v>
      </c>
      <c r="E10" t="s">
        <v>71</v>
      </c>
      <c r="F10" t="s">
        <v>62</v>
      </c>
      <c r="G10" t="s">
        <v>63</v>
      </c>
      <c r="H10" t="s">
        <v>39</v>
      </c>
      <c r="I10" t="s">
        <v>40</v>
      </c>
      <c r="J10" t="s">
        <v>64</v>
      </c>
      <c r="K10" t="s">
        <v>64</v>
      </c>
      <c r="L10" t="s">
        <v>65</v>
      </c>
      <c r="M10" t="s">
        <v>14</v>
      </c>
      <c r="N10" t="s">
        <v>14</v>
      </c>
      <c r="O10" t="s">
        <v>14</v>
      </c>
      <c r="P10" t="s">
        <v>14</v>
      </c>
      <c r="Q10" t="s">
        <v>105</v>
      </c>
      <c r="R10" t="s">
        <v>105</v>
      </c>
      <c r="S10" t="s">
        <v>67</v>
      </c>
    </row>
    <row r="11" spans="1:19">
      <c r="A11" t="s">
        <v>106</v>
      </c>
      <c r="B11" t="s">
        <v>33</v>
      </c>
      <c r="C11" t="s">
        <v>34</v>
      </c>
      <c r="D11" t="s">
        <v>35</v>
      </c>
      <c r="E11" t="s">
        <v>107</v>
      </c>
      <c r="F11" t="s">
        <v>46</v>
      </c>
      <c r="G11" t="s">
        <v>108</v>
      </c>
      <c r="H11" t="s">
        <v>39</v>
      </c>
      <c r="I11" t="s">
        <v>40</v>
      </c>
      <c r="J11" t="s">
        <v>48</v>
      </c>
      <c r="K11" t="s">
        <v>48</v>
      </c>
      <c r="L11" t="s">
        <v>49</v>
      </c>
      <c r="M11" t="s">
        <v>14</v>
      </c>
      <c r="N11" t="s">
        <v>14</v>
      </c>
      <c r="O11" t="s">
        <v>14</v>
      </c>
      <c r="P11" t="s">
        <v>14</v>
      </c>
      <c r="Q11" t="s">
        <v>109</v>
      </c>
      <c r="R11" t="s">
        <v>109</v>
      </c>
      <c r="S11" t="s">
        <v>44</v>
      </c>
    </row>
    <row r="12" spans="1:19">
      <c r="A12" t="s">
        <v>110</v>
      </c>
      <c r="B12" t="s">
        <v>111</v>
      </c>
      <c r="C12" t="s">
        <v>112</v>
      </c>
      <c r="D12" t="s">
        <v>35</v>
      </c>
      <c r="E12" t="s">
        <v>107</v>
      </c>
      <c r="F12" t="s">
        <v>113</v>
      </c>
      <c r="G12" t="s">
        <v>114</v>
      </c>
      <c r="H12" t="s">
        <v>39</v>
      </c>
      <c r="I12" t="s">
        <v>40</v>
      </c>
      <c r="J12" t="s">
        <v>115</v>
      </c>
      <c r="K12" t="s">
        <v>115</v>
      </c>
      <c r="L12" t="s">
        <v>116</v>
      </c>
      <c r="M12" t="s">
        <v>14</v>
      </c>
      <c r="N12" t="s">
        <v>14</v>
      </c>
      <c r="O12" t="s">
        <v>14</v>
      </c>
      <c r="P12" t="s">
        <v>14</v>
      </c>
      <c r="Q12" t="s">
        <v>117</v>
      </c>
      <c r="R12" t="s">
        <v>117</v>
      </c>
      <c r="S12" t="s">
        <v>118</v>
      </c>
    </row>
    <row r="13" spans="1:19">
      <c r="A13" t="s">
        <v>119</v>
      </c>
      <c r="B13" t="s">
        <v>33</v>
      </c>
      <c r="C13" t="s">
        <v>34</v>
      </c>
      <c r="D13" t="s">
        <v>35</v>
      </c>
      <c r="E13" t="s">
        <v>107</v>
      </c>
      <c r="F13" t="s">
        <v>46</v>
      </c>
      <c r="G13" t="s">
        <v>120</v>
      </c>
      <c r="H13" t="s">
        <v>39</v>
      </c>
      <c r="I13" t="s">
        <v>40</v>
      </c>
      <c r="J13" t="s">
        <v>48</v>
      </c>
      <c r="K13" t="s">
        <v>48</v>
      </c>
      <c r="L13" t="s">
        <v>49</v>
      </c>
      <c r="M13" t="s">
        <v>14</v>
      </c>
      <c r="N13" t="s">
        <v>14</v>
      </c>
      <c r="O13" t="s">
        <v>14</v>
      </c>
      <c r="P13" t="s">
        <v>14</v>
      </c>
      <c r="Q13" t="s">
        <v>121</v>
      </c>
      <c r="R13" t="s">
        <v>121</v>
      </c>
      <c r="S13" t="s">
        <v>44</v>
      </c>
    </row>
    <row r="14" spans="1:19">
      <c r="A14" t="s">
        <v>122</v>
      </c>
      <c r="B14" t="s">
        <v>61</v>
      </c>
      <c r="C14" t="s">
        <v>34</v>
      </c>
      <c r="D14" t="s">
        <v>35</v>
      </c>
      <c r="E14" t="s">
        <v>107</v>
      </c>
      <c r="F14" t="s">
        <v>62</v>
      </c>
      <c r="G14" t="s">
        <v>63</v>
      </c>
      <c r="H14" t="s">
        <v>39</v>
      </c>
      <c r="I14" t="s">
        <v>40</v>
      </c>
      <c r="J14" t="s">
        <v>64</v>
      </c>
      <c r="K14" t="s">
        <v>64</v>
      </c>
      <c r="L14" t="s">
        <v>65</v>
      </c>
      <c r="M14" t="s">
        <v>14</v>
      </c>
      <c r="N14" t="s">
        <v>14</v>
      </c>
      <c r="O14" t="s">
        <v>14</v>
      </c>
      <c r="P14" t="s">
        <v>14</v>
      </c>
      <c r="Q14" t="s">
        <v>123</v>
      </c>
      <c r="R14" t="s">
        <v>123</v>
      </c>
      <c r="S14" t="s">
        <v>67</v>
      </c>
    </row>
    <row r="15" spans="1:19">
      <c r="A15" t="s">
        <v>124</v>
      </c>
      <c r="B15" t="s">
        <v>61</v>
      </c>
      <c r="C15" t="s">
        <v>34</v>
      </c>
      <c r="D15" t="s">
        <v>35</v>
      </c>
      <c r="E15" t="s">
        <v>125</v>
      </c>
      <c r="F15" t="s">
        <v>62</v>
      </c>
      <c r="G15" t="s">
        <v>63</v>
      </c>
      <c r="H15" t="s">
        <v>39</v>
      </c>
      <c r="I15" t="s">
        <v>40</v>
      </c>
      <c r="J15" t="s">
        <v>64</v>
      </c>
      <c r="K15" t="s">
        <v>64</v>
      </c>
      <c r="L15" t="s">
        <v>65</v>
      </c>
      <c r="M15" t="s">
        <v>14</v>
      </c>
      <c r="N15" t="s">
        <v>14</v>
      </c>
      <c r="O15" t="s">
        <v>14</v>
      </c>
      <c r="P15" t="s">
        <v>14</v>
      </c>
      <c r="Q15" t="s">
        <v>126</v>
      </c>
      <c r="R15" t="s">
        <v>126</v>
      </c>
      <c r="S15" t="s">
        <v>67</v>
      </c>
    </row>
    <row r="16" spans="1:19">
      <c r="A16" t="s">
        <v>127</v>
      </c>
      <c r="B16" t="s">
        <v>128</v>
      </c>
      <c r="C16" t="s">
        <v>129</v>
      </c>
      <c r="D16" t="s">
        <v>35</v>
      </c>
      <c r="E16" t="s">
        <v>125</v>
      </c>
      <c r="F16" t="s">
        <v>130</v>
      </c>
      <c r="G16" t="s">
        <v>131</v>
      </c>
      <c r="H16" t="s">
        <v>39</v>
      </c>
      <c r="I16" t="s">
        <v>40</v>
      </c>
      <c r="J16" t="s">
        <v>132</v>
      </c>
      <c r="K16" t="s">
        <v>132</v>
      </c>
      <c r="L16" t="s">
        <v>133</v>
      </c>
      <c r="M16" t="s">
        <v>14</v>
      </c>
      <c r="N16" t="s">
        <v>14</v>
      </c>
      <c r="O16" t="s">
        <v>14</v>
      </c>
      <c r="P16" t="s">
        <v>14</v>
      </c>
      <c r="Q16" t="s">
        <v>134</v>
      </c>
      <c r="R16" t="s">
        <v>134</v>
      </c>
      <c r="S16" t="s">
        <v>135</v>
      </c>
    </row>
    <row r="17" spans="1:19">
      <c r="A17" t="s">
        <v>136</v>
      </c>
      <c r="B17" t="s">
        <v>137</v>
      </c>
      <c r="C17" t="s">
        <v>80</v>
      </c>
      <c r="D17" t="s">
        <v>35</v>
      </c>
      <c r="E17" t="s">
        <v>125</v>
      </c>
      <c r="F17" t="s">
        <v>138</v>
      </c>
      <c r="G17" t="s">
        <v>139</v>
      </c>
      <c r="H17" t="s">
        <v>39</v>
      </c>
      <c r="I17" t="s">
        <v>40</v>
      </c>
      <c r="J17" t="s">
        <v>140</v>
      </c>
      <c r="K17" t="s">
        <v>140</v>
      </c>
      <c r="L17" t="s">
        <v>141</v>
      </c>
      <c r="M17" t="s">
        <v>14</v>
      </c>
      <c r="N17" t="s">
        <v>14</v>
      </c>
      <c r="O17" t="s">
        <v>14</v>
      </c>
      <c r="P17" t="s">
        <v>14</v>
      </c>
      <c r="Q17" t="s">
        <v>142</v>
      </c>
      <c r="R17" t="s">
        <v>142</v>
      </c>
      <c r="S17" t="s">
        <v>143</v>
      </c>
    </row>
    <row r="18" spans="1:19">
      <c r="A18" t="s">
        <v>144</v>
      </c>
      <c r="B18" t="s">
        <v>61</v>
      </c>
      <c r="C18" t="s">
        <v>34</v>
      </c>
      <c r="D18" t="s">
        <v>35</v>
      </c>
      <c r="E18" t="s">
        <v>145</v>
      </c>
      <c r="F18" t="s">
        <v>62</v>
      </c>
      <c r="G18" t="s">
        <v>146</v>
      </c>
      <c r="H18" t="s">
        <v>39</v>
      </c>
      <c r="I18" t="s">
        <v>40</v>
      </c>
      <c r="J18" t="s">
        <v>64</v>
      </c>
      <c r="K18" t="s">
        <v>64</v>
      </c>
      <c r="L18" t="s">
        <v>65</v>
      </c>
      <c r="M18" t="s">
        <v>14</v>
      </c>
      <c r="N18" t="s">
        <v>14</v>
      </c>
      <c r="O18" t="s">
        <v>14</v>
      </c>
      <c r="P18" t="s">
        <v>14</v>
      </c>
      <c r="Q18" t="s">
        <v>147</v>
      </c>
      <c r="R18" t="s">
        <v>147</v>
      </c>
      <c r="S18" t="s">
        <v>67</v>
      </c>
    </row>
    <row r="19" spans="1:19">
      <c r="A19" t="s">
        <v>148</v>
      </c>
      <c r="B19" t="s">
        <v>149</v>
      </c>
      <c r="C19" t="s">
        <v>34</v>
      </c>
      <c r="D19" t="s">
        <v>35</v>
      </c>
      <c r="E19" t="s">
        <v>145</v>
      </c>
      <c r="F19" t="s">
        <v>150</v>
      </c>
      <c r="G19" t="s">
        <v>151</v>
      </c>
      <c r="H19" t="s">
        <v>39</v>
      </c>
      <c r="I19" t="s">
        <v>40</v>
      </c>
      <c r="J19" t="s">
        <v>152</v>
      </c>
      <c r="K19" t="s">
        <v>152</v>
      </c>
      <c r="L19" t="s">
        <v>153</v>
      </c>
      <c r="M19" t="s">
        <v>14</v>
      </c>
      <c r="N19" t="s">
        <v>14</v>
      </c>
      <c r="O19" t="s">
        <v>14</v>
      </c>
      <c r="P19" t="s">
        <v>14</v>
      </c>
      <c r="Q19" t="s">
        <v>154</v>
      </c>
      <c r="R19" t="s">
        <v>154</v>
      </c>
      <c r="S19" t="s">
        <v>155</v>
      </c>
    </row>
    <row r="20" spans="1:19">
      <c r="A20" t="s">
        <v>156</v>
      </c>
      <c r="B20" t="s">
        <v>33</v>
      </c>
      <c r="C20" t="s">
        <v>34</v>
      </c>
      <c r="D20" t="s">
        <v>35</v>
      </c>
      <c r="E20" t="s">
        <v>145</v>
      </c>
      <c r="F20" t="s">
        <v>46</v>
      </c>
      <c r="G20" t="s">
        <v>157</v>
      </c>
      <c r="H20" t="s">
        <v>39</v>
      </c>
      <c r="I20" t="s">
        <v>40</v>
      </c>
      <c r="J20" t="s">
        <v>158</v>
      </c>
      <c r="K20" t="s">
        <v>158</v>
      </c>
      <c r="L20" t="s">
        <v>159</v>
      </c>
      <c r="M20" t="s">
        <v>14</v>
      </c>
      <c r="N20" t="s">
        <v>14</v>
      </c>
      <c r="O20" t="s">
        <v>14</v>
      </c>
      <c r="P20" t="s">
        <v>14</v>
      </c>
      <c r="Q20" t="s">
        <v>160</v>
      </c>
      <c r="R20" t="s">
        <v>160</v>
      </c>
      <c r="S20" t="s">
        <v>44</v>
      </c>
    </row>
    <row r="21" spans="1:19">
      <c r="A21" t="s">
        <v>161</v>
      </c>
      <c r="B21" t="s">
        <v>162</v>
      </c>
      <c r="C21" t="s">
        <v>163</v>
      </c>
      <c r="D21" t="s">
        <v>35</v>
      </c>
      <c r="E21" t="s">
        <v>164</v>
      </c>
      <c r="F21" t="s">
        <v>165</v>
      </c>
      <c r="G21" t="s">
        <v>166</v>
      </c>
      <c r="H21" t="s">
        <v>167</v>
      </c>
      <c r="I21" t="s">
        <v>40</v>
      </c>
      <c r="J21" t="s">
        <v>168</v>
      </c>
      <c r="K21" t="s">
        <v>168</v>
      </c>
      <c r="L21" t="s">
        <v>169</v>
      </c>
      <c r="M21" t="s">
        <v>14</v>
      </c>
      <c r="N21" t="s">
        <v>14</v>
      </c>
      <c r="O21" t="s">
        <v>14</v>
      </c>
      <c r="P21" t="s">
        <v>14</v>
      </c>
      <c r="Q21" t="s">
        <v>170</v>
      </c>
      <c r="R21" t="s">
        <v>170</v>
      </c>
      <c r="S21" t="s">
        <v>171</v>
      </c>
    </row>
    <row r="22" spans="1:19">
      <c r="A22" t="s">
        <v>172</v>
      </c>
      <c r="B22" t="s">
        <v>33</v>
      </c>
      <c r="C22" t="s">
        <v>34</v>
      </c>
      <c r="D22" t="s">
        <v>35</v>
      </c>
      <c r="E22" t="s">
        <v>145</v>
      </c>
      <c r="F22" t="s">
        <v>46</v>
      </c>
      <c r="G22" t="s">
        <v>173</v>
      </c>
      <c r="H22" t="s">
        <v>39</v>
      </c>
      <c r="I22" t="s">
        <v>40</v>
      </c>
      <c r="J22" t="s">
        <v>158</v>
      </c>
      <c r="K22" t="s">
        <v>158</v>
      </c>
      <c r="L22" t="s">
        <v>159</v>
      </c>
      <c r="M22" t="s">
        <v>14</v>
      </c>
      <c r="N22" t="s">
        <v>14</v>
      </c>
      <c r="O22" t="s">
        <v>14</v>
      </c>
      <c r="P22" t="s">
        <v>14</v>
      </c>
      <c r="Q22" t="s">
        <v>174</v>
      </c>
      <c r="R22" t="s">
        <v>174</v>
      </c>
      <c r="S22" t="s">
        <v>44</v>
      </c>
    </row>
    <row r="23" spans="1:19">
      <c r="A23" t="s">
        <v>175</v>
      </c>
      <c r="B23" t="s">
        <v>79</v>
      </c>
      <c r="C23" t="s">
        <v>80</v>
      </c>
      <c r="D23" t="s">
        <v>35</v>
      </c>
      <c r="E23" t="s">
        <v>176</v>
      </c>
      <c r="F23" t="s">
        <v>138</v>
      </c>
      <c r="G23" t="s">
        <v>177</v>
      </c>
      <c r="H23" t="s">
        <v>99</v>
      </c>
      <c r="I23" t="s">
        <v>40</v>
      </c>
      <c r="J23" t="s">
        <v>14</v>
      </c>
      <c r="K23" t="s">
        <v>178</v>
      </c>
      <c r="L23" t="s">
        <v>179</v>
      </c>
      <c r="M23" t="s">
        <v>180</v>
      </c>
      <c r="N23" t="s">
        <v>14</v>
      </c>
      <c r="O23" t="s">
        <v>181</v>
      </c>
      <c r="P23" t="s">
        <v>14</v>
      </c>
      <c r="Q23" t="s">
        <v>182</v>
      </c>
      <c r="R23" t="s">
        <v>182</v>
      </c>
      <c r="S23" t="s">
        <v>86</v>
      </c>
    </row>
    <row r="24" spans="1:19">
      <c r="A24" t="s">
        <v>183</v>
      </c>
      <c r="B24" t="s">
        <v>69</v>
      </c>
      <c r="C24" t="s">
        <v>70</v>
      </c>
      <c r="D24" t="s">
        <v>35</v>
      </c>
      <c r="E24" t="s">
        <v>184</v>
      </c>
      <c r="F24" t="s">
        <v>185</v>
      </c>
      <c r="G24" t="s">
        <v>186</v>
      </c>
      <c r="H24" t="s">
        <v>39</v>
      </c>
      <c r="I24" t="s">
        <v>40</v>
      </c>
      <c r="J24" t="s">
        <v>14</v>
      </c>
      <c r="K24" t="s">
        <v>187</v>
      </c>
      <c r="L24" t="s">
        <v>188</v>
      </c>
      <c r="M24" t="s">
        <v>189</v>
      </c>
      <c r="N24" t="s">
        <v>14</v>
      </c>
      <c r="O24" t="s">
        <v>190</v>
      </c>
      <c r="P24" t="s">
        <v>14</v>
      </c>
      <c r="Q24" t="s">
        <v>191</v>
      </c>
      <c r="R24" t="s">
        <v>191</v>
      </c>
      <c r="S24" t="s">
        <v>77</v>
      </c>
    </row>
    <row r="25" spans="1:19">
      <c r="A25" t="s">
        <v>192</v>
      </c>
      <c r="B25" t="s">
        <v>193</v>
      </c>
      <c r="C25" t="s">
        <v>194</v>
      </c>
      <c r="D25" t="s">
        <v>35</v>
      </c>
      <c r="E25" t="s">
        <v>184</v>
      </c>
      <c r="F25" t="s">
        <v>130</v>
      </c>
      <c r="G25" t="s">
        <v>195</v>
      </c>
      <c r="H25" t="s">
        <v>39</v>
      </c>
      <c r="I25" t="s">
        <v>40</v>
      </c>
      <c r="J25" t="s">
        <v>196</v>
      </c>
      <c r="K25" t="s">
        <v>196</v>
      </c>
      <c r="L25" t="s">
        <v>197</v>
      </c>
      <c r="M25" t="s">
        <v>14</v>
      </c>
      <c r="N25" t="s">
        <v>14</v>
      </c>
      <c r="O25" t="s">
        <v>14</v>
      </c>
      <c r="P25" t="s">
        <v>14</v>
      </c>
      <c r="Q25" t="s">
        <v>198</v>
      </c>
      <c r="R25" t="s">
        <v>198</v>
      </c>
      <c r="S25" t="s">
        <v>199</v>
      </c>
    </row>
    <row r="26" spans="1:19">
      <c r="A26" t="s">
        <v>200</v>
      </c>
      <c r="B26" t="s">
        <v>94</v>
      </c>
      <c r="C26" t="s">
        <v>95</v>
      </c>
      <c r="D26" t="s">
        <v>35</v>
      </c>
      <c r="E26" t="s">
        <v>201</v>
      </c>
      <c r="F26" t="s">
        <v>97</v>
      </c>
      <c r="G26" t="s">
        <v>202</v>
      </c>
      <c r="H26" t="s">
        <v>203</v>
      </c>
      <c r="I26" t="s">
        <v>40</v>
      </c>
      <c r="J26" t="s">
        <v>204</v>
      </c>
      <c r="K26" t="s">
        <v>204</v>
      </c>
      <c r="L26" t="s">
        <v>205</v>
      </c>
      <c r="M26" t="s">
        <v>14</v>
      </c>
      <c r="N26" t="s">
        <v>14</v>
      </c>
      <c r="O26" t="s">
        <v>14</v>
      </c>
      <c r="P26" t="s">
        <v>14</v>
      </c>
      <c r="Q26" t="s">
        <v>206</v>
      </c>
      <c r="R26" t="s">
        <v>206</v>
      </c>
      <c r="S26" t="s">
        <v>103</v>
      </c>
    </row>
    <row r="27" spans="1:19">
      <c r="A27" t="s">
        <v>207</v>
      </c>
      <c r="B27" t="s">
        <v>208</v>
      </c>
      <c r="C27" t="s">
        <v>209</v>
      </c>
      <c r="D27" t="s">
        <v>35</v>
      </c>
      <c r="E27" t="s">
        <v>210</v>
      </c>
      <c r="F27" t="s">
        <v>130</v>
      </c>
      <c r="G27" t="s">
        <v>211</v>
      </c>
      <c r="H27" t="s">
        <v>212</v>
      </c>
      <c r="I27" t="s">
        <v>40</v>
      </c>
      <c r="J27" t="s">
        <v>213</v>
      </c>
      <c r="K27" t="s">
        <v>213</v>
      </c>
      <c r="L27" t="s">
        <v>214</v>
      </c>
      <c r="M27" t="s">
        <v>14</v>
      </c>
      <c r="N27" t="s">
        <v>14</v>
      </c>
      <c r="O27" t="s">
        <v>14</v>
      </c>
      <c r="P27" t="s">
        <v>14</v>
      </c>
      <c r="Q27" t="s">
        <v>215</v>
      </c>
      <c r="R27" t="s">
        <v>215</v>
      </c>
      <c r="S27" t="s">
        <v>216</v>
      </c>
    </row>
    <row r="28" spans="1:19">
      <c r="A28" t="s">
        <v>217</v>
      </c>
      <c r="B28" t="s">
        <v>218</v>
      </c>
      <c r="C28" t="s">
        <v>219</v>
      </c>
      <c r="D28" t="s">
        <v>35</v>
      </c>
      <c r="E28" t="s">
        <v>210</v>
      </c>
      <c r="F28" t="s">
        <v>130</v>
      </c>
      <c r="G28" t="s">
        <v>220</v>
      </c>
      <c r="H28" t="s">
        <v>212</v>
      </c>
      <c r="I28" t="s">
        <v>40</v>
      </c>
      <c r="J28" t="s">
        <v>221</v>
      </c>
      <c r="K28" t="s">
        <v>221</v>
      </c>
      <c r="L28" t="s">
        <v>222</v>
      </c>
      <c r="M28" t="s">
        <v>14</v>
      </c>
      <c r="N28" t="s">
        <v>14</v>
      </c>
      <c r="O28" t="s">
        <v>14</v>
      </c>
      <c r="P28" t="s">
        <v>14</v>
      </c>
      <c r="Q28" t="s">
        <v>223</v>
      </c>
      <c r="R28" t="s">
        <v>223</v>
      </c>
      <c r="S28" t="s">
        <v>224</v>
      </c>
    </row>
    <row r="29" spans="1:19">
      <c r="A29" t="s">
        <v>225</v>
      </c>
      <c r="B29" t="s">
        <v>61</v>
      </c>
      <c r="C29" t="s">
        <v>34</v>
      </c>
      <c r="D29" t="s">
        <v>35</v>
      </c>
      <c r="E29" t="s">
        <v>226</v>
      </c>
      <c r="F29" t="s">
        <v>62</v>
      </c>
      <c r="G29" t="s">
        <v>63</v>
      </c>
      <c r="H29" t="s">
        <v>99</v>
      </c>
      <c r="I29" t="s">
        <v>40</v>
      </c>
      <c r="J29" t="s">
        <v>227</v>
      </c>
      <c r="K29" t="s">
        <v>227</v>
      </c>
      <c r="L29" t="s">
        <v>228</v>
      </c>
      <c r="M29" t="s">
        <v>14</v>
      </c>
      <c r="N29" t="s">
        <v>14</v>
      </c>
      <c r="O29" t="s">
        <v>14</v>
      </c>
      <c r="P29" t="s">
        <v>14</v>
      </c>
      <c r="Q29" t="s">
        <v>229</v>
      </c>
      <c r="R29" t="s">
        <v>229</v>
      </c>
      <c r="S29" t="s">
        <v>67</v>
      </c>
    </row>
    <row r="30" spans="1:19">
      <c r="A30" t="s">
        <v>230</v>
      </c>
      <c r="B30" t="s">
        <v>61</v>
      </c>
      <c r="C30" t="s">
        <v>34</v>
      </c>
      <c r="D30" t="s">
        <v>35</v>
      </c>
      <c r="E30" t="s">
        <v>210</v>
      </c>
      <c r="F30" t="s">
        <v>62</v>
      </c>
      <c r="G30" t="s">
        <v>146</v>
      </c>
      <c r="H30" t="s">
        <v>212</v>
      </c>
      <c r="I30" t="s">
        <v>40</v>
      </c>
      <c r="J30" t="s">
        <v>231</v>
      </c>
      <c r="K30" t="s">
        <v>231</v>
      </c>
      <c r="L30" t="s">
        <v>232</v>
      </c>
      <c r="M30" t="s">
        <v>14</v>
      </c>
      <c r="N30" t="s">
        <v>14</v>
      </c>
      <c r="O30" t="s">
        <v>14</v>
      </c>
      <c r="P30" t="s">
        <v>14</v>
      </c>
      <c r="Q30" t="s">
        <v>233</v>
      </c>
      <c r="R30" t="s">
        <v>233</v>
      </c>
      <c r="S30" t="s">
        <v>67</v>
      </c>
    </row>
    <row r="31" spans="1:19">
      <c r="A31" t="s">
        <v>234</v>
      </c>
      <c r="B31" t="s">
        <v>61</v>
      </c>
      <c r="C31" t="s">
        <v>34</v>
      </c>
      <c r="D31" t="s">
        <v>35</v>
      </c>
      <c r="E31" t="s">
        <v>226</v>
      </c>
      <c r="F31" t="s">
        <v>88</v>
      </c>
      <c r="G31" t="s">
        <v>235</v>
      </c>
      <c r="H31" t="s">
        <v>99</v>
      </c>
      <c r="I31" t="s">
        <v>40</v>
      </c>
      <c r="J31" t="s">
        <v>236</v>
      </c>
      <c r="K31" t="s">
        <v>236</v>
      </c>
      <c r="L31" t="s">
        <v>237</v>
      </c>
      <c r="M31" t="s">
        <v>14</v>
      </c>
      <c r="N31" t="s">
        <v>14</v>
      </c>
      <c r="O31" t="s">
        <v>14</v>
      </c>
      <c r="P31" t="s">
        <v>14</v>
      </c>
      <c r="Q31" t="s">
        <v>238</v>
      </c>
      <c r="R31" t="s">
        <v>238</v>
      </c>
      <c r="S31" t="s">
        <v>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R2" sqref="R2"/>
    </sheetView>
  </sheetViews>
  <sheetFormatPr defaultColWidth="8.83333333333333" defaultRowHeight="13.5" outlineLevelRow="2"/>
  <sheetData>
    <row r="1" spans="1:18">
      <c r="A1" t="s">
        <v>17</v>
      </c>
      <c r="B1" t="s">
        <v>18</v>
      </c>
      <c r="C1" t="s">
        <v>239</v>
      </c>
      <c r="D1" t="s">
        <v>240</v>
      </c>
      <c r="E1" t="s">
        <v>20</v>
      </c>
      <c r="F1" t="s">
        <v>21</v>
      </c>
      <c r="G1" t="s">
        <v>22</v>
      </c>
      <c r="H1" t="s">
        <v>241</v>
      </c>
      <c r="I1" t="s">
        <v>24</v>
      </c>
      <c r="J1" t="s">
        <v>242</v>
      </c>
      <c r="K1" t="s">
        <v>243</v>
      </c>
      <c r="L1" t="s">
        <v>244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245</v>
      </c>
    </row>
    <row r="2" spans="1:18">
      <c r="A2" t="s">
        <v>79</v>
      </c>
      <c r="B2" t="s">
        <v>246</v>
      </c>
      <c r="C2" t="s">
        <v>175</v>
      </c>
      <c r="D2" t="s">
        <v>247</v>
      </c>
      <c r="E2" t="s">
        <v>176</v>
      </c>
      <c r="F2" t="s">
        <v>138</v>
      </c>
      <c r="G2" t="s">
        <v>177</v>
      </c>
      <c r="H2" t="s">
        <v>99</v>
      </c>
      <c r="I2" t="s">
        <v>40</v>
      </c>
      <c r="J2" t="s">
        <v>248</v>
      </c>
      <c r="K2" t="s">
        <v>249</v>
      </c>
      <c r="L2" t="s">
        <v>250</v>
      </c>
      <c r="M2" t="s">
        <v>180</v>
      </c>
      <c r="N2" t="s">
        <v>181</v>
      </c>
      <c r="O2" t="s">
        <v>182</v>
      </c>
      <c r="P2" t="s">
        <v>182</v>
      </c>
      <c r="Q2" t="s">
        <v>86</v>
      </c>
      <c r="R2" t="s">
        <v>251</v>
      </c>
    </row>
    <row r="3" spans="1:18">
      <c r="A3" t="s">
        <v>69</v>
      </c>
      <c r="B3" t="s">
        <v>246</v>
      </c>
      <c r="C3" t="s">
        <v>183</v>
      </c>
      <c r="D3" t="s">
        <v>247</v>
      </c>
      <c r="E3" t="s">
        <v>184</v>
      </c>
      <c r="F3" t="s">
        <v>185</v>
      </c>
      <c r="G3" t="s">
        <v>186</v>
      </c>
      <c r="H3" t="s">
        <v>39</v>
      </c>
      <c r="I3" t="s">
        <v>40</v>
      </c>
      <c r="J3" t="s">
        <v>248</v>
      </c>
      <c r="K3" t="s">
        <v>249</v>
      </c>
      <c r="L3" t="s">
        <v>252</v>
      </c>
      <c r="M3" t="s">
        <v>189</v>
      </c>
      <c r="N3" t="s">
        <v>190</v>
      </c>
      <c r="O3" t="s">
        <v>191</v>
      </c>
      <c r="P3" t="s">
        <v>191</v>
      </c>
      <c r="Q3" t="s">
        <v>77</v>
      </c>
      <c r="R3" t="s">
        <v>251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17</v>
      </c>
      <c r="B1" t="s">
        <v>18</v>
      </c>
      <c r="C1" t="s">
        <v>239</v>
      </c>
      <c r="D1" t="s">
        <v>240</v>
      </c>
      <c r="E1" t="s">
        <v>20</v>
      </c>
      <c r="F1" t="s">
        <v>21</v>
      </c>
      <c r="G1" t="s">
        <v>22</v>
      </c>
      <c r="H1" t="s">
        <v>24</v>
      </c>
      <c r="I1" t="s">
        <v>253</v>
      </c>
      <c r="J1" t="s">
        <v>254</v>
      </c>
      <c r="K1" t="s">
        <v>255</v>
      </c>
      <c r="L1" t="s">
        <v>29</v>
      </c>
      <c r="M1" t="s">
        <v>30</v>
      </c>
      <c r="N1" t="s">
        <v>31</v>
      </c>
      <c r="O1" t="s">
        <v>245</v>
      </c>
    </row>
    <row r="2" spans="1:15">
      <c r="A2" t="s">
        <v>52</v>
      </c>
      <c r="B2" t="s">
        <v>246</v>
      </c>
      <c r="C2" t="s">
        <v>51</v>
      </c>
      <c r="D2" t="s">
        <v>247</v>
      </c>
      <c r="E2" t="s">
        <v>36</v>
      </c>
      <c r="F2" t="s">
        <v>54</v>
      </c>
      <c r="G2" t="s">
        <v>55</v>
      </c>
      <c r="H2" t="s">
        <v>246</v>
      </c>
      <c r="I2" t="s">
        <v>14</v>
      </c>
      <c r="J2" t="s">
        <v>256</v>
      </c>
      <c r="K2" t="s">
        <v>257</v>
      </c>
      <c r="L2" t="s">
        <v>58</v>
      </c>
      <c r="M2" t="s">
        <v>58</v>
      </c>
      <c r="N2" t="s">
        <v>59</v>
      </c>
      <c r="O2" t="s">
        <v>251</v>
      </c>
    </row>
    <row r="3" spans="1:15">
      <c r="A3" t="s">
        <v>111</v>
      </c>
      <c r="B3" t="s">
        <v>246</v>
      </c>
      <c r="C3" t="s">
        <v>110</v>
      </c>
      <c r="D3" t="s">
        <v>247</v>
      </c>
      <c r="E3" t="s">
        <v>107</v>
      </c>
      <c r="F3" t="s">
        <v>113</v>
      </c>
      <c r="G3" t="s">
        <v>114</v>
      </c>
      <c r="H3" t="s">
        <v>246</v>
      </c>
      <c r="I3" t="s">
        <v>14</v>
      </c>
      <c r="J3" t="s">
        <v>258</v>
      </c>
      <c r="K3" t="s">
        <v>259</v>
      </c>
      <c r="L3" t="s">
        <v>117</v>
      </c>
      <c r="M3" t="s">
        <v>117</v>
      </c>
      <c r="N3" t="s">
        <v>118</v>
      </c>
      <c r="O3" t="s">
        <v>251</v>
      </c>
    </row>
    <row r="4" spans="1:15">
      <c r="A4" t="s">
        <v>69</v>
      </c>
      <c r="B4" t="s">
        <v>246</v>
      </c>
      <c r="C4" t="s">
        <v>183</v>
      </c>
      <c r="D4" t="s">
        <v>247</v>
      </c>
      <c r="E4" t="s">
        <v>184</v>
      </c>
      <c r="F4" t="s">
        <v>185</v>
      </c>
      <c r="G4" t="s">
        <v>186</v>
      </c>
      <c r="H4" t="s">
        <v>246</v>
      </c>
      <c r="I4" t="s">
        <v>14</v>
      </c>
      <c r="J4" t="s">
        <v>260</v>
      </c>
      <c r="K4" t="s">
        <v>261</v>
      </c>
      <c r="L4" t="s">
        <v>191</v>
      </c>
      <c r="M4" t="s">
        <v>191</v>
      </c>
      <c r="N4" t="s">
        <v>77</v>
      </c>
      <c r="O4" t="s">
        <v>251</v>
      </c>
    </row>
    <row r="5" spans="1:15">
      <c r="A5" t="s">
        <v>69</v>
      </c>
      <c r="B5" t="s">
        <v>246</v>
      </c>
      <c r="C5" t="s">
        <v>183</v>
      </c>
      <c r="D5" t="s">
        <v>247</v>
      </c>
      <c r="E5" t="s">
        <v>184</v>
      </c>
      <c r="F5" t="s">
        <v>185</v>
      </c>
      <c r="G5" t="s">
        <v>186</v>
      </c>
      <c r="H5" t="s">
        <v>246</v>
      </c>
      <c r="I5" t="s">
        <v>14</v>
      </c>
      <c r="J5" t="s">
        <v>260</v>
      </c>
      <c r="K5" t="s">
        <v>261</v>
      </c>
      <c r="L5" t="s">
        <v>191</v>
      </c>
      <c r="M5" t="s">
        <v>191</v>
      </c>
      <c r="N5" t="s">
        <v>77</v>
      </c>
      <c r="O5" t="s">
        <v>251</v>
      </c>
    </row>
    <row r="6" spans="1:15">
      <c r="A6" t="s">
        <v>33</v>
      </c>
      <c r="B6" t="s">
        <v>246</v>
      </c>
      <c r="C6" t="s">
        <v>156</v>
      </c>
      <c r="D6" t="s">
        <v>247</v>
      </c>
      <c r="E6" t="s">
        <v>145</v>
      </c>
      <c r="F6" t="s">
        <v>46</v>
      </c>
      <c r="G6" t="s">
        <v>157</v>
      </c>
      <c r="H6" t="s">
        <v>246</v>
      </c>
      <c r="I6" t="s">
        <v>14</v>
      </c>
      <c r="J6" t="s">
        <v>256</v>
      </c>
      <c r="K6" t="s">
        <v>262</v>
      </c>
      <c r="L6" t="s">
        <v>160</v>
      </c>
      <c r="M6" t="s">
        <v>160</v>
      </c>
      <c r="N6" t="s">
        <v>44</v>
      </c>
      <c r="O6" t="s">
        <v>251</v>
      </c>
    </row>
    <row r="7" spans="1:15">
      <c r="A7" t="s">
        <v>193</v>
      </c>
      <c r="B7" t="s">
        <v>246</v>
      </c>
      <c r="C7" t="s">
        <v>192</v>
      </c>
      <c r="D7" t="s">
        <v>247</v>
      </c>
      <c r="E7" t="s">
        <v>184</v>
      </c>
      <c r="F7" t="s">
        <v>130</v>
      </c>
      <c r="G7" t="s">
        <v>195</v>
      </c>
      <c r="H7" t="s">
        <v>246</v>
      </c>
      <c r="I7" t="s">
        <v>14</v>
      </c>
      <c r="J7" t="s">
        <v>263</v>
      </c>
      <c r="K7" t="s">
        <v>264</v>
      </c>
      <c r="L7" t="s">
        <v>198</v>
      </c>
      <c r="M7" t="s">
        <v>198</v>
      </c>
      <c r="N7" t="s">
        <v>199</v>
      </c>
      <c r="O7" t="s">
        <v>251</v>
      </c>
    </row>
    <row r="8" spans="1:15">
      <c r="A8" t="s">
        <v>208</v>
      </c>
      <c r="B8" t="s">
        <v>246</v>
      </c>
      <c r="C8" t="s">
        <v>207</v>
      </c>
      <c r="D8" t="s">
        <v>247</v>
      </c>
      <c r="E8" t="s">
        <v>210</v>
      </c>
      <c r="F8" t="s">
        <v>130</v>
      </c>
      <c r="G8" t="s">
        <v>211</v>
      </c>
      <c r="H8" t="s">
        <v>246</v>
      </c>
      <c r="I8" t="s">
        <v>14</v>
      </c>
      <c r="J8" t="s">
        <v>265</v>
      </c>
      <c r="K8" t="s">
        <v>266</v>
      </c>
      <c r="L8" t="s">
        <v>215</v>
      </c>
      <c r="M8" t="s">
        <v>215</v>
      </c>
      <c r="N8" t="s">
        <v>216</v>
      </c>
      <c r="O8" t="s">
        <v>251</v>
      </c>
    </row>
    <row r="9" spans="1:15">
      <c r="A9" t="s">
        <v>218</v>
      </c>
      <c r="B9" t="s">
        <v>246</v>
      </c>
      <c r="C9" t="s">
        <v>217</v>
      </c>
      <c r="D9" t="s">
        <v>247</v>
      </c>
      <c r="E9" t="s">
        <v>210</v>
      </c>
      <c r="F9" t="s">
        <v>130</v>
      </c>
      <c r="G9" t="s">
        <v>220</v>
      </c>
      <c r="H9" t="s">
        <v>246</v>
      </c>
      <c r="I9" t="s">
        <v>14</v>
      </c>
      <c r="J9" t="s">
        <v>267</v>
      </c>
      <c r="K9" t="s">
        <v>268</v>
      </c>
      <c r="L9" t="s">
        <v>223</v>
      </c>
      <c r="M9" t="s">
        <v>223</v>
      </c>
      <c r="N9" t="s">
        <v>224</v>
      </c>
      <c r="O9" t="s">
        <v>251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269</v>
      </c>
      <c r="B1" t="s">
        <v>270</v>
      </c>
      <c r="C1" t="s">
        <v>6</v>
      </c>
      <c r="D1" t="s">
        <v>271</v>
      </c>
      <c r="E1" t="s">
        <v>272</v>
      </c>
      <c r="F1" t="s">
        <v>273</v>
      </c>
      <c r="G1" t="s">
        <v>274</v>
      </c>
    </row>
    <row r="2" spans="1:7">
      <c r="A2" t="s">
        <v>246</v>
      </c>
      <c r="B2" t="s">
        <v>246</v>
      </c>
      <c r="C2" t="s">
        <v>246</v>
      </c>
      <c r="D2" t="s">
        <v>246</v>
      </c>
      <c r="E2" t="s">
        <v>246</v>
      </c>
      <c r="F2" t="s">
        <v>246</v>
      </c>
      <c r="G2" t="s">
        <v>246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275</v>
      </c>
      <c r="C1" t="s">
        <v>239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7</v>
      </c>
    </row>
    <row r="2" spans="1:10">
      <c r="A2" t="s">
        <v>246</v>
      </c>
      <c r="B2" t="s">
        <v>246</v>
      </c>
      <c r="C2" t="s">
        <v>246</v>
      </c>
      <c r="D2" t="s">
        <v>246</v>
      </c>
      <c r="E2" t="s">
        <v>246</v>
      </c>
      <c r="F2" t="s">
        <v>246</v>
      </c>
      <c r="G2" t="s">
        <v>246</v>
      </c>
      <c r="H2" t="s">
        <v>246</v>
      </c>
      <c r="I2" t="s">
        <v>246</v>
      </c>
      <c r="J2" t="s">
        <v>246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9"/>
  <sheetViews>
    <sheetView tabSelected="1" topLeftCell="A7" workbookViewId="0">
      <selection activeCell="A37" sqref="A37:B39"/>
    </sheetView>
  </sheetViews>
  <sheetFormatPr defaultColWidth="8.83333333333333" defaultRowHeight="13.5" outlineLevelCol="7"/>
  <cols>
    <col min="1" max="1" width="23.375" customWidth="1"/>
    <col min="2" max="2" width="26" customWidth="1"/>
  </cols>
  <sheetData>
    <row r="1" spans="1:7">
      <c r="A1" t="s">
        <v>16</v>
      </c>
      <c r="B1" t="s">
        <v>20</v>
      </c>
      <c r="C1" t="s">
        <v>8</v>
      </c>
      <c r="G1" t="s">
        <v>282</v>
      </c>
    </row>
    <row r="2" spans="1:8">
      <c r="A2" t="s">
        <v>32</v>
      </c>
      <c r="B2" t="s">
        <v>36</v>
      </c>
      <c r="C2" s="3">
        <v>252</v>
      </c>
      <c r="D2" t="str">
        <f>VLOOKUP(A2,HOP!A:L,12,0)</f>
        <v>252.00</v>
      </c>
      <c r="E2" t="str">
        <f>VLOOKUP(A2,HOP!A:C,3,0)</f>
        <v>2624355</v>
      </c>
      <c r="F2">
        <f>C2-D2</f>
        <v>0</v>
      </c>
      <c r="G2" t="str">
        <f>$G$1&amp;E2</f>
        <v>，2624355</v>
      </c>
      <c r="H2" t="str">
        <f>VLOOKUP(A2,HOP!A:U,21,0)</f>
        <v>直连</v>
      </c>
    </row>
    <row r="3" spans="1:8">
      <c r="A3" t="s">
        <v>45</v>
      </c>
      <c r="B3" t="s">
        <v>36</v>
      </c>
      <c r="C3" s="3">
        <v>233</v>
      </c>
      <c r="D3" t="str">
        <f>VLOOKUP(A3,HOP!A:L,12,0)</f>
        <v>233.00</v>
      </c>
      <c r="E3" t="str">
        <f>VLOOKUP(A3,HOP!A:C,3,0)</f>
        <v>2624347</v>
      </c>
      <c r="F3">
        <f t="shared" ref="F3:F31" si="0">C3-D3</f>
        <v>0</v>
      </c>
      <c r="G3" t="str">
        <f t="shared" ref="G3:G31" si="1">$G$1&amp;E3</f>
        <v>，2624347</v>
      </c>
      <c r="H3" t="str">
        <f>VLOOKUP(A3,HOP!A:U,21,0)</f>
        <v>直连</v>
      </c>
    </row>
    <row r="4" spans="1:8">
      <c r="A4" t="s">
        <v>51</v>
      </c>
      <c r="B4" t="s">
        <v>36</v>
      </c>
      <c r="C4" s="3">
        <v>204</v>
      </c>
      <c r="D4" t="str">
        <f>VLOOKUP(A4,HOP!A:L,12,0)</f>
        <v>204.00</v>
      </c>
      <c r="E4" t="str">
        <f>VLOOKUP(A4,HOP!A:C,3,0)</f>
        <v>2620468</v>
      </c>
      <c r="F4">
        <f t="shared" si="0"/>
        <v>0</v>
      </c>
      <c r="G4" t="str">
        <f t="shared" si="1"/>
        <v>，2620468</v>
      </c>
      <c r="H4" t="str">
        <f>VLOOKUP(A4,HOP!A:U,21,0)</f>
        <v>直连</v>
      </c>
    </row>
    <row r="5" spans="1:8">
      <c r="A5" t="s">
        <v>60</v>
      </c>
      <c r="B5" t="s">
        <v>36</v>
      </c>
      <c r="C5" s="3">
        <v>2308</v>
      </c>
      <c r="D5" t="str">
        <f>VLOOKUP(A5,HOP!A:L,12,0)</f>
        <v>2308.00</v>
      </c>
      <c r="E5" t="str">
        <f>VLOOKUP(A5,HOP!A:C,3,0)</f>
        <v>2624210</v>
      </c>
      <c r="F5">
        <f t="shared" si="0"/>
        <v>0</v>
      </c>
      <c r="G5" t="str">
        <f t="shared" si="1"/>
        <v>，2624210</v>
      </c>
      <c r="H5" t="str">
        <f>VLOOKUP(A5,HOP!A:U,21,0)</f>
        <v>直采</v>
      </c>
    </row>
    <row r="6" spans="1:8">
      <c r="A6" t="s">
        <v>68</v>
      </c>
      <c r="B6" t="s">
        <v>71</v>
      </c>
      <c r="C6" s="3">
        <v>144</v>
      </c>
      <c r="D6" t="str">
        <f>VLOOKUP(A6,HOP!A:L,12,0)</f>
        <v>144.00</v>
      </c>
      <c r="E6" t="str">
        <f>VLOOKUP(A6,HOP!A:C,3,0)</f>
        <v>2624854</v>
      </c>
      <c r="F6">
        <f t="shared" si="0"/>
        <v>0</v>
      </c>
      <c r="G6" t="str">
        <f t="shared" si="1"/>
        <v>，2624854</v>
      </c>
      <c r="H6" t="str">
        <f>VLOOKUP(A6,HOP!A:U,21,0)</f>
        <v>直连</v>
      </c>
    </row>
    <row r="7" spans="1:8">
      <c r="A7" t="s">
        <v>78</v>
      </c>
      <c r="B7" t="s">
        <v>71</v>
      </c>
      <c r="C7" s="3">
        <v>209</v>
      </c>
      <c r="D7" t="str">
        <f>VLOOKUP(A7,HOP!A:L,12,0)</f>
        <v>209.00</v>
      </c>
      <c r="E7" t="str">
        <f>VLOOKUP(A7,HOP!A:C,3,0)</f>
        <v>2625162</v>
      </c>
      <c r="F7">
        <f t="shared" si="0"/>
        <v>0</v>
      </c>
      <c r="G7" t="str">
        <f t="shared" si="1"/>
        <v>，2625162</v>
      </c>
      <c r="H7" t="str">
        <f>VLOOKUP(A7,HOP!A:U,21,0)</f>
        <v>直连</v>
      </c>
    </row>
    <row r="8" spans="1:8">
      <c r="A8" t="s">
        <v>87</v>
      </c>
      <c r="B8" t="s">
        <v>71</v>
      </c>
      <c r="C8" s="3">
        <v>2108</v>
      </c>
      <c r="D8" t="str">
        <f>VLOOKUP(A8,HOP!A:L,12,0)</f>
        <v>2108.00</v>
      </c>
      <c r="E8" t="str">
        <f>VLOOKUP(A8,HOP!A:C,3,0)</f>
        <v>2625247</v>
      </c>
      <c r="F8">
        <f t="shared" si="0"/>
        <v>0</v>
      </c>
      <c r="G8" t="str">
        <f t="shared" si="1"/>
        <v>，2625247</v>
      </c>
      <c r="H8" t="str">
        <f>VLOOKUP(A8,HOP!A:U,21,0)</f>
        <v>直采</v>
      </c>
    </row>
    <row r="9" spans="1:8">
      <c r="A9" t="s">
        <v>93</v>
      </c>
      <c r="B9" t="s">
        <v>96</v>
      </c>
      <c r="C9" s="3">
        <v>777</v>
      </c>
      <c r="D9" t="str">
        <f>VLOOKUP(A9,HOP!A:L,12,0)</f>
        <v>777.00</v>
      </c>
      <c r="E9" t="str">
        <f>VLOOKUP(A9,HOP!A:C,3,0)</f>
        <v>2617763</v>
      </c>
      <c r="F9">
        <f t="shared" si="0"/>
        <v>0</v>
      </c>
      <c r="G9" t="str">
        <f t="shared" si="1"/>
        <v>，2617763</v>
      </c>
      <c r="H9" t="str">
        <f>VLOOKUP(A9,HOP!A:U,21,0)</f>
        <v>直连</v>
      </c>
    </row>
    <row r="10" spans="1:8">
      <c r="A10" t="s">
        <v>104</v>
      </c>
      <c r="B10" t="s">
        <v>71</v>
      </c>
      <c r="C10" s="3">
        <v>2308</v>
      </c>
      <c r="D10" t="str">
        <f>VLOOKUP(A10,HOP!A:L,12,0)</f>
        <v>2308.00</v>
      </c>
      <c r="E10" t="str">
        <f>VLOOKUP(A10,HOP!A:C,3,0)</f>
        <v>2624479</v>
      </c>
      <c r="F10">
        <f t="shared" si="0"/>
        <v>0</v>
      </c>
      <c r="G10" t="str">
        <f t="shared" si="1"/>
        <v>，2624479</v>
      </c>
      <c r="H10" t="str">
        <f>VLOOKUP(A10,HOP!A:U,21,0)</f>
        <v>直采</v>
      </c>
    </row>
    <row r="11" spans="1:8">
      <c r="A11" t="s">
        <v>106</v>
      </c>
      <c r="B11" t="s">
        <v>107</v>
      </c>
      <c r="C11" s="3">
        <v>233</v>
      </c>
      <c r="D11" t="str">
        <f>VLOOKUP(A11,HOP!A:L,12,0)</f>
        <v>233.00</v>
      </c>
      <c r="E11" t="str">
        <f>VLOOKUP(A11,HOP!A:C,3,0)</f>
        <v>2626438</v>
      </c>
      <c r="F11">
        <f t="shared" si="0"/>
        <v>0</v>
      </c>
      <c r="G11" t="str">
        <f t="shared" si="1"/>
        <v>，2626438</v>
      </c>
      <c r="H11" t="str">
        <f>VLOOKUP(A11,HOP!A:U,21,0)</f>
        <v>直连</v>
      </c>
    </row>
    <row r="12" spans="1:8">
      <c r="A12" t="s">
        <v>110</v>
      </c>
      <c r="B12" t="s">
        <v>107</v>
      </c>
      <c r="C12" s="3">
        <v>310</v>
      </c>
      <c r="D12" t="str">
        <f>VLOOKUP(A12,HOP!A:L,12,0)</f>
        <v>310.00</v>
      </c>
      <c r="E12" t="str">
        <f>VLOOKUP(A12,HOP!A:C,3,0)</f>
        <v>2626326</v>
      </c>
      <c r="F12">
        <f t="shared" si="0"/>
        <v>0</v>
      </c>
      <c r="G12" t="str">
        <f t="shared" si="1"/>
        <v>，2626326</v>
      </c>
      <c r="H12" t="str">
        <f>VLOOKUP(A12,HOP!A:U,21,0)</f>
        <v>直连</v>
      </c>
    </row>
    <row r="13" spans="1:8">
      <c r="A13" t="s">
        <v>119</v>
      </c>
      <c r="B13" t="s">
        <v>107</v>
      </c>
      <c r="C13" s="3">
        <v>233</v>
      </c>
      <c r="D13" t="str">
        <f>VLOOKUP(A13,HOP!A:L,12,0)</f>
        <v>233.00</v>
      </c>
      <c r="E13" t="str">
        <f>VLOOKUP(A13,HOP!A:C,3,0)</f>
        <v>2626305</v>
      </c>
      <c r="F13">
        <f t="shared" si="0"/>
        <v>0</v>
      </c>
      <c r="G13" t="str">
        <f t="shared" si="1"/>
        <v>，2626305</v>
      </c>
      <c r="H13" t="str">
        <f>VLOOKUP(A13,HOP!A:U,21,0)</f>
        <v>直连</v>
      </c>
    </row>
    <row r="14" spans="1:8">
      <c r="A14" t="s">
        <v>122</v>
      </c>
      <c r="B14" t="s">
        <v>107</v>
      </c>
      <c r="C14" s="3">
        <v>2308</v>
      </c>
      <c r="D14" t="str">
        <f>VLOOKUP(A14,HOP!A:L,12,0)</f>
        <v>2308.00</v>
      </c>
      <c r="E14" t="str">
        <f>VLOOKUP(A14,HOP!A:C,3,0)</f>
        <v>2625766</v>
      </c>
      <c r="F14">
        <f t="shared" si="0"/>
        <v>0</v>
      </c>
      <c r="G14" t="str">
        <f t="shared" si="1"/>
        <v>，2625766</v>
      </c>
      <c r="H14" t="str">
        <f>VLOOKUP(A14,HOP!A:U,21,0)</f>
        <v>直采</v>
      </c>
    </row>
    <row r="15" spans="1:8">
      <c r="A15" t="s">
        <v>124</v>
      </c>
      <c r="B15" t="s">
        <v>125</v>
      </c>
      <c r="C15" s="3">
        <v>2308</v>
      </c>
      <c r="D15" t="str">
        <f>VLOOKUP(A15,HOP!A:L,12,0)</f>
        <v>2308.00</v>
      </c>
      <c r="E15" t="str">
        <f>VLOOKUP(A15,HOP!A:C,3,0)</f>
        <v>2626899</v>
      </c>
      <c r="F15">
        <f t="shared" si="0"/>
        <v>0</v>
      </c>
      <c r="G15" t="str">
        <f t="shared" si="1"/>
        <v>，2626899</v>
      </c>
      <c r="H15" t="str">
        <f>VLOOKUP(A15,HOP!A:U,21,0)</f>
        <v>直采</v>
      </c>
    </row>
    <row r="16" spans="1:8">
      <c r="A16" t="s">
        <v>127</v>
      </c>
      <c r="B16" t="s">
        <v>125</v>
      </c>
      <c r="C16" s="3">
        <v>229</v>
      </c>
      <c r="D16" t="str">
        <f>VLOOKUP(A16,HOP!A:L,12,0)</f>
        <v>229.00</v>
      </c>
      <c r="E16" t="str">
        <f>VLOOKUP(A16,HOP!A:C,3,0)</f>
        <v>2621905</v>
      </c>
      <c r="F16">
        <f t="shared" si="0"/>
        <v>0</v>
      </c>
      <c r="G16" t="str">
        <f t="shared" si="1"/>
        <v>，2621905</v>
      </c>
      <c r="H16" t="str">
        <f>VLOOKUP(A16,HOP!A:U,21,0)</f>
        <v>直连</v>
      </c>
    </row>
    <row r="17" spans="1:8">
      <c r="A17" t="s">
        <v>136</v>
      </c>
      <c r="B17" t="s">
        <v>125</v>
      </c>
      <c r="C17" s="3">
        <v>288</v>
      </c>
      <c r="D17" t="str">
        <f>VLOOKUP(A17,HOP!A:L,12,0)</f>
        <v>288.00</v>
      </c>
      <c r="E17" t="str">
        <f>VLOOKUP(A17,HOP!A:C,3,0)</f>
        <v>2625847</v>
      </c>
      <c r="F17">
        <f t="shared" si="0"/>
        <v>0</v>
      </c>
      <c r="G17" t="str">
        <f t="shared" si="1"/>
        <v>，2625847</v>
      </c>
      <c r="H17" t="str">
        <f>VLOOKUP(A17,HOP!A:U,21,0)</f>
        <v>直连</v>
      </c>
    </row>
    <row r="18" spans="1:8">
      <c r="A18" t="s">
        <v>144</v>
      </c>
      <c r="B18" t="s">
        <v>145</v>
      </c>
      <c r="C18" s="3">
        <v>2308</v>
      </c>
      <c r="D18" t="str">
        <f>VLOOKUP(A18,HOP!A:L,12,0)</f>
        <v>2308.00</v>
      </c>
      <c r="E18" t="str">
        <f>VLOOKUP(A18,HOP!A:C,3,0)</f>
        <v>2628013</v>
      </c>
      <c r="F18">
        <f t="shared" si="0"/>
        <v>0</v>
      </c>
      <c r="G18" t="str">
        <f t="shared" si="1"/>
        <v>，2628013</v>
      </c>
      <c r="H18" t="str">
        <f>VLOOKUP(A18,HOP!A:U,21,0)</f>
        <v>直采</v>
      </c>
    </row>
    <row r="19" spans="1:8">
      <c r="A19" t="s">
        <v>148</v>
      </c>
      <c r="B19" t="s">
        <v>145</v>
      </c>
      <c r="C19" s="3">
        <v>395</v>
      </c>
      <c r="D19" t="str">
        <f>VLOOKUP(A19,HOP!A:L,12,0)</f>
        <v>395.00</v>
      </c>
      <c r="E19" t="str">
        <f>VLOOKUP(A19,HOP!A:C,3,0)</f>
        <v>2628150</v>
      </c>
      <c r="F19">
        <f t="shared" si="0"/>
        <v>0</v>
      </c>
      <c r="G19" t="str">
        <f t="shared" si="1"/>
        <v>，2628150</v>
      </c>
      <c r="H19" t="str">
        <f>VLOOKUP(A19,HOP!A:U,21,0)</f>
        <v>直连</v>
      </c>
    </row>
    <row r="20" spans="1:8">
      <c r="A20" t="s">
        <v>156</v>
      </c>
      <c r="B20" t="s">
        <v>145</v>
      </c>
      <c r="C20" s="3">
        <v>234</v>
      </c>
      <c r="D20" t="str">
        <f>VLOOKUP(A20,HOP!A:L,12,0)</f>
        <v>234.00</v>
      </c>
      <c r="E20" t="str">
        <f>VLOOKUP(A20,HOP!A:C,3,0)</f>
        <v>2627913</v>
      </c>
      <c r="F20">
        <f t="shared" si="0"/>
        <v>0</v>
      </c>
      <c r="G20" t="str">
        <f t="shared" si="1"/>
        <v>，2627913</v>
      </c>
      <c r="H20" t="str">
        <f>VLOOKUP(A20,HOP!A:U,21,0)</f>
        <v>直连</v>
      </c>
    </row>
    <row r="21" spans="1:8">
      <c r="A21" t="s">
        <v>161</v>
      </c>
      <c r="B21" t="s">
        <v>164</v>
      </c>
      <c r="C21" s="3">
        <v>1681</v>
      </c>
      <c r="D21" t="str">
        <f>VLOOKUP(A21,HOP!A:L,12,0)</f>
        <v>1681.00</v>
      </c>
      <c r="E21" t="str">
        <f>VLOOKUP(A21,HOP!A:C,3,0)</f>
        <v>2624328</v>
      </c>
      <c r="F21">
        <f t="shared" si="0"/>
        <v>0</v>
      </c>
      <c r="G21" t="str">
        <f t="shared" si="1"/>
        <v>，2624328</v>
      </c>
      <c r="H21" t="str">
        <f>VLOOKUP(A21,HOP!A:U,21,0)</f>
        <v>直连</v>
      </c>
    </row>
    <row r="22" spans="1:8">
      <c r="A22" t="s">
        <v>172</v>
      </c>
      <c r="B22" t="s">
        <v>145</v>
      </c>
      <c r="C22" s="3">
        <v>234</v>
      </c>
      <c r="D22" t="str">
        <f>VLOOKUP(A22,HOP!A:L,12,0)</f>
        <v>234.00</v>
      </c>
      <c r="E22" t="str">
        <f>VLOOKUP(A22,HOP!A:C,3,0)</f>
        <v>2627990</v>
      </c>
      <c r="F22">
        <f t="shared" si="0"/>
        <v>0</v>
      </c>
      <c r="G22" t="str">
        <f t="shared" si="1"/>
        <v>，2627990</v>
      </c>
      <c r="H22" t="str">
        <f>VLOOKUP(A22,HOP!A:U,21,0)</f>
        <v>直连</v>
      </c>
    </row>
    <row r="23" hidden="1" spans="1:8">
      <c r="A23" t="s">
        <v>175</v>
      </c>
      <c r="B23" t="s">
        <v>176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hidden="1" spans="1:8">
      <c r="A24" t="s">
        <v>183</v>
      </c>
      <c r="B24" t="s">
        <v>184</v>
      </c>
      <c r="C24" s="3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spans="1:8">
      <c r="A25" t="s">
        <v>192</v>
      </c>
      <c r="B25" t="s">
        <v>184</v>
      </c>
      <c r="C25" s="3">
        <v>190</v>
      </c>
      <c r="D25" t="str">
        <f>VLOOKUP(A25,HOP!A:L,12,0)</f>
        <v>190.00</v>
      </c>
      <c r="E25" t="str">
        <f>VLOOKUP(A25,HOP!A:C,3,0)</f>
        <v>2628997</v>
      </c>
      <c r="F25">
        <f t="shared" si="0"/>
        <v>0</v>
      </c>
      <c r="G25" t="str">
        <f t="shared" si="1"/>
        <v>，2628997</v>
      </c>
      <c r="H25" t="str">
        <f>VLOOKUP(A25,HOP!A:U,21,0)</f>
        <v>直连</v>
      </c>
    </row>
    <row r="26" spans="1:8">
      <c r="A26" t="s">
        <v>200</v>
      </c>
      <c r="B26" t="s">
        <v>201</v>
      </c>
      <c r="C26" s="3">
        <v>1548</v>
      </c>
      <c r="D26" t="str">
        <f>VLOOKUP(A26,HOP!A:L,12,0)</f>
        <v>1548.00</v>
      </c>
      <c r="E26" t="str">
        <f>VLOOKUP(A26,HOP!A:C,3,0)</f>
        <v>2624231</v>
      </c>
      <c r="F26">
        <f t="shared" si="0"/>
        <v>0</v>
      </c>
      <c r="G26" t="str">
        <f t="shared" si="1"/>
        <v>，2624231</v>
      </c>
      <c r="H26" t="str">
        <f>VLOOKUP(A26,HOP!A:U,21,0)</f>
        <v>直连</v>
      </c>
    </row>
    <row r="27" spans="1:8">
      <c r="A27" t="s">
        <v>207</v>
      </c>
      <c r="B27" t="s">
        <v>210</v>
      </c>
      <c r="C27" s="3">
        <v>494</v>
      </c>
      <c r="D27" t="str">
        <f>VLOOKUP(A27,HOP!A:L,12,0)</f>
        <v>494.00</v>
      </c>
      <c r="E27" t="str">
        <f>VLOOKUP(A27,HOP!A:C,3,0)</f>
        <v>2623646</v>
      </c>
      <c r="F27">
        <f t="shared" si="0"/>
        <v>0</v>
      </c>
      <c r="G27" t="str">
        <f t="shared" si="1"/>
        <v>，2623646</v>
      </c>
      <c r="H27" t="str">
        <f>VLOOKUP(A27,HOP!A:U,21,0)</f>
        <v>直连</v>
      </c>
    </row>
    <row r="28" spans="1:8">
      <c r="A28" t="s">
        <v>217</v>
      </c>
      <c r="B28" t="s">
        <v>210</v>
      </c>
      <c r="C28" s="3">
        <v>603</v>
      </c>
      <c r="D28" t="str">
        <f>VLOOKUP(A28,HOP!A:L,12,0)</f>
        <v>603.00</v>
      </c>
      <c r="E28" t="str">
        <f>VLOOKUP(A28,HOP!A:C,3,0)</f>
        <v>2621239</v>
      </c>
      <c r="F28">
        <f t="shared" si="0"/>
        <v>0</v>
      </c>
      <c r="G28" t="str">
        <f t="shared" si="1"/>
        <v>，2621239</v>
      </c>
      <c r="H28" t="str">
        <f>VLOOKUP(A28,HOP!A:U,21,0)</f>
        <v>直连</v>
      </c>
    </row>
    <row r="29" spans="1:8">
      <c r="A29" t="s">
        <v>225</v>
      </c>
      <c r="B29" t="s">
        <v>226</v>
      </c>
      <c r="C29" s="3">
        <v>7775</v>
      </c>
      <c r="D29" t="str">
        <f>VLOOKUP(A29,HOP!A:L,12,0)</f>
        <v>7775.00</v>
      </c>
      <c r="E29" t="str">
        <f>VLOOKUP(A29,HOP!A:C,3,0)</f>
        <v>2627984</v>
      </c>
      <c r="F29">
        <f t="shared" si="0"/>
        <v>0</v>
      </c>
      <c r="G29" t="str">
        <f t="shared" si="1"/>
        <v>，2627984</v>
      </c>
      <c r="H29" t="str">
        <f>VLOOKUP(A29,HOP!A:U,21,0)</f>
        <v>直采</v>
      </c>
    </row>
    <row r="30" spans="1:8">
      <c r="A30" t="s">
        <v>230</v>
      </c>
      <c r="B30" t="s">
        <v>210</v>
      </c>
      <c r="C30" s="3">
        <v>5467</v>
      </c>
      <c r="D30" t="str">
        <f>VLOOKUP(A30,HOP!A:L,12,0)</f>
        <v>5467.00</v>
      </c>
      <c r="E30" t="str">
        <f>VLOOKUP(A30,HOP!A:C,3,0)</f>
        <v>2628990</v>
      </c>
      <c r="F30">
        <f t="shared" si="0"/>
        <v>0</v>
      </c>
      <c r="G30" t="str">
        <f t="shared" si="1"/>
        <v>，2628990</v>
      </c>
      <c r="H30" t="str">
        <f>VLOOKUP(A30,HOP!A:U,21,0)</f>
        <v>直采</v>
      </c>
    </row>
    <row r="31" spans="1:8">
      <c r="A31" t="s">
        <v>234</v>
      </c>
      <c r="B31" t="s">
        <v>226</v>
      </c>
      <c r="C31" s="3">
        <v>7175</v>
      </c>
      <c r="D31" t="str">
        <f>VLOOKUP(A31,HOP!A:L,12,0)</f>
        <v>7175.00</v>
      </c>
      <c r="E31" t="str">
        <f>VLOOKUP(A31,HOP!A:C,3,0)</f>
        <v>2628090</v>
      </c>
      <c r="F31">
        <f t="shared" si="0"/>
        <v>0</v>
      </c>
      <c r="G31" t="str">
        <f t="shared" si="1"/>
        <v>，2628090</v>
      </c>
      <c r="H31" t="str">
        <f>VLOOKUP(A31,HOP!A:U,21,0)</f>
        <v>直采</v>
      </c>
    </row>
    <row r="33" spans="3:3">
      <c r="C33">
        <f>SUM(C2:C32)</f>
        <v>42556</v>
      </c>
    </row>
    <row r="34" spans="3:3">
      <c r="C34" t="s">
        <v>15</v>
      </c>
    </row>
    <row r="37" spans="1:2">
      <c r="A37" t="s">
        <v>283</v>
      </c>
      <c r="B37">
        <v>34065</v>
      </c>
    </row>
    <row r="38" spans="1:2">
      <c r="A38" t="s">
        <v>284</v>
      </c>
      <c r="B38">
        <v>8491</v>
      </c>
    </row>
    <row r="39" spans="1:2">
      <c r="A39" t="s">
        <v>285</v>
      </c>
      <c r="B39">
        <f>SUBTOTAL(9,B37:B38)</f>
        <v>42556</v>
      </c>
    </row>
  </sheetData>
  <autoFilter ref="A1:H31">
    <filterColumn colId="2">
      <filters>
        <filter val="190"/>
        <filter val="310"/>
        <filter val="252"/>
        <filter val="494"/>
        <filter val="395"/>
        <filter val="5467"/>
        <filter val="229"/>
        <filter val="233"/>
        <filter val="234"/>
        <filter val="7175"/>
        <filter val="7775"/>
        <filter val="777"/>
        <filter val="1681"/>
        <filter val="603"/>
        <filter val="144"/>
        <filter val="204"/>
        <filter val="288"/>
        <filter val="1548"/>
        <filter val="2108"/>
        <filter val="2308"/>
        <filter val="20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$1:A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286</v>
      </c>
      <c r="B1" s="2" t="s">
        <v>287</v>
      </c>
      <c r="C1" s="2" t="s">
        <v>288</v>
      </c>
      <c r="D1" s="2" t="s">
        <v>17</v>
      </c>
      <c r="E1" s="2" t="s">
        <v>289</v>
      </c>
      <c r="F1" s="2" t="s">
        <v>290</v>
      </c>
      <c r="G1" s="2" t="s">
        <v>291</v>
      </c>
      <c r="H1" s="2" t="s">
        <v>292</v>
      </c>
      <c r="I1" s="2" t="s">
        <v>293</v>
      </c>
      <c r="J1" s="2" t="s">
        <v>294</v>
      </c>
      <c r="K1" s="2" t="s">
        <v>295</v>
      </c>
      <c r="L1" s="2" t="s">
        <v>296</v>
      </c>
      <c r="M1" s="2" t="s">
        <v>297</v>
      </c>
      <c r="N1" s="2" t="s">
        <v>298</v>
      </c>
      <c r="O1" s="2" t="s">
        <v>299</v>
      </c>
      <c r="P1" s="2" t="s">
        <v>300</v>
      </c>
      <c r="Q1" s="2" t="s">
        <v>301</v>
      </c>
      <c r="R1" s="2" t="s">
        <v>302</v>
      </c>
      <c r="S1" s="2" t="s">
        <v>303</v>
      </c>
      <c r="T1" s="2" t="s">
        <v>304</v>
      </c>
      <c r="U1" s="2" t="s">
        <v>305</v>
      </c>
    </row>
    <row r="2" s="1" customFormat="1" spans="1:21">
      <c r="A2" s="1" t="s">
        <v>192</v>
      </c>
      <c r="B2" s="1" t="s">
        <v>306</v>
      </c>
      <c r="C2" s="1" t="s">
        <v>198</v>
      </c>
      <c r="D2" s="1" t="s">
        <v>307</v>
      </c>
      <c r="E2" s="1" t="s">
        <v>195</v>
      </c>
      <c r="F2" s="1" t="s">
        <v>306</v>
      </c>
      <c r="G2" s="1" t="s">
        <v>308</v>
      </c>
      <c r="H2" s="1" t="s">
        <v>309</v>
      </c>
      <c r="I2" s="1" t="s">
        <v>196</v>
      </c>
      <c r="J2" s="1" t="s">
        <v>310</v>
      </c>
      <c r="K2" s="1" t="s">
        <v>196</v>
      </c>
      <c r="L2" s="1" t="s">
        <v>196</v>
      </c>
      <c r="M2" s="1" t="s">
        <v>311</v>
      </c>
      <c r="N2" s="1" t="s">
        <v>311</v>
      </c>
      <c r="O2" s="1" t="s">
        <v>14</v>
      </c>
      <c r="P2" s="1" t="s">
        <v>312</v>
      </c>
      <c r="Q2" s="1" t="s">
        <v>313</v>
      </c>
      <c r="R2" s="1" t="s">
        <v>314</v>
      </c>
      <c r="S2" s="1" t="s">
        <v>249</v>
      </c>
      <c r="T2" s="1" t="s">
        <v>315</v>
      </c>
      <c r="U2" s="1" t="s">
        <v>316</v>
      </c>
    </row>
    <row r="3" s="1" customFormat="1" spans="1:21">
      <c r="A3" s="1" t="s">
        <v>230</v>
      </c>
      <c r="B3" s="1" t="s">
        <v>306</v>
      </c>
      <c r="C3" s="1" t="s">
        <v>233</v>
      </c>
      <c r="D3" s="1" t="s">
        <v>61</v>
      </c>
      <c r="E3" s="1" t="s">
        <v>146</v>
      </c>
      <c r="F3" s="1" t="s">
        <v>306</v>
      </c>
      <c r="G3" s="1" t="s">
        <v>317</v>
      </c>
      <c r="H3" s="1" t="s">
        <v>309</v>
      </c>
      <c r="I3" s="1" t="s">
        <v>231</v>
      </c>
      <c r="J3" s="1" t="s">
        <v>310</v>
      </c>
      <c r="K3" s="1" t="s">
        <v>231</v>
      </c>
      <c r="L3" s="1" t="s">
        <v>231</v>
      </c>
      <c r="M3" s="1" t="s">
        <v>311</v>
      </c>
      <c r="N3" s="1" t="s">
        <v>311</v>
      </c>
      <c r="O3" s="1" t="s">
        <v>14</v>
      </c>
      <c r="P3" s="1" t="s">
        <v>312</v>
      </c>
      <c r="Q3" s="1" t="s">
        <v>313</v>
      </c>
      <c r="R3" s="1" t="s">
        <v>318</v>
      </c>
      <c r="S3" s="1" t="s">
        <v>249</v>
      </c>
      <c r="T3" s="1" t="s">
        <v>315</v>
      </c>
      <c r="U3" s="1" t="s">
        <v>319</v>
      </c>
    </row>
    <row r="4" s="1" customFormat="1" spans="1:21">
      <c r="A4" s="1" t="s">
        <v>148</v>
      </c>
      <c r="B4" s="1" t="s">
        <v>320</v>
      </c>
      <c r="C4" s="1" t="s">
        <v>154</v>
      </c>
      <c r="D4" s="1" t="s">
        <v>321</v>
      </c>
      <c r="E4" s="1" t="s">
        <v>151</v>
      </c>
      <c r="F4" s="1" t="s">
        <v>320</v>
      </c>
      <c r="G4" s="1" t="s">
        <v>306</v>
      </c>
      <c r="H4" s="1" t="s">
        <v>309</v>
      </c>
      <c r="I4" s="1" t="s">
        <v>152</v>
      </c>
      <c r="J4" s="1" t="s">
        <v>310</v>
      </c>
      <c r="K4" s="1" t="s">
        <v>152</v>
      </c>
      <c r="L4" s="1" t="s">
        <v>152</v>
      </c>
      <c r="M4" s="1" t="s">
        <v>311</v>
      </c>
      <c r="N4" s="1" t="s">
        <v>311</v>
      </c>
      <c r="O4" s="1" t="s">
        <v>14</v>
      </c>
      <c r="P4" s="1" t="s">
        <v>312</v>
      </c>
      <c r="Q4" s="1" t="s">
        <v>313</v>
      </c>
      <c r="R4" s="1" t="s">
        <v>322</v>
      </c>
      <c r="S4" s="1" t="s">
        <v>249</v>
      </c>
      <c r="T4" s="1" t="s">
        <v>315</v>
      </c>
      <c r="U4" s="1" t="s">
        <v>316</v>
      </c>
    </row>
    <row r="5" s="1" customFormat="1" spans="1:21">
      <c r="A5" s="1" t="s">
        <v>234</v>
      </c>
      <c r="B5" s="1" t="s">
        <v>320</v>
      </c>
      <c r="C5" s="1" t="s">
        <v>238</v>
      </c>
      <c r="D5" s="1" t="s">
        <v>61</v>
      </c>
      <c r="E5" s="1" t="s">
        <v>235</v>
      </c>
      <c r="F5" s="1" t="s">
        <v>320</v>
      </c>
      <c r="G5" s="1" t="s">
        <v>317</v>
      </c>
      <c r="H5" s="1" t="s">
        <v>309</v>
      </c>
      <c r="I5" s="1" t="s">
        <v>236</v>
      </c>
      <c r="J5" s="1" t="s">
        <v>310</v>
      </c>
      <c r="K5" s="1" t="s">
        <v>236</v>
      </c>
      <c r="L5" s="1" t="s">
        <v>236</v>
      </c>
      <c r="M5" s="1" t="s">
        <v>311</v>
      </c>
      <c r="N5" s="1" t="s">
        <v>311</v>
      </c>
      <c r="O5" s="1" t="s">
        <v>14</v>
      </c>
      <c r="P5" s="1" t="s">
        <v>312</v>
      </c>
      <c r="Q5" s="1" t="s">
        <v>313</v>
      </c>
      <c r="R5" s="1" t="s">
        <v>323</v>
      </c>
      <c r="S5" s="1" t="s">
        <v>249</v>
      </c>
      <c r="T5" s="1" t="s">
        <v>315</v>
      </c>
      <c r="U5" s="1" t="s">
        <v>319</v>
      </c>
    </row>
    <row r="6" s="1" customFormat="1" spans="1:21">
      <c r="A6" s="1" t="s">
        <v>144</v>
      </c>
      <c r="B6" s="1" t="s">
        <v>320</v>
      </c>
      <c r="C6" s="1" t="s">
        <v>147</v>
      </c>
      <c r="D6" s="1" t="s">
        <v>61</v>
      </c>
      <c r="E6" s="1" t="s">
        <v>146</v>
      </c>
      <c r="F6" s="1" t="s">
        <v>320</v>
      </c>
      <c r="G6" s="1" t="s">
        <v>306</v>
      </c>
      <c r="H6" s="1" t="s">
        <v>309</v>
      </c>
      <c r="I6" s="1" t="s">
        <v>64</v>
      </c>
      <c r="J6" s="1" t="s">
        <v>310</v>
      </c>
      <c r="K6" s="1" t="s">
        <v>64</v>
      </c>
      <c r="L6" s="1" t="s">
        <v>64</v>
      </c>
      <c r="M6" s="1" t="s">
        <v>311</v>
      </c>
      <c r="N6" s="1" t="s">
        <v>311</v>
      </c>
      <c r="O6" s="1" t="s">
        <v>14</v>
      </c>
      <c r="P6" s="1" t="s">
        <v>312</v>
      </c>
      <c r="Q6" s="1" t="s">
        <v>313</v>
      </c>
      <c r="R6" s="1" t="s">
        <v>324</v>
      </c>
      <c r="S6" s="1" t="s">
        <v>249</v>
      </c>
      <c r="T6" s="1" t="s">
        <v>315</v>
      </c>
      <c r="U6" s="1" t="s">
        <v>319</v>
      </c>
    </row>
    <row r="7" s="1" customFormat="1" spans="1:21">
      <c r="A7" s="1" t="s">
        <v>172</v>
      </c>
      <c r="B7" s="1" t="s">
        <v>320</v>
      </c>
      <c r="C7" s="1" t="s">
        <v>174</v>
      </c>
      <c r="D7" s="1" t="s">
        <v>325</v>
      </c>
      <c r="E7" s="1" t="s">
        <v>173</v>
      </c>
      <c r="F7" s="1" t="s">
        <v>320</v>
      </c>
      <c r="G7" s="1" t="s">
        <v>306</v>
      </c>
      <c r="H7" s="1" t="s">
        <v>309</v>
      </c>
      <c r="I7" s="1" t="s">
        <v>158</v>
      </c>
      <c r="J7" s="1" t="s">
        <v>310</v>
      </c>
      <c r="K7" s="1" t="s">
        <v>158</v>
      </c>
      <c r="L7" s="1" t="s">
        <v>158</v>
      </c>
      <c r="M7" s="1" t="s">
        <v>311</v>
      </c>
      <c r="N7" s="1" t="s">
        <v>311</v>
      </c>
      <c r="O7" s="1" t="s">
        <v>14</v>
      </c>
      <c r="P7" s="1" t="s">
        <v>312</v>
      </c>
      <c r="Q7" s="1" t="s">
        <v>313</v>
      </c>
      <c r="R7" s="1" t="s">
        <v>326</v>
      </c>
      <c r="S7" s="1" t="s">
        <v>249</v>
      </c>
      <c r="T7" s="1" t="s">
        <v>315</v>
      </c>
      <c r="U7" s="1" t="s">
        <v>316</v>
      </c>
    </row>
    <row r="8" s="1" customFormat="1" spans="1:21">
      <c r="A8" s="1" t="s">
        <v>225</v>
      </c>
      <c r="B8" s="1" t="s">
        <v>320</v>
      </c>
      <c r="C8" s="1" t="s">
        <v>229</v>
      </c>
      <c r="D8" s="1" t="s">
        <v>61</v>
      </c>
      <c r="E8" s="1" t="s">
        <v>63</v>
      </c>
      <c r="F8" s="1" t="s">
        <v>320</v>
      </c>
      <c r="G8" s="1" t="s">
        <v>317</v>
      </c>
      <c r="H8" s="1" t="s">
        <v>309</v>
      </c>
      <c r="I8" s="1" t="s">
        <v>227</v>
      </c>
      <c r="J8" s="1" t="s">
        <v>310</v>
      </c>
      <c r="K8" s="1" t="s">
        <v>227</v>
      </c>
      <c r="L8" s="1" t="s">
        <v>227</v>
      </c>
      <c r="M8" s="1" t="s">
        <v>311</v>
      </c>
      <c r="N8" s="1" t="s">
        <v>311</v>
      </c>
      <c r="O8" s="1" t="s">
        <v>14</v>
      </c>
      <c r="P8" s="1" t="s">
        <v>312</v>
      </c>
      <c r="Q8" s="1" t="s">
        <v>313</v>
      </c>
      <c r="R8" s="1" t="s">
        <v>327</v>
      </c>
      <c r="S8" s="1" t="s">
        <v>249</v>
      </c>
      <c r="T8" s="1" t="s">
        <v>315</v>
      </c>
      <c r="U8" s="1" t="s">
        <v>319</v>
      </c>
    </row>
    <row r="9" s="1" customFormat="1" spans="1:21">
      <c r="A9" s="1" t="s">
        <v>156</v>
      </c>
      <c r="B9" s="1" t="s">
        <v>320</v>
      </c>
      <c r="C9" s="1" t="s">
        <v>160</v>
      </c>
      <c r="D9" s="1" t="s">
        <v>325</v>
      </c>
      <c r="E9" s="1" t="s">
        <v>157</v>
      </c>
      <c r="F9" s="1" t="s">
        <v>320</v>
      </c>
      <c r="G9" s="1" t="s">
        <v>306</v>
      </c>
      <c r="H9" s="1" t="s">
        <v>309</v>
      </c>
      <c r="I9" s="1" t="s">
        <v>158</v>
      </c>
      <c r="J9" s="1" t="s">
        <v>310</v>
      </c>
      <c r="K9" s="1" t="s">
        <v>158</v>
      </c>
      <c r="L9" s="1" t="s">
        <v>158</v>
      </c>
      <c r="M9" s="1" t="s">
        <v>311</v>
      </c>
      <c r="N9" s="1" t="s">
        <v>311</v>
      </c>
      <c r="O9" s="1" t="s">
        <v>14</v>
      </c>
      <c r="P9" s="1" t="s">
        <v>312</v>
      </c>
      <c r="Q9" s="1" t="s">
        <v>313</v>
      </c>
      <c r="R9" s="1" t="s">
        <v>328</v>
      </c>
      <c r="S9" s="1" t="s">
        <v>249</v>
      </c>
      <c r="T9" s="1" t="s">
        <v>315</v>
      </c>
      <c r="U9" s="1" t="s">
        <v>316</v>
      </c>
    </row>
    <row r="10" s="1" customFormat="1" spans="1:21">
      <c r="A10" s="1" t="s">
        <v>124</v>
      </c>
      <c r="B10" s="1" t="s">
        <v>329</v>
      </c>
      <c r="C10" s="1" t="s">
        <v>126</v>
      </c>
      <c r="D10" s="1" t="s">
        <v>61</v>
      </c>
      <c r="E10" s="1" t="s">
        <v>63</v>
      </c>
      <c r="F10" s="1" t="s">
        <v>329</v>
      </c>
      <c r="G10" s="1" t="s">
        <v>320</v>
      </c>
      <c r="H10" s="1" t="s">
        <v>309</v>
      </c>
      <c r="I10" s="1" t="s">
        <v>64</v>
      </c>
      <c r="J10" s="1" t="s">
        <v>310</v>
      </c>
      <c r="K10" s="1" t="s">
        <v>64</v>
      </c>
      <c r="L10" s="1" t="s">
        <v>64</v>
      </c>
      <c r="M10" s="1" t="s">
        <v>311</v>
      </c>
      <c r="N10" s="1" t="s">
        <v>311</v>
      </c>
      <c r="O10" s="1" t="s">
        <v>14</v>
      </c>
      <c r="P10" s="1" t="s">
        <v>312</v>
      </c>
      <c r="Q10" s="1" t="s">
        <v>313</v>
      </c>
      <c r="R10" s="1" t="s">
        <v>330</v>
      </c>
      <c r="S10" s="1" t="s">
        <v>249</v>
      </c>
      <c r="T10" s="1" t="s">
        <v>315</v>
      </c>
      <c r="U10" s="1" t="s">
        <v>319</v>
      </c>
    </row>
    <row r="11" s="1" customFormat="1" spans="1:21">
      <c r="A11" s="1" t="s">
        <v>106</v>
      </c>
      <c r="B11" s="1" t="s">
        <v>331</v>
      </c>
      <c r="C11" s="1" t="s">
        <v>109</v>
      </c>
      <c r="D11" s="1" t="s">
        <v>325</v>
      </c>
      <c r="E11" s="1" t="s">
        <v>108</v>
      </c>
      <c r="F11" s="1" t="s">
        <v>331</v>
      </c>
      <c r="G11" s="1" t="s">
        <v>329</v>
      </c>
      <c r="H11" s="1" t="s">
        <v>309</v>
      </c>
      <c r="I11" s="1" t="s">
        <v>48</v>
      </c>
      <c r="J11" s="1" t="s">
        <v>310</v>
      </c>
      <c r="K11" s="1" t="s">
        <v>48</v>
      </c>
      <c r="L11" s="1" t="s">
        <v>48</v>
      </c>
      <c r="M11" s="1" t="s">
        <v>311</v>
      </c>
      <c r="N11" s="1" t="s">
        <v>311</v>
      </c>
      <c r="O11" s="1" t="s">
        <v>14</v>
      </c>
      <c r="P11" s="1" t="s">
        <v>312</v>
      </c>
      <c r="Q11" s="1" t="s">
        <v>313</v>
      </c>
      <c r="R11" s="1" t="s">
        <v>332</v>
      </c>
      <c r="S11" s="1" t="s">
        <v>249</v>
      </c>
      <c r="T11" s="1" t="s">
        <v>315</v>
      </c>
      <c r="U11" s="1" t="s">
        <v>316</v>
      </c>
    </row>
    <row r="12" s="1" customFormat="1" spans="1:21">
      <c r="A12" s="1" t="s">
        <v>110</v>
      </c>
      <c r="B12" s="1" t="s">
        <v>331</v>
      </c>
      <c r="C12" s="1" t="s">
        <v>117</v>
      </c>
      <c r="D12" s="1" t="s">
        <v>111</v>
      </c>
      <c r="E12" s="1" t="s">
        <v>114</v>
      </c>
      <c r="F12" s="1" t="s">
        <v>331</v>
      </c>
      <c r="G12" s="1" t="s">
        <v>329</v>
      </c>
      <c r="H12" s="1" t="s">
        <v>309</v>
      </c>
      <c r="I12" s="1" t="s">
        <v>115</v>
      </c>
      <c r="J12" s="1" t="s">
        <v>310</v>
      </c>
      <c r="K12" s="1" t="s">
        <v>115</v>
      </c>
      <c r="L12" s="1" t="s">
        <v>115</v>
      </c>
      <c r="M12" s="1" t="s">
        <v>311</v>
      </c>
      <c r="N12" s="1" t="s">
        <v>311</v>
      </c>
      <c r="O12" s="1" t="s">
        <v>14</v>
      </c>
      <c r="P12" s="1" t="s">
        <v>312</v>
      </c>
      <c r="Q12" s="1" t="s">
        <v>313</v>
      </c>
      <c r="R12" s="1" t="s">
        <v>333</v>
      </c>
      <c r="S12" s="1" t="s">
        <v>249</v>
      </c>
      <c r="T12" s="1" t="s">
        <v>315</v>
      </c>
      <c r="U12" s="1" t="s">
        <v>316</v>
      </c>
    </row>
    <row r="13" s="1" customFormat="1" spans="1:21">
      <c r="A13" s="1" t="s">
        <v>119</v>
      </c>
      <c r="B13" s="1" t="s">
        <v>331</v>
      </c>
      <c r="C13" s="1" t="s">
        <v>121</v>
      </c>
      <c r="D13" s="1" t="s">
        <v>325</v>
      </c>
      <c r="E13" s="1" t="s">
        <v>334</v>
      </c>
      <c r="F13" s="1" t="s">
        <v>331</v>
      </c>
      <c r="G13" s="1" t="s">
        <v>329</v>
      </c>
      <c r="H13" s="1" t="s">
        <v>309</v>
      </c>
      <c r="I13" s="1" t="s">
        <v>48</v>
      </c>
      <c r="J13" s="1" t="s">
        <v>310</v>
      </c>
      <c r="K13" s="1" t="s">
        <v>48</v>
      </c>
      <c r="L13" s="1" t="s">
        <v>48</v>
      </c>
      <c r="M13" s="1" t="s">
        <v>311</v>
      </c>
      <c r="N13" s="1" t="s">
        <v>311</v>
      </c>
      <c r="O13" s="1" t="s">
        <v>14</v>
      </c>
      <c r="P13" s="1" t="s">
        <v>312</v>
      </c>
      <c r="Q13" s="1" t="s">
        <v>313</v>
      </c>
      <c r="R13" s="1" t="s">
        <v>335</v>
      </c>
      <c r="S13" s="1" t="s">
        <v>249</v>
      </c>
      <c r="T13" s="1" t="s">
        <v>315</v>
      </c>
      <c r="U13" s="1" t="s">
        <v>316</v>
      </c>
    </row>
    <row r="14" s="1" customFormat="1" spans="1:21">
      <c r="A14" s="1" t="s">
        <v>136</v>
      </c>
      <c r="B14" s="1" t="s">
        <v>331</v>
      </c>
      <c r="C14" s="1" t="s">
        <v>142</v>
      </c>
      <c r="D14" s="1" t="s">
        <v>336</v>
      </c>
      <c r="E14" s="1" t="s">
        <v>139</v>
      </c>
      <c r="F14" s="1" t="s">
        <v>329</v>
      </c>
      <c r="G14" s="1" t="s">
        <v>320</v>
      </c>
      <c r="H14" s="1" t="s">
        <v>309</v>
      </c>
      <c r="I14" s="1" t="s">
        <v>140</v>
      </c>
      <c r="J14" s="1" t="s">
        <v>310</v>
      </c>
      <c r="K14" s="1" t="s">
        <v>140</v>
      </c>
      <c r="L14" s="1" t="s">
        <v>140</v>
      </c>
      <c r="M14" s="1" t="s">
        <v>311</v>
      </c>
      <c r="N14" s="1" t="s">
        <v>311</v>
      </c>
      <c r="O14" s="1" t="s">
        <v>14</v>
      </c>
      <c r="P14" s="1" t="s">
        <v>312</v>
      </c>
      <c r="Q14" s="1" t="s">
        <v>313</v>
      </c>
      <c r="R14" s="1" t="s">
        <v>337</v>
      </c>
      <c r="S14" s="1" t="s">
        <v>249</v>
      </c>
      <c r="T14" s="1" t="s">
        <v>315</v>
      </c>
      <c r="U14" s="1" t="s">
        <v>316</v>
      </c>
    </row>
    <row r="15" s="1" customFormat="1" spans="1:21">
      <c r="A15" s="1" t="s">
        <v>122</v>
      </c>
      <c r="B15" s="1" t="s">
        <v>331</v>
      </c>
      <c r="C15" s="1" t="s">
        <v>123</v>
      </c>
      <c r="D15" s="1" t="s">
        <v>61</v>
      </c>
      <c r="E15" s="1" t="s">
        <v>63</v>
      </c>
      <c r="F15" s="1" t="s">
        <v>331</v>
      </c>
      <c r="G15" s="1" t="s">
        <v>329</v>
      </c>
      <c r="H15" s="1" t="s">
        <v>309</v>
      </c>
      <c r="I15" s="1" t="s">
        <v>64</v>
      </c>
      <c r="J15" s="1" t="s">
        <v>310</v>
      </c>
      <c r="K15" s="1" t="s">
        <v>64</v>
      </c>
      <c r="L15" s="1" t="s">
        <v>64</v>
      </c>
      <c r="M15" s="1" t="s">
        <v>311</v>
      </c>
      <c r="N15" s="1" t="s">
        <v>311</v>
      </c>
      <c r="O15" s="1" t="s">
        <v>14</v>
      </c>
      <c r="P15" s="1" t="s">
        <v>312</v>
      </c>
      <c r="Q15" s="1" t="s">
        <v>313</v>
      </c>
      <c r="R15" s="1" t="s">
        <v>338</v>
      </c>
      <c r="S15" s="1" t="s">
        <v>249</v>
      </c>
      <c r="T15" s="1" t="s">
        <v>315</v>
      </c>
      <c r="U15" s="1" t="s">
        <v>319</v>
      </c>
    </row>
    <row r="16" s="1" customFormat="1" spans="1:21">
      <c r="A16" s="1" t="s">
        <v>87</v>
      </c>
      <c r="B16" s="1" t="s">
        <v>339</v>
      </c>
      <c r="C16" s="1" t="s">
        <v>92</v>
      </c>
      <c r="D16" s="1" t="s">
        <v>61</v>
      </c>
      <c r="E16" s="1" t="s">
        <v>89</v>
      </c>
      <c r="F16" s="1" t="s">
        <v>339</v>
      </c>
      <c r="G16" s="1" t="s">
        <v>331</v>
      </c>
      <c r="H16" s="1" t="s">
        <v>309</v>
      </c>
      <c r="I16" s="1" t="s">
        <v>90</v>
      </c>
      <c r="J16" s="1" t="s">
        <v>310</v>
      </c>
      <c r="K16" s="1" t="s">
        <v>90</v>
      </c>
      <c r="L16" s="1" t="s">
        <v>90</v>
      </c>
      <c r="M16" s="1" t="s">
        <v>311</v>
      </c>
      <c r="N16" s="1" t="s">
        <v>311</v>
      </c>
      <c r="O16" s="1" t="s">
        <v>14</v>
      </c>
      <c r="P16" s="1" t="s">
        <v>312</v>
      </c>
      <c r="Q16" s="1" t="s">
        <v>313</v>
      </c>
      <c r="R16" s="1" t="s">
        <v>340</v>
      </c>
      <c r="S16" s="1" t="s">
        <v>249</v>
      </c>
      <c r="T16" s="1" t="s">
        <v>315</v>
      </c>
      <c r="U16" s="1" t="s">
        <v>319</v>
      </c>
    </row>
    <row r="17" s="1" customFormat="1" spans="1:21">
      <c r="A17" s="1" t="s">
        <v>78</v>
      </c>
      <c r="B17" s="1" t="s">
        <v>339</v>
      </c>
      <c r="C17" s="1" t="s">
        <v>85</v>
      </c>
      <c r="D17" s="1" t="s">
        <v>341</v>
      </c>
      <c r="E17" s="1" t="s">
        <v>82</v>
      </c>
      <c r="F17" s="1" t="s">
        <v>339</v>
      </c>
      <c r="G17" s="1" t="s">
        <v>331</v>
      </c>
      <c r="H17" s="1" t="s">
        <v>309</v>
      </c>
      <c r="I17" s="1" t="s">
        <v>83</v>
      </c>
      <c r="J17" s="1" t="s">
        <v>310</v>
      </c>
      <c r="K17" s="1" t="s">
        <v>83</v>
      </c>
      <c r="L17" s="1" t="s">
        <v>83</v>
      </c>
      <c r="M17" s="1" t="s">
        <v>311</v>
      </c>
      <c r="N17" s="1" t="s">
        <v>311</v>
      </c>
      <c r="O17" s="1" t="s">
        <v>14</v>
      </c>
      <c r="P17" s="1" t="s">
        <v>312</v>
      </c>
      <c r="Q17" s="1" t="s">
        <v>313</v>
      </c>
      <c r="R17" s="1" t="s">
        <v>342</v>
      </c>
      <c r="S17" s="1" t="s">
        <v>249</v>
      </c>
      <c r="T17" s="1" t="s">
        <v>315</v>
      </c>
      <c r="U17" s="1" t="s">
        <v>316</v>
      </c>
    </row>
    <row r="18" s="1" customFormat="1" spans="1:21">
      <c r="A18" s="1" t="s">
        <v>68</v>
      </c>
      <c r="B18" s="1" t="s">
        <v>339</v>
      </c>
      <c r="C18" s="1" t="s">
        <v>76</v>
      </c>
      <c r="D18" s="1" t="s">
        <v>343</v>
      </c>
      <c r="E18" s="1" t="s">
        <v>73</v>
      </c>
      <c r="F18" s="1" t="s">
        <v>339</v>
      </c>
      <c r="G18" s="1" t="s">
        <v>331</v>
      </c>
      <c r="H18" s="1" t="s">
        <v>309</v>
      </c>
      <c r="I18" s="1" t="s">
        <v>74</v>
      </c>
      <c r="J18" s="1" t="s">
        <v>310</v>
      </c>
      <c r="K18" s="1" t="s">
        <v>74</v>
      </c>
      <c r="L18" s="1" t="s">
        <v>74</v>
      </c>
      <c r="M18" s="1" t="s">
        <v>311</v>
      </c>
      <c r="N18" s="1" t="s">
        <v>311</v>
      </c>
      <c r="O18" s="1" t="s">
        <v>14</v>
      </c>
      <c r="P18" s="1" t="s">
        <v>312</v>
      </c>
      <c r="Q18" s="1" t="s">
        <v>313</v>
      </c>
      <c r="R18" s="1" t="s">
        <v>344</v>
      </c>
      <c r="S18" s="1" t="s">
        <v>249</v>
      </c>
      <c r="T18" s="1" t="s">
        <v>315</v>
      </c>
      <c r="U18" s="1" t="s">
        <v>316</v>
      </c>
    </row>
    <row r="19" s="1" customFormat="1" spans="1:21">
      <c r="A19" s="1" t="s">
        <v>104</v>
      </c>
      <c r="B19" s="1" t="s">
        <v>345</v>
      </c>
      <c r="C19" s="1" t="s">
        <v>105</v>
      </c>
      <c r="D19" s="1" t="s">
        <v>61</v>
      </c>
      <c r="E19" s="1" t="s">
        <v>63</v>
      </c>
      <c r="F19" s="1" t="s">
        <v>339</v>
      </c>
      <c r="G19" s="1" t="s">
        <v>331</v>
      </c>
      <c r="H19" s="1" t="s">
        <v>309</v>
      </c>
      <c r="I19" s="1" t="s">
        <v>64</v>
      </c>
      <c r="J19" s="1" t="s">
        <v>310</v>
      </c>
      <c r="K19" s="1" t="s">
        <v>64</v>
      </c>
      <c r="L19" s="1" t="s">
        <v>64</v>
      </c>
      <c r="M19" s="1" t="s">
        <v>311</v>
      </c>
      <c r="N19" s="1" t="s">
        <v>311</v>
      </c>
      <c r="O19" s="1" t="s">
        <v>14</v>
      </c>
      <c r="P19" s="1" t="s">
        <v>312</v>
      </c>
      <c r="Q19" s="1" t="s">
        <v>313</v>
      </c>
      <c r="R19" s="1" t="s">
        <v>346</v>
      </c>
      <c r="S19" s="1" t="s">
        <v>249</v>
      </c>
      <c r="T19" s="1" t="s">
        <v>315</v>
      </c>
      <c r="U19" s="1" t="s">
        <v>319</v>
      </c>
    </row>
    <row r="20" s="1" customFormat="1" spans="1:21">
      <c r="A20" s="1" t="s">
        <v>32</v>
      </c>
      <c r="B20" s="1" t="s">
        <v>345</v>
      </c>
      <c r="C20" s="1" t="s">
        <v>43</v>
      </c>
      <c r="D20" s="1" t="s">
        <v>325</v>
      </c>
      <c r="E20" s="1" t="s">
        <v>38</v>
      </c>
      <c r="F20" s="1" t="s">
        <v>345</v>
      </c>
      <c r="G20" s="1" t="s">
        <v>339</v>
      </c>
      <c r="H20" s="1" t="s">
        <v>309</v>
      </c>
      <c r="I20" s="1" t="s">
        <v>41</v>
      </c>
      <c r="J20" s="1" t="s">
        <v>310</v>
      </c>
      <c r="K20" s="1" t="s">
        <v>41</v>
      </c>
      <c r="L20" s="1" t="s">
        <v>41</v>
      </c>
      <c r="M20" s="1" t="s">
        <v>311</v>
      </c>
      <c r="N20" s="1" t="s">
        <v>311</v>
      </c>
      <c r="O20" s="1" t="s">
        <v>14</v>
      </c>
      <c r="P20" s="1" t="s">
        <v>312</v>
      </c>
      <c r="Q20" s="1" t="s">
        <v>313</v>
      </c>
      <c r="R20" s="1" t="s">
        <v>347</v>
      </c>
      <c r="S20" s="1" t="s">
        <v>249</v>
      </c>
      <c r="T20" s="1" t="s">
        <v>315</v>
      </c>
      <c r="U20" s="1" t="s">
        <v>316</v>
      </c>
    </row>
    <row r="21" s="1" customFormat="1" spans="1:21">
      <c r="A21" s="1" t="s">
        <v>45</v>
      </c>
      <c r="B21" s="1" t="s">
        <v>345</v>
      </c>
      <c r="C21" s="1" t="s">
        <v>50</v>
      </c>
      <c r="D21" s="1" t="s">
        <v>325</v>
      </c>
      <c r="E21" s="1" t="s">
        <v>47</v>
      </c>
      <c r="F21" s="1" t="s">
        <v>345</v>
      </c>
      <c r="G21" s="1" t="s">
        <v>339</v>
      </c>
      <c r="H21" s="1" t="s">
        <v>309</v>
      </c>
      <c r="I21" s="1" t="s">
        <v>48</v>
      </c>
      <c r="J21" s="1" t="s">
        <v>310</v>
      </c>
      <c r="K21" s="1" t="s">
        <v>48</v>
      </c>
      <c r="L21" s="1" t="s">
        <v>48</v>
      </c>
      <c r="M21" s="1" t="s">
        <v>311</v>
      </c>
      <c r="N21" s="1" t="s">
        <v>311</v>
      </c>
      <c r="O21" s="1" t="s">
        <v>14</v>
      </c>
      <c r="P21" s="1" t="s">
        <v>312</v>
      </c>
      <c r="Q21" s="1" t="s">
        <v>313</v>
      </c>
      <c r="R21" s="1" t="s">
        <v>348</v>
      </c>
      <c r="S21" s="1" t="s">
        <v>249</v>
      </c>
      <c r="T21" s="1" t="s">
        <v>315</v>
      </c>
      <c r="U21" s="1" t="s">
        <v>316</v>
      </c>
    </row>
    <row r="22" s="1" customFormat="1" spans="1:21">
      <c r="A22" s="1" t="s">
        <v>161</v>
      </c>
      <c r="B22" s="1" t="s">
        <v>345</v>
      </c>
      <c r="C22" s="1" t="s">
        <v>170</v>
      </c>
      <c r="D22" s="1" t="s">
        <v>349</v>
      </c>
      <c r="E22" s="1" t="s">
        <v>166</v>
      </c>
      <c r="F22" s="1" t="s">
        <v>339</v>
      </c>
      <c r="G22" s="1" t="s">
        <v>306</v>
      </c>
      <c r="H22" s="1" t="s">
        <v>309</v>
      </c>
      <c r="I22" s="1" t="s">
        <v>168</v>
      </c>
      <c r="J22" s="1" t="s">
        <v>310</v>
      </c>
      <c r="K22" s="1" t="s">
        <v>168</v>
      </c>
      <c r="L22" s="1" t="s">
        <v>168</v>
      </c>
      <c r="M22" s="1" t="s">
        <v>311</v>
      </c>
      <c r="N22" s="1" t="s">
        <v>311</v>
      </c>
      <c r="O22" s="1" t="s">
        <v>14</v>
      </c>
      <c r="P22" s="1" t="s">
        <v>312</v>
      </c>
      <c r="Q22" s="1" t="s">
        <v>313</v>
      </c>
      <c r="R22" s="1" t="s">
        <v>350</v>
      </c>
      <c r="S22" s="1" t="s">
        <v>249</v>
      </c>
      <c r="T22" s="1" t="s">
        <v>315</v>
      </c>
      <c r="U22" s="1" t="s">
        <v>316</v>
      </c>
    </row>
    <row r="23" s="1" customFormat="1" spans="1:21">
      <c r="A23" s="1" t="s">
        <v>200</v>
      </c>
      <c r="B23" s="1" t="s">
        <v>345</v>
      </c>
      <c r="C23" s="1" t="s">
        <v>206</v>
      </c>
      <c r="D23" s="1" t="s">
        <v>351</v>
      </c>
      <c r="E23" s="1" t="s">
        <v>202</v>
      </c>
      <c r="F23" s="1" t="s">
        <v>345</v>
      </c>
      <c r="G23" s="1" t="s">
        <v>308</v>
      </c>
      <c r="H23" s="1" t="s">
        <v>309</v>
      </c>
      <c r="I23" s="1" t="s">
        <v>204</v>
      </c>
      <c r="J23" s="1" t="s">
        <v>310</v>
      </c>
      <c r="K23" s="1" t="s">
        <v>204</v>
      </c>
      <c r="L23" s="1" t="s">
        <v>204</v>
      </c>
      <c r="M23" s="1" t="s">
        <v>311</v>
      </c>
      <c r="N23" s="1" t="s">
        <v>311</v>
      </c>
      <c r="O23" s="1" t="s">
        <v>14</v>
      </c>
      <c r="P23" s="1" t="s">
        <v>312</v>
      </c>
      <c r="Q23" s="1" t="s">
        <v>313</v>
      </c>
      <c r="R23" s="1" t="s">
        <v>352</v>
      </c>
      <c r="S23" s="1" t="s">
        <v>249</v>
      </c>
      <c r="T23" s="1" t="s">
        <v>315</v>
      </c>
      <c r="U23" s="1" t="s">
        <v>316</v>
      </c>
    </row>
    <row r="24" s="1" customFormat="1" spans="1:21">
      <c r="A24" s="1" t="s">
        <v>60</v>
      </c>
      <c r="B24" s="1" t="s">
        <v>345</v>
      </c>
      <c r="C24" s="1" t="s">
        <v>66</v>
      </c>
      <c r="D24" s="1" t="s">
        <v>61</v>
      </c>
      <c r="E24" s="1" t="s">
        <v>63</v>
      </c>
      <c r="F24" s="1" t="s">
        <v>345</v>
      </c>
      <c r="G24" s="1" t="s">
        <v>339</v>
      </c>
      <c r="H24" s="1" t="s">
        <v>309</v>
      </c>
      <c r="I24" s="1" t="s">
        <v>64</v>
      </c>
      <c r="J24" s="1" t="s">
        <v>310</v>
      </c>
      <c r="K24" s="1" t="s">
        <v>64</v>
      </c>
      <c r="L24" s="1" t="s">
        <v>64</v>
      </c>
      <c r="M24" s="1" t="s">
        <v>311</v>
      </c>
      <c r="N24" s="1" t="s">
        <v>311</v>
      </c>
      <c r="O24" s="1" t="s">
        <v>14</v>
      </c>
      <c r="P24" s="1" t="s">
        <v>312</v>
      </c>
      <c r="Q24" s="1" t="s">
        <v>313</v>
      </c>
      <c r="R24" s="1" t="s">
        <v>353</v>
      </c>
      <c r="S24" s="1" t="s">
        <v>249</v>
      </c>
      <c r="T24" s="1" t="s">
        <v>315</v>
      </c>
      <c r="U24" s="1" t="s">
        <v>319</v>
      </c>
    </row>
    <row r="25" s="1" customFormat="1" spans="1:21">
      <c r="A25" s="1" t="s">
        <v>207</v>
      </c>
      <c r="B25" s="1" t="s">
        <v>345</v>
      </c>
      <c r="C25" s="1" t="s">
        <v>215</v>
      </c>
      <c r="D25" s="1" t="s">
        <v>354</v>
      </c>
      <c r="E25" s="1" t="s">
        <v>211</v>
      </c>
      <c r="F25" s="1" t="s">
        <v>306</v>
      </c>
      <c r="G25" s="1" t="s">
        <v>317</v>
      </c>
      <c r="H25" s="1" t="s">
        <v>309</v>
      </c>
      <c r="I25" s="1" t="s">
        <v>213</v>
      </c>
      <c r="J25" s="1" t="s">
        <v>310</v>
      </c>
      <c r="K25" s="1" t="s">
        <v>213</v>
      </c>
      <c r="L25" s="1" t="s">
        <v>213</v>
      </c>
      <c r="M25" s="1" t="s">
        <v>311</v>
      </c>
      <c r="N25" s="1" t="s">
        <v>311</v>
      </c>
      <c r="O25" s="1" t="s">
        <v>14</v>
      </c>
      <c r="P25" s="1" t="s">
        <v>312</v>
      </c>
      <c r="Q25" s="1" t="s">
        <v>313</v>
      </c>
      <c r="R25" s="1" t="s">
        <v>355</v>
      </c>
      <c r="S25" s="1" t="s">
        <v>249</v>
      </c>
      <c r="T25" s="1" t="s">
        <v>315</v>
      </c>
      <c r="U25" s="1" t="s">
        <v>316</v>
      </c>
    </row>
    <row r="26" s="1" customFormat="1" spans="1:21">
      <c r="A26" s="1" t="s">
        <v>127</v>
      </c>
      <c r="B26" s="1" t="s">
        <v>356</v>
      </c>
      <c r="C26" s="1" t="s">
        <v>134</v>
      </c>
      <c r="D26" s="1" t="s">
        <v>128</v>
      </c>
      <c r="E26" s="1" t="s">
        <v>131</v>
      </c>
      <c r="F26" s="1" t="s">
        <v>329</v>
      </c>
      <c r="G26" s="1" t="s">
        <v>320</v>
      </c>
      <c r="H26" s="1" t="s">
        <v>309</v>
      </c>
      <c r="I26" s="1" t="s">
        <v>132</v>
      </c>
      <c r="J26" s="1" t="s">
        <v>310</v>
      </c>
      <c r="K26" s="1" t="s">
        <v>132</v>
      </c>
      <c r="L26" s="1" t="s">
        <v>132</v>
      </c>
      <c r="M26" s="1" t="s">
        <v>311</v>
      </c>
      <c r="N26" s="1" t="s">
        <v>311</v>
      </c>
      <c r="O26" s="1" t="s">
        <v>14</v>
      </c>
      <c r="P26" s="1" t="s">
        <v>312</v>
      </c>
      <c r="Q26" s="1" t="s">
        <v>313</v>
      </c>
      <c r="R26" s="1" t="s">
        <v>357</v>
      </c>
      <c r="S26" s="1" t="s">
        <v>249</v>
      </c>
      <c r="T26" s="1" t="s">
        <v>315</v>
      </c>
      <c r="U26" s="1" t="s">
        <v>316</v>
      </c>
    </row>
    <row r="27" s="1" customFormat="1" spans="1:21">
      <c r="A27" s="1" t="s">
        <v>217</v>
      </c>
      <c r="B27" s="1" t="s">
        <v>358</v>
      </c>
      <c r="C27" s="1" t="s">
        <v>223</v>
      </c>
      <c r="D27" s="1" t="s">
        <v>359</v>
      </c>
      <c r="E27" s="1" t="s">
        <v>220</v>
      </c>
      <c r="F27" s="1" t="s">
        <v>306</v>
      </c>
      <c r="G27" s="1" t="s">
        <v>317</v>
      </c>
      <c r="H27" s="1" t="s">
        <v>309</v>
      </c>
      <c r="I27" s="1" t="s">
        <v>221</v>
      </c>
      <c r="J27" s="1" t="s">
        <v>310</v>
      </c>
      <c r="K27" s="1" t="s">
        <v>221</v>
      </c>
      <c r="L27" s="1" t="s">
        <v>221</v>
      </c>
      <c r="M27" s="1" t="s">
        <v>311</v>
      </c>
      <c r="N27" s="1" t="s">
        <v>311</v>
      </c>
      <c r="O27" s="1" t="s">
        <v>14</v>
      </c>
      <c r="P27" s="1" t="s">
        <v>312</v>
      </c>
      <c r="Q27" s="1" t="s">
        <v>313</v>
      </c>
      <c r="R27" s="1" t="s">
        <v>360</v>
      </c>
      <c r="S27" s="1" t="s">
        <v>249</v>
      </c>
      <c r="T27" s="1" t="s">
        <v>315</v>
      </c>
      <c r="U27" s="1" t="s">
        <v>316</v>
      </c>
    </row>
    <row r="28" s="1" customFormat="1" spans="1:21">
      <c r="A28" s="1" t="s">
        <v>51</v>
      </c>
      <c r="B28" s="1" t="s">
        <v>358</v>
      </c>
      <c r="C28" s="1" t="s">
        <v>58</v>
      </c>
      <c r="D28" s="1" t="s">
        <v>361</v>
      </c>
      <c r="E28" s="1" t="s">
        <v>55</v>
      </c>
      <c r="F28" s="1" t="s">
        <v>345</v>
      </c>
      <c r="G28" s="1" t="s">
        <v>339</v>
      </c>
      <c r="H28" s="1" t="s">
        <v>309</v>
      </c>
      <c r="I28" s="1" t="s">
        <v>56</v>
      </c>
      <c r="J28" s="1" t="s">
        <v>310</v>
      </c>
      <c r="K28" s="1" t="s">
        <v>56</v>
      </c>
      <c r="L28" s="1" t="s">
        <v>56</v>
      </c>
      <c r="M28" s="1" t="s">
        <v>311</v>
      </c>
      <c r="N28" s="1" t="s">
        <v>311</v>
      </c>
      <c r="O28" s="1" t="s">
        <v>14</v>
      </c>
      <c r="P28" s="1" t="s">
        <v>312</v>
      </c>
      <c r="Q28" s="1" t="s">
        <v>313</v>
      </c>
      <c r="R28" s="1" t="s">
        <v>362</v>
      </c>
      <c r="S28" s="1" t="s">
        <v>249</v>
      </c>
      <c r="T28" s="1" t="s">
        <v>315</v>
      </c>
      <c r="U28" s="1" t="s">
        <v>316</v>
      </c>
    </row>
    <row r="29" s="1" customFormat="1" spans="1:21">
      <c r="A29" s="1" t="s">
        <v>93</v>
      </c>
      <c r="B29" s="1" t="s">
        <v>363</v>
      </c>
      <c r="C29" s="1" t="s">
        <v>102</v>
      </c>
      <c r="D29" s="1" t="s">
        <v>351</v>
      </c>
      <c r="E29" s="1" t="s">
        <v>98</v>
      </c>
      <c r="F29" s="1" t="s">
        <v>364</v>
      </c>
      <c r="G29" s="1" t="s">
        <v>331</v>
      </c>
      <c r="H29" s="1" t="s">
        <v>309</v>
      </c>
      <c r="I29" s="1" t="s">
        <v>100</v>
      </c>
      <c r="J29" s="1" t="s">
        <v>310</v>
      </c>
      <c r="K29" s="1" t="s">
        <v>100</v>
      </c>
      <c r="L29" s="1" t="s">
        <v>100</v>
      </c>
      <c r="M29" s="1" t="s">
        <v>311</v>
      </c>
      <c r="N29" s="1" t="s">
        <v>311</v>
      </c>
      <c r="O29" s="1" t="s">
        <v>14</v>
      </c>
      <c r="P29" s="1" t="s">
        <v>312</v>
      </c>
      <c r="Q29" s="1" t="s">
        <v>313</v>
      </c>
      <c r="R29" s="1" t="s">
        <v>365</v>
      </c>
      <c r="S29" s="1" t="s">
        <v>249</v>
      </c>
      <c r="T29" s="1" t="s">
        <v>315</v>
      </c>
      <c r="U29" s="1" t="s">
        <v>316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2022-07-26T03:36:09Z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29444CD7EB974AA19781D6EE3F81C430</vt:lpwstr>
  </property>
  <property fmtid="{D5CDD505-2E9C-101B-9397-08002B2CF9AE}" pid="3" name="KSOProductBuildVer">
    <vt:lpwstr>2052-11.1.0.11875</vt:lpwstr>
  </property>
</Properties>
</file>