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<sst xmlns="http://schemas.openxmlformats.org/spreadsheetml/2006/main" count="236" uniqueCount="124">
  <si>
    <t>去哪儿网酒店预付对账单</t>
  </si>
  <si>
    <t>供应商名称：</t>
  </si>
  <si>
    <t>趣悠游</t>
  </si>
  <si>
    <t>结算周期：</t>
  </si>
  <si>
    <t>2022-07-18至2022-07-24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</si>
  <si>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</si>
  <si>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</si>
  <si>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</si>
  <si>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</si>
  <si>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</si>
  <si>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</si>
  <si>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</si>
  <si>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</si>
  <si>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</si>
  <si>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</si>
  <si>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</si>
  <si>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</si>
  <si>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</si>
  <si>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</si>
  <si>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</si>
  <si>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¥502.00</t>
  </si>
  <si>
    <t>¥48.00</t>
  </si>
  <si>
    <t>¥454.00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</si>
  <si>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</si>
  <si>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</si>
  <si>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</si>
  <si>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</si>
  <si>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</si>
  <si>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</si>
  <si>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</si>
  <si>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</si>
  <si>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</si>
  <si>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</si>
  <si>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</si>
  <si>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</si>
  <si>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</si>
  <si>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</si>
  <si>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</si>
  <si>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</si>
  <si>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</si>
  <si>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</si>
  <si>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</si>
  <si>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</si>
  <si>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</si>
  <si>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</si>
  <si>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</si>
  <si>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</si>
  <si>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</si>
  <si>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</si>
  <si>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</si>
  <si>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</si>
  <si>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</si>
  <si>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</si>
  <si>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</si>
  <si>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</si>
  <si>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</si>
  <si>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</si>
  <si>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</si>
  <si>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</si>
  <si>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</si>
  <si>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</si>
  <si>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</si>
  <si>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</si>
  <si>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</si>
  <si>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</si>
  <si>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</si>
  <si>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</si>
  <si>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</si>
  <si>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</si>
  <si>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703061924584</t>
  </si>
  <si>
    <t>2624135</t>
  </si>
  <si>
    <t>酒店预付</t>
  </si>
  <si>
    <t>否</t>
  </si>
  <si>
    <t>普通</t>
  </si>
  <si>
    <t>221852783</t>
  </si>
  <si>
    <t>香港弥敦酒店</t>
  </si>
  <si>
    <t>1626188</t>
  </si>
  <si>
    <t>CHEN/YUAN|CHEN/YUAN</t>
  </si>
  <si>
    <t>2022-07-17</t>
  </si>
  <si>
    <t>2022-07-21</t>
  </si>
  <si>
    <t>2022-07-22</t>
  </si>
  <si>
    <t>Smart Double Room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</si>
  <si>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</si>
  <si>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</si>
  <si>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</si>
  <si>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</si>
  <si>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</si>
  <si>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</si>
  <si>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</si>
  <si>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</si>
  <si>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</si>
  <si>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</si>
  <si>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</si>
  <si>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</si>
  <si>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A220726101416481</t>
  </si>
  <si>
    <r>
      <t>总计：</t>
    </r>
    <r>
      <rPr>
        <sz val="10"/>
        <rFont val="Arial"/>
        <charset val="134"/>
      </rPr>
      <t>454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</si>
  <si>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</si>
  <si>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</si>
  <si>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</si>
  <si>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</si>
  <si>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</si>
  <si>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</si>
  <si>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</si>
  <si>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</si>
  <si>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</si>
  <si>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</si>
  <si>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</si>
  <si>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</si>
  <si>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</si>
  <si>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</si>
  <si>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</si>
  <si>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</si>
  <si>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</si>
  <si>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CHEN YUAN,CHEN YUAN</t>
  </si>
  <si>
    <t>退房日周结</t>
  </si>
  <si>
    <t>454.00</t>
  </si>
  <si>
    <t>RMB</t>
  </si>
  <si>
    <t>0</t>
  </si>
  <si>
    <t>0.00</t>
  </si>
  <si>
    <t>趣悠游国际直连</t>
  </si>
  <si>
    <t>1659</t>
  </si>
  <si>
    <t>2022-07-17 16:21:59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</si>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</sst>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93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454</v>
      </c>
      <c r="E2" t="str">
        <f>VLOOKUP(A2,HOP!A:L,12,0)</f>
        <v>454.00</v>
      </c>
      <c r="F2" t="str">
        <f>VLOOKUP(A2,HOP!A:C,3,0)</f>
        <v>2624135</v>
      </c>
      <c r="G2">
        <f>D2-E2</f>
        <v>0</v>
      </c>
      <c r="H2" t="str">
        <f>$H$1&amp;F2</f>
        <v>，2624135</v>
      </c>
      <c r="I2" t="str">
        <f>VLOOKUP(A2,HOP!A:U,21,0)</f>
        <v>直连</v>
      </c>
    </row>
    <row r="4" spans="4:4">
      <c r="D4" s="3">
        <f>SUM(D2:D3)</f>
        <v>454</v>
      </c>
    </row>
    <row r="5" ht="14.25" spans="4:4">
      <c r="D5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96</v>
      </c>
      <c r="B1" s="2" t="s">
        <v>97</v>
      </c>
      <c r="C1" s="2" t="s">
        <v>98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</row>
    <row r="2" s="1" customFormat="1" spans="1:21">
      <c r="A2" s="1" t="s">
        <v>69</v>
      </c>
      <c r="B2" s="1" t="s">
        <v>78</v>
      </c>
      <c r="C2" s="1" t="s">
        <v>70</v>
      </c>
      <c r="D2" s="1" t="s">
        <v>75</v>
      </c>
      <c r="E2" s="1" t="s">
        <v>113</v>
      </c>
      <c r="F2" s="1" t="s">
        <v>79</v>
      </c>
      <c r="G2" s="1" t="s">
        <v>80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122</v>
      </c>
      <c r="U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2022-07-26T02:14:51Z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BB9376D6D53C4B4F8F15E1D9C9EAFC5F</vt:lpwstr>
  </property>
</Properties>
</file>