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对账!$A$1:$X$35</definedName>
  </definedNames>
  <calcPr calcId="144525"/>
</workbook>
</file>

<file path=xl/sharedStrings.xml><?xml version="1.0" encoding="utf-8"?>
<sst xmlns="http://schemas.openxmlformats.org/spreadsheetml/2006/main" count="1108" uniqueCount="344">
  <si>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</si>
  <si>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</si>
  <si>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</si>
  <si>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</si>
  <si>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</si>
  <si>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</si>
  <si>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</si>
  <si>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</si>
  <si>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</si>
  <si>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</si>
  <si>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</si>
  <si>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</si>
  <si>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</si>
  <si>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</si>
  <si>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</si>
  <si>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</si>
  <si>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</si>
  <si>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</si>
  <si>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</si>
  <si>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</si>
  <si>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</si>
  <si>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</si>
  <si>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</si>
  <si>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</si>
  <si>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</si>
  <si>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18120857997	</t>
  </si>
  <si>
    <t>Ctrip</t>
  </si>
  <si>
    <t>正常</t>
  </si>
  <si>
    <t>[香港]香港都会海逸酒店(Harbour Plaza Metropolis)(83901174)</t>
  </si>
  <si>
    <t>高级房&lt;2人入住&gt;</t>
  </si>
  <si>
    <t>CNY</t>
  </si>
  <si>
    <t>YIP/CHUN YEE</t>
  </si>
  <si>
    <t>CA13744220726CNY</t>
  </si>
  <si>
    <t>未提现</t>
  </si>
  <si>
    <t>携程开票</t>
  </si>
  <si>
    <t xml:space="preserve">	</t>
  </si>
  <si>
    <t xml:space="preserve">18214203065	</t>
  </si>
  <si>
    <t>[香港]香港帝苑酒店(The Royal Garden Hotel)(83900807)</t>
  </si>
  <si>
    <t>豪华房&lt;至多8间&gt;&lt;2人入住&gt;</t>
  </si>
  <si>
    <t>CHOW/WAI YEE,LO/CHI MAN</t>
  </si>
  <si>
    <t xml:space="preserve">18270819573	</t>
  </si>
  <si>
    <t>[东丰]格林豪泰酒店(东丰店)(93877196)</t>
  </si>
  <si>
    <t>商务大床房&lt;至多8间&gt;&lt;2人入住&gt;</t>
  </si>
  <si>
    <t>林继涛</t>
  </si>
  <si>
    <t xml:space="preserve">(GRT)77363761;	</t>
  </si>
  <si>
    <t>取消</t>
  </si>
  <si>
    <t xml:space="preserve">18309319435	</t>
  </si>
  <si>
    <t>[台北]台北函舍商务旅店(Han She Business Hotel)(80942292)</t>
  </si>
  <si>
    <t>精致客房&lt;至多8间&gt;&lt;2人入住&gt;</t>
  </si>
  <si>
    <t>LEE/SHENGTUNG</t>
  </si>
  <si>
    <t xml:space="preserve">18309374563	</t>
  </si>
  <si>
    <t>[深圳]汉庭优佳酒店(深圳海上世界地铁站店)(80248873)</t>
  </si>
  <si>
    <t>零压-高级大床房&lt;至多8间&gt;&lt;2人入住&gt;</t>
  </si>
  <si>
    <t>李佳俊</t>
  </si>
  <si>
    <t xml:space="preserve">R9000168089837411001	</t>
  </si>
  <si>
    <t xml:space="preserve">18327423812	</t>
  </si>
  <si>
    <t>[香港]香港豪境酒店(Goodrich Hotel)(80247371)</t>
  </si>
  <si>
    <t>标准双人房&lt;至多8间&gt;&lt;2人入住&gt;</t>
  </si>
  <si>
    <t>WANG/Yize</t>
  </si>
  <si>
    <t xml:space="preserve">126297	</t>
  </si>
  <si>
    <t xml:space="preserve">18332531884	</t>
  </si>
  <si>
    <t>[梅州]梅州碧桂园假日酒店(68033684)</t>
  </si>
  <si>
    <t>高级双床房&lt;至多8间&gt;&lt;2人入住&gt;</t>
  </si>
  <si>
    <t>蓝威</t>
  </si>
  <si>
    <t xml:space="preserve">18343076872	</t>
  </si>
  <si>
    <t>[台北]台北国联大饭店(United Hotel)(80941615)</t>
  </si>
  <si>
    <t>精致双床房&lt;至多8间&gt;&lt;2人入住&gt;</t>
  </si>
  <si>
    <t>MA/CHENGJEN</t>
  </si>
  <si>
    <t xml:space="preserve">18343602973	</t>
  </si>
  <si>
    <t>[花莲]香城大饭店(花莲店)(Hualien Charming City Hotel)(81210379)</t>
  </si>
  <si>
    <t>豪华双床房&lt;至多8间&gt;&lt;2人入住&gt;&lt;早餐&gt;</t>
  </si>
  <si>
    <t>CHIANG/FENGLIANG</t>
  </si>
  <si>
    <t xml:space="preserve">1520220709-042	</t>
  </si>
  <si>
    <t xml:space="preserve">18344057086	</t>
  </si>
  <si>
    <t>[香港]香港帝都酒店(Royal Park Hotel)(80247072)</t>
  </si>
  <si>
    <t>标准房&lt;至多8间&gt;&lt;2人入住&gt;</t>
  </si>
  <si>
    <t>Lai/Tsz Kiu</t>
  </si>
  <si>
    <t xml:space="preserve">18347299482	</t>
  </si>
  <si>
    <t>[香港]香港富荟上环酒店(iclub Sheung Wan Hotel)(83901344)</t>
  </si>
  <si>
    <t>尊荟&lt;至多8间&gt;&lt;2人入住&gt;</t>
  </si>
  <si>
    <t>Luk/Chui Yan</t>
  </si>
  <si>
    <t xml:space="preserve">10363440	</t>
  </si>
  <si>
    <t xml:space="preserve">18347927301	</t>
  </si>
  <si>
    <t>WONG/CHING</t>
  </si>
  <si>
    <t xml:space="preserve">10363441	</t>
  </si>
  <si>
    <t xml:space="preserve">18349250027	</t>
  </si>
  <si>
    <t>[信阳]星程酒店(信阳火车站店)(93872811)</t>
  </si>
  <si>
    <t>套房&lt;至多8间&gt;&lt;2人入住&gt;</t>
  </si>
  <si>
    <t>翟意文</t>
  </si>
  <si>
    <t xml:space="preserve">R4640993090149845001	</t>
  </si>
  <si>
    <t xml:space="preserve">18349264735	</t>
  </si>
  <si>
    <t>[广元]格林豪泰(广元高铁站店)(92124348)</t>
  </si>
  <si>
    <t>双床房&lt;至多8间&gt;&lt;2人入住&gt;</t>
  </si>
  <si>
    <t>刘艳超</t>
  </si>
  <si>
    <t xml:space="preserve">(GRT)77565989;	</t>
  </si>
  <si>
    <t xml:space="preserve">18349314479	</t>
  </si>
  <si>
    <t>[太仓]尚客优精选酒店(太仓听海路店)(83901527)</t>
  </si>
  <si>
    <t>精选大床房&lt;至多8间&gt;&lt;2人入住&gt;&lt;早餐&gt;</t>
  </si>
  <si>
    <t>文攀臣</t>
  </si>
  <si>
    <t xml:space="preserve">18349731072	</t>
  </si>
  <si>
    <t>[香港]香港瑞生尖沙咀酒店(Attitude on Granville)(80243671)</t>
  </si>
  <si>
    <t>标准大床房&lt;至多8间&gt;&lt;2人入住&gt;</t>
  </si>
  <si>
    <t>CHUNG/PUI HEI PERRY</t>
  </si>
  <si>
    <t xml:space="preserve">18349968261	</t>
  </si>
  <si>
    <t>[涿鹿]尚客优连锁酒店(涿鹿桑干河大桥店)(80248108)</t>
  </si>
  <si>
    <t>特价房(无窗)&lt;至多8间&gt;&lt;2人入住&gt;</t>
  </si>
  <si>
    <t>杨宏利</t>
  </si>
  <si>
    <t xml:space="preserve">(THK)YD03666220710115754757;	</t>
  </si>
  <si>
    <t xml:space="preserve">18350069044	</t>
  </si>
  <si>
    <t>[西安]派酒店(西安昆明路汉城南路地铁站店)(93871548)</t>
  </si>
  <si>
    <t>精选大床房&lt;至多8间&gt;&lt;2人入住&gt;</t>
  </si>
  <si>
    <t>朱强</t>
  </si>
  <si>
    <t xml:space="preserve">104568258744	</t>
  </si>
  <si>
    <t xml:space="preserve">18350072593	</t>
  </si>
  <si>
    <t>[宁武]贝壳酒店(宁武凤舞广场店)(82341536)</t>
  </si>
  <si>
    <t>时尚大床房&lt;至多8间&gt;&lt;2人入住&gt;</t>
  </si>
  <si>
    <t>姜鹏</t>
  </si>
  <si>
    <t xml:space="preserve">(GRT)77569494;	</t>
  </si>
  <si>
    <t xml:space="preserve">18350378750	</t>
  </si>
  <si>
    <t>[无锡]汉庭酒店(无锡灵山景区店)(93871332)</t>
  </si>
  <si>
    <t>大床房（无窗）&lt;至多8间&gt;&lt;2人入住&gt;</t>
  </si>
  <si>
    <t>周伟</t>
  </si>
  <si>
    <t xml:space="preserve">R2140921090162466001	</t>
  </si>
  <si>
    <t xml:space="preserve">18350754705	</t>
  </si>
  <si>
    <t>[岳阳]岳阳格兰云天大酒店(82340693)</t>
  </si>
  <si>
    <t>豪华双床房&lt;至多8间&gt;&lt;2人入住&gt;</t>
  </si>
  <si>
    <t>朱万政,李若星</t>
  </si>
  <si>
    <t xml:space="preserve">18350795770	</t>
  </si>
  <si>
    <t>[宁波]汉庭酒店(宁波天一广场新店)(83900111)</t>
  </si>
  <si>
    <t>大床房&lt;至多8间&gt;&lt;2人入住&gt;</t>
  </si>
  <si>
    <t>杨涛</t>
  </si>
  <si>
    <t xml:space="preserve">R3150003090166682001	</t>
  </si>
  <si>
    <t xml:space="preserve">18351003461	</t>
  </si>
  <si>
    <t>[null](81210659)</t>
  </si>
  <si>
    <t xml:space="preserve">18351531986	</t>
  </si>
  <si>
    <t>[都江堰]都江堰金沙鸟巢酒店(80249575)</t>
  </si>
  <si>
    <t>俞悦</t>
  </si>
  <si>
    <t xml:space="preserve">(GRT)77576262;	</t>
  </si>
  <si>
    <t xml:space="preserve">18352016228	</t>
  </si>
  <si>
    <t>[珠海]珠海横琴星乐度露营小镇(87943851)</t>
  </si>
  <si>
    <t>标准双床房&lt;至多8间&gt;&lt;2人入住&gt;&lt;早餐&gt;</t>
  </si>
  <si>
    <t>马建宇</t>
  </si>
  <si>
    <t xml:space="preserve">C220710376	</t>
  </si>
  <si>
    <t xml:space="preserve">18355431570	</t>
  </si>
  <si>
    <t>[南京]尚客优快捷酒店(南京高淳地铁站大市场店)(83901831)</t>
  </si>
  <si>
    <t>高级大床房&lt;至多8间&gt;&lt;2人入住&gt;</t>
  </si>
  <si>
    <t>邢苏梦</t>
  </si>
  <si>
    <t xml:space="preserve">18355748504	</t>
  </si>
  <si>
    <t>[锡林浩特]格林联盟(锡林浩特贝子庙大街店)(92484784)</t>
  </si>
  <si>
    <t>商务标准间&lt;至多8间&gt;&lt;2人入住&gt;</t>
  </si>
  <si>
    <t>常海宝</t>
  </si>
  <si>
    <t xml:space="preserve">(GRT)77580864;	</t>
  </si>
  <si>
    <t xml:space="preserve">18355853106	</t>
  </si>
  <si>
    <t>[安庆]格林豪泰智选酒店(安庆高铁站店)(93875470)</t>
  </si>
  <si>
    <t>复式房&lt;至多8间&gt;&lt;2人入住&gt;</t>
  </si>
  <si>
    <t>王威</t>
  </si>
  <si>
    <t xml:space="preserve">(GRT)77581378;	</t>
  </si>
  <si>
    <t xml:space="preserve">18356047990	</t>
  </si>
  <si>
    <t>[丹阳]尚客优酒店(丹阳火车站店)(80248465)</t>
  </si>
  <si>
    <t>标准间&lt;至多8间&gt;&lt;2人入住&gt;&lt;早餐&gt;</t>
  </si>
  <si>
    <t>董义雷</t>
  </si>
  <si>
    <t xml:space="preserve">18356098603	</t>
  </si>
  <si>
    <t xml:space="preserve">18356350670	</t>
  </si>
  <si>
    <t>[盱眙]格林豪泰(淮安盱眙皇家花苑店)(83901455)</t>
  </si>
  <si>
    <t>商务双床房&lt;至多8间&gt;&lt;2人入住&gt;</t>
  </si>
  <si>
    <t>张泽</t>
  </si>
  <si>
    <t xml:space="preserve">(GRT)77583609;	</t>
  </si>
  <si>
    <t xml:space="preserve">18356371747	</t>
  </si>
  <si>
    <t>[香港]奕居(The Upper House)(80247356)</t>
  </si>
  <si>
    <t>Studio 70 豪华房&lt;至多8间&gt;&lt;2人入住&gt;</t>
  </si>
  <si>
    <t>SHUM/CHUNG MAN</t>
  </si>
  <si>
    <t xml:space="preserve">18356788002	</t>
  </si>
  <si>
    <t>[常州]格林豪泰(常州春秋淹城花园街店)(80249001)</t>
  </si>
  <si>
    <t>范金迪</t>
  </si>
  <si>
    <t xml:space="preserve">(GRT)77585369;	</t>
  </si>
  <si>
    <t xml:space="preserve">18356849036	</t>
  </si>
  <si>
    <t>[台中]杜拜风情时尙旅馆(Dubai Villa Motel)(80941987)</t>
  </si>
  <si>
    <t>豪华双人间&lt;至多8间&gt;&lt;2人入住&gt;&lt;早餐&gt;</t>
  </si>
  <si>
    <t>HUANG/CHUN JUNG</t>
  </si>
  <si>
    <t>，</t>
  </si>
  <si>
    <t xml:space="preserve"> 12218 CNY</t>
  </si>
  <si>
    <t>A220726093416481</t>
  </si>
  <si>
    <t>总计：12218元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</si>
  <si>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</si>
  <si>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</si>
  <si>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</si>
  <si>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</si>
  <si>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</si>
  <si>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</si>
  <si>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</si>
  <si>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</si>
  <si>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</si>
  <si>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</si>
  <si>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</si>
  <si>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</si>
  <si>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</si>
  <si>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</si>
  <si>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</si>
  <si>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</si>
  <si>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</si>
  <si>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</si>
  <si>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2022-07-10</t>
  </si>
  <si>
    <t>2617138</t>
  </si>
  <si>
    <t>杜拜风情时尙旅馆</t>
  </si>
  <si>
    <t>HUANG CHUN JUNG</t>
  </si>
  <si>
    <t>2022-07-11</t>
  </si>
  <si>
    <t>退房日月结</t>
  </si>
  <si>
    <t>547.00</t>
  </si>
  <si>
    <t>RMB</t>
  </si>
  <si>
    <t>0</t>
  </si>
  <si>
    <t>0.00</t>
  </si>
  <si>
    <t>携程汇登国内直连</t>
  </si>
  <si>
    <t>01.011264</t>
  </si>
  <si>
    <t>2022-07-10 23:16:08</t>
  </si>
  <si>
    <t>否</t>
  </si>
  <si>
    <t>广州汇登信息科技有限公司</t>
  </si>
  <si>
    <t>直连</t>
  </si>
  <si>
    <t>2617075</t>
  </si>
  <si>
    <t>奕居</t>
  </si>
  <si>
    <t>SHUM CHUNG MAN</t>
  </si>
  <si>
    <t>3083.00</t>
  </si>
  <si>
    <t>2022-07-10 21:45:19</t>
  </si>
  <si>
    <t>2617069</t>
  </si>
  <si>
    <t>格林豪泰酒店（皇家花苑店）</t>
  </si>
  <si>
    <t>144.00</t>
  </si>
  <si>
    <t>2022-07-10 21:40:15</t>
  </si>
  <si>
    <t>2617032</t>
  </si>
  <si>
    <t>尚客优连锁酒店（丹阳火车站店）</t>
  </si>
  <si>
    <t>134.00</t>
  </si>
  <si>
    <t>2022-07-10 20:55:02</t>
  </si>
  <si>
    <t>2617028</t>
  </si>
  <si>
    <t>2022-07-10 20:45:39</t>
  </si>
  <si>
    <t>2617003</t>
  </si>
  <si>
    <t>格林豪泰智选酒店(安庆高铁站店)</t>
  </si>
  <si>
    <t>2022-07-10 20:09:23</t>
  </si>
  <si>
    <t>2616988</t>
  </si>
  <si>
    <t>格林联盟(锡林浩特贝子庙大街店)</t>
  </si>
  <si>
    <t>152.00</t>
  </si>
  <si>
    <t>2022-07-10 19:49:15</t>
  </si>
  <si>
    <t>2616965</t>
  </si>
  <si>
    <t>尚客优快捷酒店(南京高淳大市场店)</t>
  </si>
  <si>
    <t>113.00</t>
  </si>
  <si>
    <t>2022-07-10 19:12:55</t>
  </si>
  <si>
    <t>2616908</t>
  </si>
  <si>
    <t>珠海横琴星乐度露营小镇</t>
  </si>
  <si>
    <t>337.00</t>
  </si>
  <si>
    <t>2022-07-10 18:08:59</t>
  </si>
  <si>
    <t>2616839</t>
  </si>
  <si>
    <t>都江堰金沙鸟巢酒店</t>
  </si>
  <si>
    <t>135.00</t>
  </si>
  <si>
    <t>2022-07-10 16:38:52</t>
  </si>
  <si>
    <t>2616757</t>
  </si>
  <si>
    <t>旅捷商旅</t>
  </si>
  <si>
    <t>LI SHIHCHIEH</t>
  </si>
  <si>
    <t>158.00</t>
  </si>
  <si>
    <t>2022-07-10 14:59:20</t>
  </si>
  <si>
    <t>2616713</t>
  </si>
  <si>
    <t>汉庭酒店(宁波天一广场新店)</t>
  </si>
  <si>
    <t>221.00</t>
  </si>
  <si>
    <t>2022-07-10 14:18:08</t>
  </si>
  <si>
    <t>2616703</t>
  </si>
  <si>
    <t>岳阳格兰云天大酒店</t>
  </si>
  <si>
    <t>552.00</t>
  </si>
  <si>
    <t>2022-07-10 14:11:12</t>
  </si>
  <si>
    <t>2616661</t>
  </si>
  <si>
    <t>汉庭（无锡灵山景区店）</t>
  </si>
  <si>
    <t>190.00</t>
  </si>
  <si>
    <t>2022-07-10 13:07:49</t>
  </si>
  <si>
    <t>2616620</t>
  </si>
  <si>
    <t>贝壳酒店(宁武凤舞广场店)</t>
  </si>
  <si>
    <t>156.00</t>
  </si>
  <si>
    <t>2022-07-10 12:15:55</t>
  </si>
  <si>
    <t>2616619</t>
  </si>
  <si>
    <t>派酒店·西安昆明路未来中心店</t>
  </si>
  <si>
    <t>114.00</t>
  </si>
  <si>
    <t>2022-07-10 12:14:54</t>
  </si>
  <si>
    <t>2616602</t>
  </si>
  <si>
    <t>尚客优连锁酒店(涿鹿桑干河大桥店)</t>
  </si>
  <si>
    <t>88.00</t>
  </si>
  <si>
    <t>2022-07-10 11:57:55</t>
  </si>
  <si>
    <t>2616565</t>
  </si>
  <si>
    <t>香港瑞生尖沙咀酒店</t>
  </si>
  <si>
    <t>CHUNG PUI HEI PERRY</t>
  </si>
  <si>
    <t>416.00</t>
  </si>
  <si>
    <t>2022-07-10 11:17:59</t>
  </si>
  <si>
    <t>2616501</t>
  </si>
  <si>
    <t>尚客优精选酒店(太仓听海路店)</t>
  </si>
  <si>
    <t>126.00</t>
  </si>
  <si>
    <t>2022-07-10 09:53:56</t>
  </si>
  <si>
    <t>2616489</t>
  </si>
  <si>
    <t>格林豪泰(广元高铁站店)</t>
  </si>
  <si>
    <t>115.00</t>
  </si>
  <si>
    <t>2022-07-10 09:40:28</t>
  </si>
  <si>
    <t>2616488</t>
  </si>
  <si>
    <t>星程酒店(信阳火车站店)</t>
  </si>
  <si>
    <t>208.00</t>
  </si>
  <si>
    <t>2022-07-10 09:37:27</t>
  </si>
  <si>
    <t>2022-07-09</t>
  </si>
  <si>
    <t>2616258</t>
  </si>
  <si>
    <t>香港富荟上环酒店</t>
  </si>
  <si>
    <t>WONG CHING</t>
  </si>
  <si>
    <t>369.00</t>
  </si>
  <si>
    <t>2022-07-09 22:56:31</t>
  </si>
  <si>
    <t>2616207</t>
  </si>
  <si>
    <t>Luk Chui Yan</t>
  </si>
  <si>
    <t>2022-07-09 21:59:39</t>
  </si>
  <si>
    <t>2616095</t>
  </si>
  <si>
    <t>香城大饭店(花莲店)</t>
  </si>
  <si>
    <t>CHIANG FENGLIANG</t>
  </si>
  <si>
    <t>410.00</t>
  </si>
  <si>
    <t>2022-07-09 19:31:11</t>
  </si>
  <si>
    <t>2616013</t>
  </si>
  <si>
    <t>台北国联大饭店</t>
  </si>
  <si>
    <t>MA CHENGJEN</t>
  </si>
  <si>
    <t>827.00</t>
  </si>
  <si>
    <t>2022-07-09 18:02:26</t>
  </si>
  <si>
    <t>2022-07-08</t>
  </si>
  <si>
    <t>2614650</t>
  </si>
  <si>
    <t>香港豪境酒店</t>
  </si>
  <si>
    <t>WANG Yize</t>
  </si>
  <si>
    <t>936.00</t>
  </si>
  <si>
    <t>2022-07-08 10:08:29</t>
  </si>
  <si>
    <t>2022-07-06</t>
  </si>
  <si>
    <t>2613014</t>
  </si>
  <si>
    <t>汉庭优佳酒店(深圳海上世界地铁站店)</t>
  </si>
  <si>
    <t>242.00</t>
  </si>
  <si>
    <t>2022-07-06 18:50:13</t>
  </si>
  <si>
    <t>2613008</t>
  </si>
  <si>
    <t>台北函舍商务旅店</t>
  </si>
  <si>
    <t>LEE SHENGTUNG</t>
  </si>
  <si>
    <t>267.00</t>
  </si>
  <si>
    <t>2022-07-06 18:42:02</t>
  </si>
  <si>
    <t>2022-06-26</t>
  </si>
  <si>
    <t>2603729</t>
  </si>
  <si>
    <t>香港帝苑酒店</t>
  </si>
  <si>
    <t>CHOW WAI YEE,LO CHI MAN</t>
  </si>
  <si>
    <t>566.00</t>
  </si>
  <si>
    <t>2022-06-26 17:43:42</t>
  </si>
  <si>
    <t>2022-06-15</t>
  </si>
  <si>
    <t>2590852</t>
  </si>
  <si>
    <t>香港都会海逸酒店</t>
  </si>
  <si>
    <t>YIP CHUN YEE</t>
  </si>
  <si>
    <t>965.00</t>
  </si>
  <si>
    <t>2022-06-15 00:13:02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</si>
</sst>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44753</v>
      </c>
      <c r="H2" s="4">
        <v>1</v>
      </c>
      <c r="I2" s="4">
        <v>2</v>
      </c>
      <c r="J2" s="4">
        <v>2</v>
      </c>
      <c r="K2" s="4" t="s">
        <v>30</v>
      </c>
      <c r="L2" s="4">
        <v>965</v>
      </c>
      <c r="M2" s="4">
        <v>965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44768</v>
      </c>
      <c r="T2" s="4" t="s">
        <v>34</v>
      </c>
      <c r="U2" s="4">
        <v>965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44752</v>
      </c>
      <c r="G3" s="6">
        <v>44753</v>
      </c>
      <c r="H3" s="4">
        <v>1</v>
      </c>
      <c r="I3" s="4">
        <v>1</v>
      </c>
      <c r="J3" s="4">
        <v>1</v>
      </c>
      <c r="K3" s="4" t="s">
        <v>30</v>
      </c>
      <c r="L3" s="4">
        <v>566</v>
      </c>
      <c r="M3" s="4">
        <v>566</v>
      </c>
      <c r="N3" s="4" t="s">
        <v>39</v>
      </c>
      <c r="O3" s="4" t="s">
        <v>32</v>
      </c>
      <c r="P3" s="4" t="s">
        <v>33</v>
      </c>
      <c r="Q3" s="4">
        <v>0</v>
      </c>
      <c r="R3" s="7">
        <v>44738</v>
      </c>
      <c r="S3" s="6">
        <v>44768</v>
      </c>
      <c r="T3" s="4" t="s">
        <v>34</v>
      </c>
      <c r="U3" s="4">
        <v>566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44748</v>
      </c>
      <c r="G4" s="6">
        <v>44753</v>
      </c>
      <c r="H4" s="4">
        <v>1</v>
      </c>
      <c r="I4" s="4">
        <v>5</v>
      </c>
      <c r="J4" s="4">
        <v>5</v>
      </c>
      <c r="K4" s="4" t="s">
        <v>30</v>
      </c>
      <c r="L4" s="4">
        <v>995</v>
      </c>
      <c r="M4" s="4">
        <v>995</v>
      </c>
      <c r="N4" s="4" t="s">
        <v>43</v>
      </c>
      <c r="O4" s="4" t="s">
        <v>32</v>
      </c>
      <c r="P4" s="4" t="s">
        <v>33</v>
      </c>
      <c r="Q4" s="4">
        <v>0</v>
      </c>
      <c r="R4" s="7">
        <v>44745</v>
      </c>
      <c r="S4" s="6">
        <v>44768</v>
      </c>
      <c r="T4" s="4" t="s">
        <v>34</v>
      </c>
      <c r="U4" s="4">
        <v>995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40</v>
      </c>
      <c r="B5" s="4" t="s">
        <v>26</v>
      </c>
      <c r="C5" s="4" t="s">
        <v>45</v>
      </c>
      <c r="D5" s="4" t="s">
        <v>41</v>
      </c>
      <c r="E5" s="4" t="s">
        <v>42</v>
      </c>
      <c r="F5" s="6">
        <v>44748</v>
      </c>
      <c r="G5" s="6">
        <v>44753</v>
      </c>
      <c r="H5" s="4">
        <v>1</v>
      </c>
      <c r="I5" s="4">
        <v>5</v>
      </c>
      <c r="J5" s="4">
        <v>5</v>
      </c>
      <c r="K5" s="4" t="s">
        <v>30</v>
      </c>
      <c r="L5" s="4">
        <v>-995</v>
      </c>
      <c r="M5" s="4">
        <v>-995</v>
      </c>
      <c r="N5" s="4" t="s">
        <v>43</v>
      </c>
      <c r="O5" s="4" t="s">
        <v>32</v>
      </c>
      <c r="P5" s="4" t="s">
        <v>33</v>
      </c>
      <c r="Q5" s="4">
        <v>0</v>
      </c>
      <c r="R5" s="7">
        <v>44745</v>
      </c>
      <c r="S5" s="6">
        <v>44768</v>
      </c>
      <c r="T5" s="4" t="s">
        <v>34</v>
      </c>
      <c r="U5" s="4">
        <v>-995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44752</v>
      </c>
      <c r="G6" s="6">
        <v>44753</v>
      </c>
      <c r="H6" s="4">
        <v>1</v>
      </c>
      <c r="I6" s="4">
        <v>1</v>
      </c>
      <c r="J6" s="4">
        <v>1</v>
      </c>
      <c r="K6" s="4" t="s">
        <v>30</v>
      </c>
      <c r="L6" s="4">
        <v>267</v>
      </c>
      <c r="M6" s="4">
        <v>267</v>
      </c>
      <c r="N6" s="4" t="s">
        <v>49</v>
      </c>
      <c r="O6" s="4" t="s">
        <v>32</v>
      </c>
      <c r="P6" s="4" t="s">
        <v>33</v>
      </c>
      <c r="Q6" s="4">
        <v>0</v>
      </c>
      <c r="R6" s="7">
        <v>44748</v>
      </c>
      <c r="S6" s="6">
        <v>44768</v>
      </c>
      <c r="T6" s="4" t="s">
        <v>34</v>
      </c>
      <c r="U6" s="4">
        <v>267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44752</v>
      </c>
      <c r="G7" s="6">
        <v>44753</v>
      </c>
      <c r="H7" s="4">
        <v>1</v>
      </c>
      <c r="I7" s="4">
        <v>1</v>
      </c>
      <c r="J7" s="4">
        <v>1</v>
      </c>
      <c r="K7" s="4" t="s">
        <v>30</v>
      </c>
      <c r="L7" s="4">
        <v>242</v>
      </c>
      <c r="M7" s="4">
        <v>242</v>
      </c>
      <c r="N7" s="4" t="s">
        <v>53</v>
      </c>
      <c r="O7" s="4" t="s">
        <v>32</v>
      </c>
      <c r="P7" s="4" t="s">
        <v>33</v>
      </c>
      <c r="Q7" s="4">
        <v>0</v>
      </c>
      <c r="R7" s="7">
        <v>44748</v>
      </c>
      <c r="S7" s="6">
        <v>44768</v>
      </c>
      <c r="T7" s="4" t="s">
        <v>34</v>
      </c>
      <c r="U7" s="4">
        <v>242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44750</v>
      </c>
      <c r="G8" s="6">
        <v>44753</v>
      </c>
      <c r="H8" s="4">
        <v>1</v>
      </c>
      <c r="I8" s="4">
        <v>3</v>
      </c>
      <c r="J8" s="4">
        <v>3</v>
      </c>
      <c r="K8" s="4" t="s">
        <v>30</v>
      </c>
      <c r="L8" s="4">
        <v>936</v>
      </c>
      <c r="M8" s="4">
        <v>936</v>
      </c>
      <c r="N8" s="4" t="s">
        <v>58</v>
      </c>
      <c r="O8" s="4" t="s">
        <v>32</v>
      </c>
      <c r="P8" s="4" t="s">
        <v>33</v>
      </c>
      <c r="Q8" s="4">
        <v>0</v>
      </c>
      <c r="R8" s="7">
        <v>44750</v>
      </c>
      <c r="S8" s="6">
        <v>44768</v>
      </c>
      <c r="T8" s="4" t="s">
        <v>34</v>
      </c>
      <c r="U8" s="4">
        <v>936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44752</v>
      </c>
      <c r="G9" s="6">
        <v>44753</v>
      </c>
      <c r="H9" s="4">
        <v>1</v>
      </c>
      <c r="I9" s="4">
        <v>1</v>
      </c>
      <c r="J9" s="4">
        <v>1</v>
      </c>
      <c r="K9" s="4" t="s">
        <v>30</v>
      </c>
      <c r="L9" s="4">
        <v>272</v>
      </c>
      <c r="M9" s="4">
        <v>272</v>
      </c>
      <c r="N9" s="4" t="s">
        <v>63</v>
      </c>
      <c r="O9" s="4" t="s">
        <v>32</v>
      </c>
      <c r="P9" s="4" t="s">
        <v>33</v>
      </c>
      <c r="Q9" s="4">
        <v>0</v>
      </c>
      <c r="R9" s="7">
        <v>44750</v>
      </c>
      <c r="S9" s="6">
        <v>44768</v>
      </c>
      <c r="T9" s="4" t="s">
        <v>34</v>
      </c>
      <c r="U9" s="4">
        <v>272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45</v>
      </c>
      <c r="D10" s="4" t="s">
        <v>61</v>
      </c>
      <c r="E10" s="4" t="s">
        <v>62</v>
      </c>
      <c r="F10" s="6">
        <v>44752</v>
      </c>
      <c r="G10" s="6">
        <v>44753</v>
      </c>
      <c r="H10" s="4">
        <v>1</v>
      </c>
      <c r="I10" s="4">
        <v>1</v>
      </c>
      <c r="J10" s="4">
        <v>1</v>
      </c>
      <c r="K10" s="4" t="s">
        <v>30</v>
      </c>
      <c r="L10" s="4">
        <v>-272</v>
      </c>
      <c r="M10" s="4">
        <v>-272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44750</v>
      </c>
      <c r="S10" s="6">
        <v>44768</v>
      </c>
      <c r="T10" s="4" t="s">
        <v>34</v>
      </c>
      <c r="U10" s="4">
        <v>-272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44751</v>
      </c>
      <c r="G11" s="6">
        <v>44753</v>
      </c>
      <c r="H11" s="4">
        <v>1</v>
      </c>
      <c r="I11" s="4">
        <v>2</v>
      </c>
      <c r="J11" s="4">
        <v>2</v>
      </c>
      <c r="K11" s="4" t="s">
        <v>30</v>
      </c>
      <c r="L11" s="4">
        <v>827</v>
      </c>
      <c r="M11" s="4">
        <v>827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44751</v>
      </c>
      <c r="S11" s="6">
        <v>44768</v>
      </c>
      <c r="T11" s="4" t="s">
        <v>34</v>
      </c>
      <c r="U11" s="4">
        <v>827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44752</v>
      </c>
      <c r="G12" s="6">
        <v>44753</v>
      </c>
      <c r="H12" s="4">
        <v>1</v>
      </c>
      <c r="I12" s="4">
        <v>1</v>
      </c>
      <c r="J12" s="4">
        <v>1</v>
      </c>
      <c r="K12" s="4" t="s">
        <v>30</v>
      </c>
      <c r="L12" s="4">
        <v>410</v>
      </c>
      <c r="M12" s="4">
        <v>410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44751</v>
      </c>
      <c r="S12" s="6">
        <v>44768</v>
      </c>
      <c r="T12" s="4" t="s">
        <v>34</v>
      </c>
      <c r="U12" s="4">
        <v>410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44752</v>
      </c>
      <c r="G13" s="6">
        <v>44753</v>
      </c>
      <c r="H13" s="4">
        <v>1</v>
      </c>
      <c r="I13" s="4">
        <v>1</v>
      </c>
      <c r="J13" s="4">
        <v>1</v>
      </c>
      <c r="K13" s="4" t="s">
        <v>30</v>
      </c>
      <c r="L13" s="4">
        <v>558</v>
      </c>
      <c r="M13" s="4">
        <v>558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44751</v>
      </c>
      <c r="S13" s="6">
        <v>44768</v>
      </c>
      <c r="T13" s="4" t="s">
        <v>34</v>
      </c>
      <c r="U13" s="4">
        <v>558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44752</v>
      </c>
      <c r="G14" s="6">
        <v>44753</v>
      </c>
      <c r="H14" s="4">
        <v>1</v>
      </c>
      <c r="I14" s="4">
        <v>1</v>
      </c>
      <c r="J14" s="4">
        <v>1</v>
      </c>
      <c r="K14" s="4" t="s">
        <v>30</v>
      </c>
      <c r="L14" s="4">
        <v>369</v>
      </c>
      <c r="M14" s="4">
        <v>369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44751</v>
      </c>
      <c r="S14" s="6">
        <v>44768</v>
      </c>
      <c r="T14" s="4" t="s">
        <v>34</v>
      </c>
      <c r="U14" s="4">
        <v>369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44752</v>
      </c>
      <c r="G15" s="6">
        <v>44753</v>
      </c>
      <c r="H15" s="4">
        <v>1</v>
      </c>
      <c r="I15" s="4">
        <v>1</v>
      </c>
      <c r="J15" s="4">
        <v>1</v>
      </c>
      <c r="K15" s="4" t="s">
        <v>30</v>
      </c>
      <c r="L15" s="4">
        <v>369</v>
      </c>
      <c r="M15" s="4">
        <v>369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44751</v>
      </c>
      <c r="S15" s="6">
        <v>44768</v>
      </c>
      <c r="T15" s="4" t="s">
        <v>34</v>
      </c>
      <c r="U15" s="4">
        <v>369</v>
      </c>
      <c r="V15" s="4">
        <v>0</v>
      </c>
      <c r="W15" s="4">
        <v>0</v>
      </c>
      <c r="X15" s="4" t="s">
        <v>35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44752</v>
      </c>
      <c r="G16" s="6">
        <v>44753</v>
      </c>
      <c r="H16" s="4">
        <v>1</v>
      </c>
      <c r="I16" s="4">
        <v>1</v>
      </c>
      <c r="J16" s="4">
        <v>1</v>
      </c>
      <c r="K16" s="4" t="s">
        <v>30</v>
      </c>
      <c r="L16" s="4">
        <v>208</v>
      </c>
      <c r="M16" s="4">
        <v>208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44752</v>
      </c>
      <c r="S16" s="6">
        <v>44768</v>
      </c>
      <c r="T16" s="4" t="s">
        <v>34</v>
      </c>
      <c r="U16" s="4">
        <v>208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44752</v>
      </c>
      <c r="G17" s="6">
        <v>44753</v>
      </c>
      <c r="H17" s="4">
        <v>1</v>
      </c>
      <c r="I17" s="4">
        <v>1</v>
      </c>
      <c r="J17" s="4">
        <v>1</v>
      </c>
      <c r="K17" s="4" t="s">
        <v>30</v>
      </c>
      <c r="L17" s="4">
        <v>115</v>
      </c>
      <c r="M17" s="4">
        <v>115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44752</v>
      </c>
      <c r="S17" s="6">
        <v>44768</v>
      </c>
      <c r="T17" s="4" t="s">
        <v>34</v>
      </c>
      <c r="U17" s="4">
        <v>115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44752</v>
      </c>
      <c r="G18" s="6">
        <v>44753</v>
      </c>
      <c r="H18" s="4">
        <v>1</v>
      </c>
      <c r="I18" s="4">
        <v>1</v>
      </c>
      <c r="J18" s="4">
        <v>1</v>
      </c>
      <c r="K18" s="4" t="s">
        <v>30</v>
      </c>
      <c r="L18" s="4">
        <v>126</v>
      </c>
      <c r="M18" s="4">
        <v>126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44752</v>
      </c>
      <c r="S18" s="6">
        <v>44768</v>
      </c>
      <c r="T18" s="4" t="s">
        <v>34</v>
      </c>
      <c r="U18" s="4">
        <v>126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44752</v>
      </c>
      <c r="G19" s="6">
        <v>44753</v>
      </c>
      <c r="H19" s="4">
        <v>1</v>
      </c>
      <c r="I19" s="4">
        <v>1</v>
      </c>
      <c r="J19" s="4">
        <v>1</v>
      </c>
      <c r="K19" s="4" t="s">
        <v>30</v>
      </c>
      <c r="L19" s="4">
        <v>416</v>
      </c>
      <c r="M19" s="4">
        <v>416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44752</v>
      </c>
      <c r="S19" s="6">
        <v>44768</v>
      </c>
      <c r="T19" s="4" t="s">
        <v>34</v>
      </c>
      <c r="U19" s="4">
        <v>416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44752</v>
      </c>
      <c r="G20" s="6">
        <v>44753</v>
      </c>
      <c r="H20" s="4">
        <v>1</v>
      </c>
      <c r="I20" s="4">
        <v>1</v>
      </c>
      <c r="J20" s="4">
        <v>1</v>
      </c>
      <c r="K20" s="4" t="s">
        <v>30</v>
      </c>
      <c r="L20" s="4">
        <v>88</v>
      </c>
      <c r="M20" s="4">
        <v>88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44752</v>
      </c>
      <c r="S20" s="6">
        <v>44768</v>
      </c>
      <c r="T20" s="4" t="s">
        <v>34</v>
      </c>
      <c r="U20" s="4">
        <v>88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44752</v>
      </c>
      <c r="G21" s="6">
        <v>44753</v>
      </c>
      <c r="H21" s="4">
        <v>1</v>
      </c>
      <c r="I21" s="4">
        <v>1</v>
      </c>
      <c r="J21" s="4">
        <v>1</v>
      </c>
      <c r="K21" s="4" t="s">
        <v>30</v>
      </c>
      <c r="L21" s="4">
        <v>114</v>
      </c>
      <c r="M21" s="4">
        <v>114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44752</v>
      </c>
      <c r="S21" s="6">
        <v>44768</v>
      </c>
      <c r="T21" s="4" t="s">
        <v>34</v>
      </c>
      <c r="U21" s="4">
        <v>114</v>
      </c>
      <c r="V21" s="4">
        <v>0</v>
      </c>
      <c r="W21" s="4">
        <v>0</v>
      </c>
      <c r="X21" s="4" t="s">
        <v>35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44752</v>
      </c>
      <c r="G22" s="6">
        <v>44753</v>
      </c>
      <c r="H22" s="4">
        <v>1</v>
      </c>
      <c r="I22" s="4">
        <v>1</v>
      </c>
      <c r="J22" s="4">
        <v>1</v>
      </c>
      <c r="K22" s="4" t="s">
        <v>30</v>
      </c>
      <c r="L22" s="4">
        <v>156</v>
      </c>
      <c r="M22" s="4">
        <v>156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44752</v>
      </c>
      <c r="S22" s="6">
        <v>44768</v>
      </c>
      <c r="T22" s="4" t="s">
        <v>34</v>
      </c>
      <c r="U22" s="4">
        <v>156</v>
      </c>
      <c r="V22" s="4">
        <v>0</v>
      </c>
      <c r="W22" s="4">
        <v>0</v>
      </c>
      <c r="X22" s="4" t="s">
        <v>35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44752</v>
      </c>
      <c r="G23" s="6">
        <v>44753</v>
      </c>
      <c r="H23" s="4">
        <v>1</v>
      </c>
      <c r="I23" s="4">
        <v>1</v>
      </c>
      <c r="J23" s="4">
        <v>1</v>
      </c>
      <c r="K23" s="4" t="s">
        <v>30</v>
      </c>
      <c r="L23" s="4">
        <v>190</v>
      </c>
      <c r="M23" s="4">
        <v>190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44752</v>
      </c>
      <c r="S23" s="6">
        <v>44768</v>
      </c>
      <c r="T23" s="4" t="s">
        <v>34</v>
      </c>
      <c r="U23" s="4">
        <v>190</v>
      </c>
      <c r="V23" s="4">
        <v>0</v>
      </c>
      <c r="W23" s="4">
        <v>0</v>
      </c>
      <c r="X23" s="4" t="s">
        <v>35</v>
      </c>
      <c r="Y23" s="4" t="s">
        <v>122</v>
      </c>
    </row>
    <row r="24" s="4" customFormat="1" spans="1:25">
      <c r="A24" s="4" t="s">
        <v>73</v>
      </c>
      <c r="B24" s="4" t="s">
        <v>26</v>
      </c>
      <c r="C24" s="4" t="s">
        <v>45</v>
      </c>
      <c r="D24" s="4" t="s">
        <v>74</v>
      </c>
      <c r="E24" s="4" t="s">
        <v>75</v>
      </c>
      <c r="F24" s="6">
        <v>44752</v>
      </c>
      <c r="G24" s="6">
        <v>44753</v>
      </c>
      <c r="H24" s="4">
        <v>1</v>
      </c>
      <c r="I24" s="4">
        <v>1</v>
      </c>
      <c r="J24" s="4">
        <v>1</v>
      </c>
      <c r="K24" s="4" t="s">
        <v>30</v>
      </c>
      <c r="L24" s="4">
        <v>-558</v>
      </c>
      <c r="M24" s="4">
        <v>-558</v>
      </c>
      <c r="N24" s="4" t="s">
        <v>76</v>
      </c>
      <c r="O24" s="4" t="s">
        <v>32</v>
      </c>
      <c r="P24" s="4" t="s">
        <v>33</v>
      </c>
      <c r="Q24" s="4">
        <v>0</v>
      </c>
      <c r="R24" s="7">
        <v>44751</v>
      </c>
      <c r="S24" s="6">
        <v>44768</v>
      </c>
      <c r="T24" s="4" t="s">
        <v>34</v>
      </c>
      <c r="U24" s="4">
        <v>-558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44752</v>
      </c>
      <c r="G25" s="6">
        <v>44753</v>
      </c>
      <c r="H25" s="4">
        <v>2</v>
      </c>
      <c r="I25" s="4">
        <v>1</v>
      </c>
      <c r="J25" s="4">
        <v>2</v>
      </c>
      <c r="K25" s="4" t="s">
        <v>30</v>
      </c>
      <c r="L25" s="4">
        <v>552</v>
      </c>
      <c r="M25" s="4">
        <v>552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44752</v>
      </c>
      <c r="S25" s="6">
        <v>44768</v>
      </c>
      <c r="T25" s="4" t="s">
        <v>34</v>
      </c>
      <c r="U25" s="4">
        <v>552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128</v>
      </c>
      <c r="E26" s="4" t="s">
        <v>129</v>
      </c>
      <c r="F26" s="6">
        <v>44752</v>
      </c>
      <c r="G26" s="6">
        <v>44753</v>
      </c>
      <c r="H26" s="4">
        <v>1</v>
      </c>
      <c r="I26" s="4">
        <v>1</v>
      </c>
      <c r="J26" s="4">
        <v>1</v>
      </c>
      <c r="K26" s="4" t="s">
        <v>30</v>
      </c>
      <c r="L26" s="4">
        <v>221</v>
      </c>
      <c r="M26" s="4">
        <v>221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44752</v>
      </c>
      <c r="S26" s="6">
        <v>44768</v>
      </c>
      <c r="T26" s="4" t="s">
        <v>34</v>
      </c>
      <c r="U26" s="4">
        <v>221</v>
      </c>
      <c r="V26" s="4">
        <v>0</v>
      </c>
      <c r="W26" s="4">
        <v>0</v>
      </c>
      <c r="X26" s="4" t="s">
        <v>35</v>
      </c>
      <c r="Y26" s="4" t="s">
        <v>131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133</v>
      </c>
      <c r="E27" s="4"/>
      <c r="F27" s="6">
        <v>44752</v>
      </c>
      <c r="G27" s="6">
        <v>44753</v>
      </c>
      <c r="H27" s="4">
        <v>0</v>
      </c>
      <c r="I27" s="4">
        <v>1</v>
      </c>
      <c r="J27" s="4">
        <v>0</v>
      </c>
      <c r="K27" s="4" t="s">
        <v>30</v>
      </c>
      <c r="L27" s="4">
        <v>158</v>
      </c>
      <c r="M27" s="4">
        <v>158</v>
      </c>
      <c r="N27" s="4"/>
      <c r="O27" s="4" t="s">
        <v>32</v>
      </c>
      <c r="P27" s="4" t="s">
        <v>33</v>
      </c>
      <c r="Q27" s="4">
        <v>0</v>
      </c>
      <c r="R27" s="7">
        <v>44752</v>
      </c>
      <c r="S27" s="6">
        <v>44768</v>
      </c>
      <c r="T27" s="4" t="s">
        <v>34</v>
      </c>
      <c r="U27" s="4">
        <v>158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92</v>
      </c>
      <c r="F28" s="6">
        <v>44752</v>
      </c>
      <c r="G28" s="6">
        <v>44753</v>
      </c>
      <c r="H28" s="4">
        <v>1</v>
      </c>
      <c r="I28" s="4">
        <v>1</v>
      </c>
      <c r="J28" s="4">
        <v>1</v>
      </c>
      <c r="K28" s="4" t="s">
        <v>30</v>
      </c>
      <c r="L28" s="4">
        <v>135</v>
      </c>
      <c r="M28" s="4">
        <v>135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44752</v>
      </c>
      <c r="S28" s="6">
        <v>44768</v>
      </c>
      <c r="T28" s="4" t="s">
        <v>34</v>
      </c>
      <c r="U28" s="4">
        <v>135</v>
      </c>
      <c r="V28" s="4">
        <v>0</v>
      </c>
      <c r="W28" s="4">
        <v>0</v>
      </c>
      <c r="X28" s="4" t="s">
        <v>35</v>
      </c>
      <c r="Y28" s="4" t="s">
        <v>137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44752</v>
      </c>
      <c r="G29" s="6">
        <v>44753</v>
      </c>
      <c r="H29" s="4">
        <v>1</v>
      </c>
      <c r="I29" s="4">
        <v>1</v>
      </c>
      <c r="J29" s="4">
        <v>1</v>
      </c>
      <c r="K29" s="4" t="s">
        <v>30</v>
      </c>
      <c r="L29" s="4">
        <v>337</v>
      </c>
      <c r="M29" s="4">
        <v>337</v>
      </c>
      <c r="N29" s="4" t="s">
        <v>141</v>
      </c>
      <c r="O29" s="4" t="s">
        <v>32</v>
      </c>
      <c r="P29" s="4" t="s">
        <v>33</v>
      </c>
      <c r="Q29" s="4">
        <v>0</v>
      </c>
      <c r="R29" s="7">
        <v>44752</v>
      </c>
      <c r="S29" s="6">
        <v>44768</v>
      </c>
      <c r="T29" s="4" t="s">
        <v>34</v>
      </c>
      <c r="U29" s="4">
        <v>337</v>
      </c>
      <c r="V29" s="4">
        <v>0</v>
      </c>
      <c r="W29" s="4">
        <v>0</v>
      </c>
      <c r="X29" s="4" t="s">
        <v>35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44752</v>
      </c>
      <c r="G30" s="6">
        <v>44753</v>
      </c>
      <c r="H30" s="4">
        <v>1</v>
      </c>
      <c r="I30" s="4">
        <v>1</v>
      </c>
      <c r="J30" s="4">
        <v>1</v>
      </c>
      <c r="K30" s="4" t="s">
        <v>30</v>
      </c>
      <c r="L30" s="4">
        <v>113</v>
      </c>
      <c r="M30" s="4">
        <v>113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44752</v>
      </c>
      <c r="S30" s="6">
        <v>44768</v>
      </c>
      <c r="T30" s="4" t="s">
        <v>34</v>
      </c>
      <c r="U30" s="4">
        <v>113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44752</v>
      </c>
      <c r="G31" s="6">
        <v>44753</v>
      </c>
      <c r="H31" s="4">
        <v>1</v>
      </c>
      <c r="I31" s="4">
        <v>1</v>
      </c>
      <c r="J31" s="4">
        <v>1</v>
      </c>
      <c r="K31" s="4" t="s">
        <v>30</v>
      </c>
      <c r="L31" s="4">
        <v>152</v>
      </c>
      <c r="M31" s="4">
        <v>152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44752</v>
      </c>
      <c r="S31" s="6">
        <v>44768</v>
      </c>
      <c r="T31" s="4" t="s">
        <v>34</v>
      </c>
      <c r="U31" s="4">
        <v>152</v>
      </c>
      <c r="V31" s="4">
        <v>0</v>
      </c>
      <c r="W31" s="4">
        <v>0</v>
      </c>
      <c r="X31" s="4" t="s">
        <v>35</v>
      </c>
      <c r="Y31" s="4" t="s">
        <v>151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153</v>
      </c>
      <c r="E32" s="4" t="s">
        <v>154</v>
      </c>
      <c r="F32" s="6">
        <v>44752</v>
      </c>
      <c r="G32" s="6">
        <v>44753</v>
      </c>
      <c r="H32" s="4">
        <v>1</v>
      </c>
      <c r="I32" s="4">
        <v>1</v>
      </c>
      <c r="J32" s="4">
        <v>1</v>
      </c>
      <c r="K32" s="4" t="s">
        <v>30</v>
      </c>
      <c r="L32" s="4">
        <v>144</v>
      </c>
      <c r="M32" s="4">
        <v>144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44752</v>
      </c>
      <c r="S32" s="6">
        <v>44768</v>
      </c>
      <c r="T32" s="4" t="s">
        <v>34</v>
      </c>
      <c r="U32" s="4">
        <v>144</v>
      </c>
      <c r="V32" s="4">
        <v>0</v>
      </c>
      <c r="W32" s="4">
        <v>0</v>
      </c>
      <c r="X32" s="4" t="s">
        <v>35</v>
      </c>
      <c r="Y32" s="4" t="s">
        <v>156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44752</v>
      </c>
      <c r="G33" s="6">
        <v>44753</v>
      </c>
      <c r="H33" s="4">
        <v>1</v>
      </c>
      <c r="I33" s="4">
        <v>1</v>
      </c>
      <c r="J33" s="4">
        <v>1</v>
      </c>
      <c r="K33" s="4" t="s">
        <v>30</v>
      </c>
      <c r="L33" s="4">
        <v>134</v>
      </c>
      <c r="M33" s="4">
        <v>134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44752</v>
      </c>
      <c r="S33" s="6">
        <v>44768</v>
      </c>
      <c r="T33" s="4" t="s">
        <v>34</v>
      </c>
      <c r="U33" s="4">
        <v>134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161</v>
      </c>
      <c r="B34" s="4" t="s">
        <v>26</v>
      </c>
      <c r="C34" s="4" t="s">
        <v>27</v>
      </c>
      <c r="D34" s="4" t="s">
        <v>158</v>
      </c>
      <c r="E34" s="4" t="s">
        <v>159</v>
      </c>
      <c r="F34" s="6">
        <v>44752</v>
      </c>
      <c r="G34" s="6">
        <v>44753</v>
      </c>
      <c r="H34" s="4">
        <v>1</v>
      </c>
      <c r="I34" s="4">
        <v>1</v>
      </c>
      <c r="J34" s="4">
        <v>1</v>
      </c>
      <c r="K34" s="4" t="s">
        <v>30</v>
      </c>
      <c r="L34" s="4">
        <v>134</v>
      </c>
      <c r="M34" s="4">
        <v>134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44752</v>
      </c>
      <c r="S34" s="6">
        <v>44768</v>
      </c>
      <c r="T34" s="4" t="s">
        <v>34</v>
      </c>
      <c r="U34" s="4">
        <v>134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44752</v>
      </c>
      <c r="G35" s="6">
        <v>44753</v>
      </c>
      <c r="H35" s="4">
        <v>1</v>
      </c>
      <c r="I35" s="4">
        <v>1</v>
      </c>
      <c r="J35" s="4">
        <v>1</v>
      </c>
      <c r="K35" s="4" t="s">
        <v>30</v>
      </c>
      <c r="L35" s="4">
        <v>144</v>
      </c>
      <c r="M35" s="4">
        <v>144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44752</v>
      </c>
      <c r="S35" s="6">
        <v>44768</v>
      </c>
      <c r="T35" s="4" t="s">
        <v>34</v>
      </c>
      <c r="U35" s="4">
        <v>144</v>
      </c>
      <c r="V35" s="4">
        <v>0</v>
      </c>
      <c r="W35" s="4">
        <v>0</v>
      </c>
      <c r="X35" s="4" t="s">
        <v>35</v>
      </c>
      <c r="Y35" s="4" t="s">
        <v>166</v>
      </c>
    </row>
    <row r="36" s="4" customFormat="1" spans="1:25">
      <c r="A36" s="4" t="s">
        <v>167</v>
      </c>
      <c r="B36" s="4" t="s">
        <v>26</v>
      </c>
      <c r="C36" s="4" t="s">
        <v>27</v>
      </c>
      <c r="D36" s="4" t="s">
        <v>168</v>
      </c>
      <c r="E36" s="4" t="s">
        <v>169</v>
      </c>
      <c r="F36" s="6">
        <v>44752</v>
      </c>
      <c r="G36" s="6">
        <v>44753</v>
      </c>
      <c r="H36" s="4">
        <v>1</v>
      </c>
      <c r="I36" s="4">
        <v>1</v>
      </c>
      <c r="J36" s="4">
        <v>1</v>
      </c>
      <c r="K36" s="4" t="s">
        <v>30</v>
      </c>
      <c r="L36" s="4">
        <v>3083</v>
      </c>
      <c r="M36" s="4">
        <v>3083</v>
      </c>
      <c r="N36" s="4" t="s">
        <v>170</v>
      </c>
      <c r="O36" s="4" t="s">
        <v>32</v>
      </c>
      <c r="P36" s="4" t="s">
        <v>33</v>
      </c>
      <c r="Q36" s="4">
        <v>0</v>
      </c>
      <c r="R36" s="7">
        <v>44752</v>
      </c>
      <c r="S36" s="6">
        <v>44768</v>
      </c>
      <c r="T36" s="4" t="s">
        <v>34</v>
      </c>
      <c r="U36" s="4">
        <v>3083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92</v>
      </c>
      <c r="F37" s="6">
        <v>44752</v>
      </c>
      <c r="G37" s="6">
        <v>44753</v>
      </c>
      <c r="H37" s="4">
        <v>1</v>
      </c>
      <c r="I37" s="4">
        <v>1</v>
      </c>
      <c r="J37" s="4">
        <v>1</v>
      </c>
      <c r="K37" s="4" t="s">
        <v>30</v>
      </c>
      <c r="L37" s="4">
        <v>142</v>
      </c>
      <c r="M37" s="4">
        <v>142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44752</v>
      </c>
      <c r="S37" s="6">
        <v>44768</v>
      </c>
      <c r="T37" s="4" t="s">
        <v>34</v>
      </c>
      <c r="U37" s="4">
        <v>142</v>
      </c>
      <c r="V37" s="4">
        <v>0</v>
      </c>
      <c r="W37" s="4">
        <v>0</v>
      </c>
      <c r="X37" s="4" t="s">
        <v>35</v>
      </c>
      <c r="Y37" s="4" t="s">
        <v>174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176</v>
      </c>
      <c r="E38" s="4" t="s">
        <v>177</v>
      </c>
      <c r="F38" s="6">
        <v>44752</v>
      </c>
      <c r="G38" s="6">
        <v>44753</v>
      </c>
      <c r="H38" s="4">
        <v>1</v>
      </c>
      <c r="I38" s="4">
        <v>1</v>
      </c>
      <c r="J38" s="4">
        <v>1</v>
      </c>
      <c r="K38" s="4" t="s">
        <v>30</v>
      </c>
      <c r="L38" s="4">
        <v>547</v>
      </c>
      <c r="M38" s="4">
        <v>547</v>
      </c>
      <c r="N38" s="4" t="s">
        <v>178</v>
      </c>
      <c r="O38" s="4" t="s">
        <v>32</v>
      </c>
      <c r="P38" s="4" t="s">
        <v>33</v>
      </c>
      <c r="Q38" s="4">
        <v>0</v>
      </c>
      <c r="R38" s="7">
        <v>44752</v>
      </c>
      <c r="S38" s="6">
        <v>44768</v>
      </c>
      <c r="T38" s="4" t="s">
        <v>34</v>
      </c>
      <c r="U38" s="4">
        <v>547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171</v>
      </c>
      <c r="B39" s="4" t="s">
        <v>26</v>
      </c>
      <c r="C39" s="4" t="s">
        <v>45</v>
      </c>
      <c r="D39" s="4" t="s">
        <v>172</v>
      </c>
      <c r="E39" s="4" t="s">
        <v>92</v>
      </c>
      <c r="F39" s="6">
        <v>44752</v>
      </c>
      <c r="G39" s="6">
        <v>44753</v>
      </c>
      <c r="H39" s="4">
        <v>1</v>
      </c>
      <c r="I39" s="4">
        <v>1</v>
      </c>
      <c r="J39" s="4">
        <v>1</v>
      </c>
      <c r="K39" s="4" t="s">
        <v>30</v>
      </c>
      <c r="L39" s="4">
        <v>-142</v>
      </c>
      <c r="M39" s="4">
        <v>-142</v>
      </c>
      <c r="N39" s="4" t="s">
        <v>173</v>
      </c>
      <c r="O39" s="4" t="s">
        <v>32</v>
      </c>
      <c r="P39" s="4" t="s">
        <v>33</v>
      </c>
      <c r="Q39" s="4">
        <v>0</v>
      </c>
      <c r="R39" s="7">
        <v>44752</v>
      </c>
      <c r="S39" s="6">
        <v>44768</v>
      </c>
      <c r="T39" s="4" t="s">
        <v>34</v>
      </c>
      <c r="U39" s="4">
        <v>-142</v>
      </c>
      <c r="V39" s="4">
        <v>0</v>
      </c>
      <c r="W39" s="4">
        <v>0</v>
      </c>
      <c r="X39" s="4" t="s">
        <v>35</v>
      </c>
      <c r="Y39" s="4" t="s">
        <v>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A41" sqref="A41:A4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spans="1:9">
      <c r="A2" s="5">
        <v>18120857997</v>
      </c>
      <c r="B2" s="6">
        <v>44751</v>
      </c>
      <c r="C2" s="6">
        <v>44753</v>
      </c>
      <c r="D2" s="4">
        <v>965</v>
      </c>
      <c r="E2" s="4" t="str">
        <f>VLOOKUP(A2,HOP!A:L,12,0)</f>
        <v>965.00</v>
      </c>
      <c r="F2" s="4" t="str">
        <f>VLOOKUP(A2,HOP!A:C,3,0)</f>
        <v>2590852</v>
      </c>
      <c r="G2" s="4">
        <f>D2-E2</f>
        <v>0</v>
      </c>
      <c r="H2" s="4" t="str">
        <f>$H$1&amp;F2</f>
        <v>，2590852</v>
      </c>
      <c r="I2" s="4" t="str">
        <f>VLOOKUP(A2,HOP!A:U,21,0)</f>
        <v>直连</v>
      </c>
    </row>
    <row r="3" s="4" customFormat="1" spans="1:9">
      <c r="A3" s="5">
        <v>18214203065</v>
      </c>
      <c r="B3" s="6">
        <v>44752</v>
      </c>
      <c r="C3" s="6">
        <v>44753</v>
      </c>
      <c r="D3" s="4">
        <v>566</v>
      </c>
      <c r="E3" s="4" t="str">
        <f>VLOOKUP(A3,HOP!A:L,12,0)</f>
        <v>566.00</v>
      </c>
      <c r="F3" s="4" t="str">
        <f>VLOOKUP(A3,HOP!A:C,3,0)</f>
        <v>2603729</v>
      </c>
      <c r="G3" s="4">
        <f t="shared" ref="G3:G35" si="0">D3-E3</f>
        <v>0</v>
      </c>
      <c r="H3" s="4" t="str">
        <f t="shared" ref="H3:H35" si="1">$H$1&amp;F3</f>
        <v>，2603729</v>
      </c>
      <c r="I3" s="4" t="str">
        <f>VLOOKUP(A3,HOP!A:U,21,0)</f>
        <v>直连</v>
      </c>
    </row>
    <row r="4" s="4" customFormat="1" hidden="1" spans="1:9">
      <c r="A4" s="5">
        <v>18270819573</v>
      </c>
      <c r="B4" s="6">
        <v>44748</v>
      </c>
      <c r="C4" s="6">
        <v>44753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18309319435</v>
      </c>
      <c r="B5" s="6">
        <v>44752</v>
      </c>
      <c r="C5" s="6">
        <v>44753</v>
      </c>
      <c r="D5" s="4">
        <v>267</v>
      </c>
      <c r="E5" s="4" t="str">
        <f>VLOOKUP(A5,HOP!A:L,12,0)</f>
        <v>267.00</v>
      </c>
      <c r="F5" s="4" t="str">
        <f>VLOOKUP(A5,HOP!A:C,3,0)</f>
        <v>2613008</v>
      </c>
      <c r="G5" s="4">
        <f t="shared" si="0"/>
        <v>0</v>
      </c>
      <c r="H5" s="4" t="str">
        <f t="shared" si="1"/>
        <v>，2613008</v>
      </c>
      <c r="I5" s="4" t="str">
        <f>VLOOKUP(A5,HOP!A:U,21,0)</f>
        <v>直连</v>
      </c>
    </row>
    <row r="6" s="4" customFormat="1" spans="1:9">
      <c r="A6" s="5">
        <v>18309374563</v>
      </c>
      <c r="B6" s="6">
        <v>44752</v>
      </c>
      <c r="C6" s="6">
        <v>44753</v>
      </c>
      <c r="D6" s="4">
        <v>242</v>
      </c>
      <c r="E6" s="4" t="str">
        <f>VLOOKUP(A6,HOP!A:L,12,0)</f>
        <v>242.00</v>
      </c>
      <c r="F6" s="4" t="str">
        <f>VLOOKUP(A6,HOP!A:C,3,0)</f>
        <v>2613014</v>
      </c>
      <c r="G6" s="4">
        <f t="shared" si="0"/>
        <v>0</v>
      </c>
      <c r="H6" s="4" t="str">
        <f t="shared" si="1"/>
        <v>，2613014</v>
      </c>
      <c r="I6" s="4" t="str">
        <f>VLOOKUP(A6,HOP!A:U,21,0)</f>
        <v>直连</v>
      </c>
    </row>
    <row r="7" s="4" customFormat="1" spans="1:9">
      <c r="A7" s="5">
        <v>18327423812</v>
      </c>
      <c r="B7" s="6">
        <v>44750</v>
      </c>
      <c r="C7" s="6">
        <v>44753</v>
      </c>
      <c r="D7" s="4">
        <v>936</v>
      </c>
      <c r="E7" s="4" t="str">
        <f>VLOOKUP(A7,HOP!A:L,12,0)</f>
        <v>936.00</v>
      </c>
      <c r="F7" s="4" t="str">
        <f>VLOOKUP(A7,HOP!A:C,3,0)</f>
        <v>2614650</v>
      </c>
      <c r="G7" s="4">
        <f t="shared" si="0"/>
        <v>0</v>
      </c>
      <c r="H7" s="4" t="str">
        <f t="shared" si="1"/>
        <v>，2614650</v>
      </c>
      <c r="I7" s="4" t="str">
        <f>VLOOKUP(A7,HOP!A:U,21,0)</f>
        <v>直连</v>
      </c>
    </row>
    <row r="8" s="4" customFormat="1" hidden="1" spans="1:9">
      <c r="A8" s="5">
        <v>18332531884</v>
      </c>
      <c r="B8" s="6">
        <v>44752</v>
      </c>
      <c r="C8" s="6">
        <v>44753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18343076872</v>
      </c>
      <c r="B9" s="6">
        <v>44751</v>
      </c>
      <c r="C9" s="6">
        <v>44753</v>
      </c>
      <c r="D9" s="4">
        <v>827</v>
      </c>
      <c r="E9" s="4" t="str">
        <f>VLOOKUP(A9,HOP!A:L,12,0)</f>
        <v>827.00</v>
      </c>
      <c r="F9" s="4" t="str">
        <f>VLOOKUP(A9,HOP!A:C,3,0)</f>
        <v>2616013</v>
      </c>
      <c r="G9" s="4">
        <f t="shared" si="0"/>
        <v>0</v>
      </c>
      <c r="H9" s="4" t="str">
        <f t="shared" si="1"/>
        <v>，2616013</v>
      </c>
      <c r="I9" s="4" t="str">
        <f>VLOOKUP(A9,HOP!A:U,21,0)</f>
        <v>直连</v>
      </c>
    </row>
    <row r="10" s="4" customFormat="1" spans="1:9">
      <c r="A10" s="5">
        <v>18343602973</v>
      </c>
      <c r="B10" s="6">
        <v>44752</v>
      </c>
      <c r="C10" s="6">
        <v>44753</v>
      </c>
      <c r="D10" s="4">
        <v>410</v>
      </c>
      <c r="E10" s="4" t="str">
        <f>VLOOKUP(A10,HOP!A:L,12,0)</f>
        <v>410.00</v>
      </c>
      <c r="F10" s="4" t="str">
        <f>VLOOKUP(A10,HOP!A:C,3,0)</f>
        <v>2616095</v>
      </c>
      <c r="G10" s="4">
        <f t="shared" si="0"/>
        <v>0</v>
      </c>
      <c r="H10" s="4" t="str">
        <f t="shared" si="1"/>
        <v>，2616095</v>
      </c>
      <c r="I10" s="4" t="str">
        <f>VLOOKUP(A10,HOP!A:U,21,0)</f>
        <v>直连</v>
      </c>
    </row>
    <row r="11" s="4" customFormat="1" hidden="1" spans="1:9">
      <c r="A11" s="5">
        <v>18344057086</v>
      </c>
      <c r="B11" s="6">
        <v>44752</v>
      </c>
      <c r="C11" s="6">
        <v>44753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18347299482</v>
      </c>
      <c r="B12" s="6">
        <v>44752</v>
      </c>
      <c r="C12" s="6">
        <v>44753</v>
      </c>
      <c r="D12" s="4">
        <v>369</v>
      </c>
      <c r="E12" s="4" t="str">
        <f>VLOOKUP(A12,HOP!A:L,12,0)</f>
        <v>369.00</v>
      </c>
      <c r="F12" s="4" t="str">
        <f>VLOOKUP(A12,HOP!A:C,3,0)</f>
        <v>2616207</v>
      </c>
      <c r="G12" s="4">
        <f t="shared" si="0"/>
        <v>0</v>
      </c>
      <c r="H12" s="4" t="str">
        <f t="shared" si="1"/>
        <v>，2616207</v>
      </c>
      <c r="I12" s="4" t="str">
        <f>VLOOKUP(A12,HOP!A:U,21,0)</f>
        <v>直连</v>
      </c>
    </row>
    <row r="13" s="4" customFormat="1" spans="1:9">
      <c r="A13" s="5">
        <v>18347927301</v>
      </c>
      <c r="B13" s="6">
        <v>44752</v>
      </c>
      <c r="C13" s="6">
        <v>44753</v>
      </c>
      <c r="D13" s="4">
        <v>369</v>
      </c>
      <c r="E13" s="4" t="str">
        <f>VLOOKUP(A13,HOP!A:L,12,0)</f>
        <v>369.00</v>
      </c>
      <c r="F13" s="4" t="str">
        <f>VLOOKUP(A13,HOP!A:C,3,0)</f>
        <v>2616258</v>
      </c>
      <c r="G13" s="4">
        <f t="shared" si="0"/>
        <v>0</v>
      </c>
      <c r="H13" s="4" t="str">
        <f t="shared" si="1"/>
        <v>，2616258</v>
      </c>
      <c r="I13" s="4" t="str">
        <f>VLOOKUP(A13,HOP!A:U,21,0)</f>
        <v>直连</v>
      </c>
    </row>
    <row r="14" s="4" customFormat="1" spans="1:9">
      <c r="A14" s="5">
        <v>18349250027</v>
      </c>
      <c r="B14" s="6">
        <v>44752</v>
      </c>
      <c r="C14" s="6">
        <v>44753</v>
      </c>
      <c r="D14" s="4">
        <v>208</v>
      </c>
      <c r="E14" s="4" t="str">
        <f>VLOOKUP(A14,HOP!A:L,12,0)</f>
        <v>208.00</v>
      </c>
      <c r="F14" s="4" t="str">
        <f>VLOOKUP(A14,HOP!A:C,3,0)</f>
        <v>2616488</v>
      </c>
      <c r="G14" s="4">
        <f t="shared" si="0"/>
        <v>0</v>
      </c>
      <c r="H14" s="4" t="str">
        <f t="shared" si="1"/>
        <v>，2616488</v>
      </c>
      <c r="I14" s="4" t="str">
        <f>VLOOKUP(A14,HOP!A:U,21,0)</f>
        <v>直连</v>
      </c>
    </row>
    <row r="15" s="4" customFormat="1" spans="1:9">
      <c r="A15" s="5">
        <v>18349264735</v>
      </c>
      <c r="B15" s="6">
        <v>44752</v>
      </c>
      <c r="C15" s="6">
        <v>44753</v>
      </c>
      <c r="D15" s="4">
        <v>115</v>
      </c>
      <c r="E15" s="4" t="str">
        <f>VLOOKUP(A15,HOP!A:L,12,0)</f>
        <v>115.00</v>
      </c>
      <c r="F15" s="4" t="str">
        <f>VLOOKUP(A15,HOP!A:C,3,0)</f>
        <v>2616489</v>
      </c>
      <c r="G15" s="4">
        <f t="shared" si="0"/>
        <v>0</v>
      </c>
      <c r="H15" s="4" t="str">
        <f t="shared" si="1"/>
        <v>，2616489</v>
      </c>
      <c r="I15" s="4" t="str">
        <f>VLOOKUP(A15,HOP!A:U,21,0)</f>
        <v>直连</v>
      </c>
    </row>
    <row r="16" s="4" customFormat="1" spans="1:9">
      <c r="A16" s="5">
        <v>18349314479</v>
      </c>
      <c r="B16" s="6">
        <v>44752</v>
      </c>
      <c r="C16" s="6">
        <v>44753</v>
      </c>
      <c r="D16" s="4">
        <v>126</v>
      </c>
      <c r="E16" s="4" t="str">
        <f>VLOOKUP(A16,HOP!A:L,12,0)</f>
        <v>126.00</v>
      </c>
      <c r="F16" s="4" t="str">
        <f>VLOOKUP(A16,HOP!A:C,3,0)</f>
        <v>2616501</v>
      </c>
      <c r="G16" s="4">
        <f t="shared" si="0"/>
        <v>0</v>
      </c>
      <c r="H16" s="4" t="str">
        <f t="shared" si="1"/>
        <v>，2616501</v>
      </c>
      <c r="I16" s="4" t="str">
        <f>VLOOKUP(A16,HOP!A:U,21,0)</f>
        <v>直连</v>
      </c>
    </row>
    <row r="17" s="4" customFormat="1" spans="1:9">
      <c r="A17" s="5">
        <v>18349731072</v>
      </c>
      <c r="B17" s="6">
        <v>44752</v>
      </c>
      <c r="C17" s="6">
        <v>44753</v>
      </c>
      <c r="D17" s="4">
        <v>416</v>
      </c>
      <c r="E17" s="4" t="str">
        <f>VLOOKUP(A17,HOP!A:L,12,0)</f>
        <v>416.00</v>
      </c>
      <c r="F17" s="4" t="str">
        <f>VLOOKUP(A17,HOP!A:C,3,0)</f>
        <v>2616565</v>
      </c>
      <c r="G17" s="4">
        <f t="shared" si="0"/>
        <v>0</v>
      </c>
      <c r="H17" s="4" t="str">
        <f t="shared" si="1"/>
        <v>，2616565</v>
      </c>
      <c r="I17" s="4" t="str">
        <f>VLOOKUP(A17,HOP!A:U,21,0)</f>
        <v>直连</v>
      </c>
    </row>
    <row r="18" s="4" customFormat="1" spans="1:9">
      <c r="A18" s="5">
        <v>18349968261</v>
      </c>
      <c r="B18" s="6">
        <v>44752</v>
      </c>
      <c r="C18" s="6">
        <v>44753</v>
      </c>
      <c r="D18" s="4">
        <v>88</v>
      </c>
      <c r="E18" s="4" t="str">
        <f>VLOOKUP(A18,HOP!A:L,12,0)</f>
        <v>88.00</v>
      </c>
      <c r="F18" s="4" t="str">
        <f>VLOOKUP(A18,HOP!A:C,3,0)</f>
        <v>2616602</v>
      </c>
      <c r="G18" s="4">
        <f t="shared" si="0"/>
        <v>0</v>
      </c>
      <c r="H18" s="4" t="str">
        <f t="shared" si="1"/>
        <v>，2616602</v>
      </c>
      <c r="I18" s="4" t="str">
        <f>VLOOKUP(A18,HOP!A:U,21,0)</f>
        <v>直连</v>
      </c>
    </row>
    <row r="19" s="4" customFormat="1" spans="1:9">
      <c r="A19" s="5">
        <v>18350069044</v>
      </c>
      <c r="B19" s="6">
        <v>44752</v>
      </c>
      <c r="C19" s="6">
        <v>44753</v>
      </c>
      <c r="D19" s="4">
        <v>114</v>
      </c>
      <c r="E19" s="4" t="str">
        <f>VLOOKUP(A19,HOP!A:L,12,0)</f>
        <v>114.00</v>
      </c>
      <c r="F19" s="4" t="str">
        <f>VLOOKUP(A19,HOP!A:C,3,0)</f>
        <v>2616619</v>
      </c>
      <c r="G19" s="4">
        <f t="shared" si="0"/>
        <v>0</v>
      </c>
      <c r="H19" s="4" t="str">
        <f t="shared" si="1"/>
        <v>，2616619</v>
      </c>
      <c r="I19" s="4" t="str">
        <f>VLOOKUP(A19,HOP!A:U,21,0)</f>
        <v>直连</v>
      </c>
    </row>
    <row r="20" s="4" customFormat="1" spans="1:9">
      <c r="A20" s="5">
        <v>18350072593</v>
      </c>
      <c r="B20" s="6">
        <v>44752</v>
      </c>
      <c r="C20" s="6">
        <v>44753</v>
      </c>
      <c r="D20" s="4">
        <v>156</v>
      </c>
      <c r="E20" s="4" t="str">
        <f>VLOOKUP(A20,HOP!A:L,12,0)</f>
        <v>156.00</v>
      </c>
      <c r="F20" s="4" t="str">
        <f>VLOOKUP(A20,HOP!A:C,3,0)</f>
        <v>2616620</v>
      </c>
      <c r="G20" s="4">
        <f t="shared" si="0"/>
        <v>0</v>
      </c>
      <c r="H20" s="4" t="str">
        <f t="shared" si="1"/>
        <v>，2616620</v>
      </c>
      <c r="I20" s="4" t="str">
        <f>VLOOKUP(A20,HOP!A:U,21,0)</f>
        <v>直连</v>
      </c>
    </row>
    <row r="21" s="4" customFormat="1" spans="1:9">
      <c r="A21" s="5">
        <v>18350378750</v>
      </c>
      <c r="B21" s="6">
        <v>44752</v>
      </c>
      <c r="C21" s="6">
        <v>44753</v>
      </c>
      <c r="D21" s="4">
        <v>190</v>
      </c>
      <c r="E21" s="4" t="str">
        <f>VLOOKUP(A21,HOP!A:L,12,0)</f>
        <v>190.00</v>
      </c>
      <c r="F21" s="4" t="str">
        <f>VLOOKUP(A21,HOP!A:C,3,0)</f>
        <v>2616661</v>
      </c>
      <c r="G21" s="4">
        <f t="shared" si="0"/>
        <v>0</v>
      </c>
      <c r="H21" s="4" t="str">
        <f t="shared" si="1"/>
        <v>，2616661</v>
      </c>
      <c r="I21" s="4" t="str">
        <f>VLOOKUP(A21,HOP!A:U,21,0)</f>
        <v>直连</v>
      </c>
    </row>
    <row r="22" s="4" customFormat="1" spans="1:9">
      <c r="A22" s="5">
        <v>18350754705</v>
      </c>
      <c r="B22" s="6">
        <v>44752</v>
      </c>
      <c r="C22" s="6">
        <v>44753</v>
      </c>
      <c r="D22" s="4">
        <v>552</v>
      </c>
      <c r="E22" s="4" t="str">
        <f>VLOOKUP(A22,HOP!A:L,12,0)</f>
        <v>552.00</v>
      </c>
      <c r="F22" s="4" t="str">
        <f>VLOOKUP(A22,HOP!A:C,3,0)</f>
        <v>2616703</v>
      </c>
      <c r="G22" s="4">
        <f t="shared" si="0"/>
        <v>0</v>
      </c>
      <c r="H22" s="4" t="str">
        <f t="shared" si="1"/>
        <v>，2616703</v>
      </c>
      <c r="I22" s="4" t="str">
        <f>VLOOKUP(A22,HOP!A:U,21,0)</f>
        <v>直连</v>
      </c>
    </row>
    <row r="23" s="4" customFormat="1" spans="1:9">
      <c r="A23" s="5">
        <v>18350795770</v>
      </c>
      <c r="B23" s="6">
        <v>44752</v>
      </c>
      <c r="C23" s="6">
        <v>44753</v>
      </c>
      <c r="D23" s="4">
        <v>221</v>
      </c>
      <c r="E23" s="4" t="str">
        <f>VLOOKUP(A23,HOP!A:L,12,0)</f>
        <v>221.00</v>
      </c>
      <c r="F23" s="4" t="str">
        <f>VLOOKUP(A23,HOP!A:C,3,0)</f>
        <v>2616713</v>
      </c>
      <c r="G23" s="4">
        <f t="shared" si="0"/>
        <v>0</v>
      </c>
      <c r="H23" s="4" t="str">
        <f t="shared" si="1"/>
        <v>，2616713</v>
      </c>
      <c r="I23" s="4" t="str">
        <f>VLOOKUP(A23,HOP!A:U,21,0)</f>
        <v>直连</v>
      </c>
    </row>
    <row r="24" s="4" customFormat="1" spans="1:9">
      <c r="A24" s="5">
        <v>18351003461</v>
      </c>
      <c r="B24" s="6">
        <v>44752</v>
      </c>
      <c r="C24" s="6">
        <v>44753</v>
      </c>
      <c r="D24" s="4">
        <v>158</v>
      </c>
      <c r="E24" s="4" t="str">
        <f>VLOOKUP(A24,HOP!A:L,12,0)</f>
        <v>158.00</v>
      </c>
      <c r="F24" s="4" t="str">
        <f>VLOOKUP(A24,HOP!A:C,3,0)</f>
        <v>2616757</v>
      </c>
      <c r="G24" s="4">
        <f t="shared" si="0"/>
        <v>0</v>
      </c>
      <c r="H24" s="4" t="str">
        <f t="shared" si="1"/>
        <v>，2616757</v>
      </c>
      <c r="I24" s="4" t="str">
        <f>VLOOKUP(A24,HOP!A:U,21,0)</f>
        <v>直连</v>
      </c>
    </row>
    <row r="25" s="4" customFormat="1" spans="1:9">
      <c r="A25" s="5">
        <v>18351531986</v>
      </c>
      <c r="B25" s="6">
        <v>44752</v>
      </c>
      <c r="C25" s="6">
        <v>44753</v>
      </c>
      <c r="D25" s="4">
        <v>135</v>
      </c>
      <c r="E25" s="4" t="str">
        <f>VLOOKUP(A25,HOP!A:L,12,0)</f>
        <v>135.00</v>
      </c>
      <c r="F25" s="4" t="str">
        <f>VLOOKUP(A25,HOP!A:C,3,0)</f>
        <v>2616839</v>
      </c>
      <c r="G25" s="4">
        <f t="shared" si="0"/>
        <v>0</v>
      </c>
      <c r="H25" s="4" t="str">
        <f t="shared" si="1"/>
        <v>，2616839</v>
      </c>
      <c r="I25" s="4" t="str">
        <f>VLOOKUP(A25,HOP!A:U,21,0)</f>
        <v>直连</v>
      </c>
    </row>
    <row r="26" s="4" customFormat="1" spans="1:9">
      <c r="A26" s="5">
        <v>18352016228</v>
      </c>
      <c r="B26" s="6">
        <v>44752</v>
      </c>
      <c r="C26" s="6">
        <v>44753</v>
      </c>
      <c r="D26" s="4">
        <v>337</v>
      </c>
      <c r="E26" s="4" t="str">
        <f>VLOOKUP(A26,HOP!A:L,12,0)</f>
        <v>337.00</v>
      </c>
      <c r="F26" s="4" t="str">
        <f>VLOOKUP(A26,HOP!A:C,3,0)</f>
        <v>2616908</v>
      </c>
      <c r="G26" s="4">
        <f t="shared" si="0"/>
        <v>0</v>
      </c>
      <c r="H26" s="4" t="str">
        <f t="shared" si="1"/>
        <v>，2616908</v>
      </c>
      <c r="I26" s="4" t="str">
        <f>VLOOKUP(A26,HOP!A:U,21,0)</f>
        <v>直连</v>
      </c>
    </row>
    <row r="27" s="4" customFormat="1" spans="1:9">
      <c r="A27" s="5">
        <v>18355431570</v>
      </c>
      <c r="B27" s="6">
        <v>44752</v>
      </c>
      <c r="C27" s="6">
        <v>44753</v>
      </c>
      <c r="D27" s="4">
        <v>113</v>
      </c>
      <c r="E27" s="4" t="str">
        <f>VLOOKUP(A27,HOP!A:L,12,0)</f>
        <v>113.00</v>
      </c>
      <c r="F27" s="4" t="str">
        <f>VLOOKUP(A27,HOP!A:C,3,0)</f>
        <v>2616965</v>
      </c>
      <c r="G27" s="4">
        <f t="shared" si="0"/>
        <v>0</v>
      </c>
      <c r="H27" s="4" t="str">
        <f t="shared" si="1"/>
        <v>，2616965</v>
      </c>
      <c r="I27" s="4" t="str">
        <f>VLOOKUP(A27,HOP!A:U,21,0)</f>
        <v>直连</v>
      </c>
    </row>
    <row r="28" s="4" customFormat="1" spans="1:9">
      <c r="A28" s="5">
        <v>18355748504</v>
      </c>
      <c r="B28" s="6">
        <v>44752</v>
      </c>
      <c r="C28" s="6">
        <v>44753</v>
      </c>
      <c r="D28" s="4">
        <v>152</v>
      </c>
      <c r="E28" s="4" t="str">
        <f>VLOOKUP(A28,HOP!A:L,12,0)</f>
        <v>152.00</v>
      </c>
      <c r="F28" s="4" t="str">
        <f>VLOOKUP(A28,HOP!A:C,3,0)</f>
        <v>2616988</v>
      </c>
      <c r="G28" s="4">
        <f t="shared" si="0"/>
        <v>0</v>
      </c>
      <c r="H28" s="4" t="str">
        <f t="shared" si="1"/>
        <v>，2616988</v>
      </c>
      <c r="I28" s="4" t="str">
        <f>VLOOKUP(A28,HOP!A:U,21,0)</f>
        <v>直连</v>
      </c>
    </row>
    <row r="29" s="4" customFormat="1" spans="1:9">
      <c r="A29" s="5">
        <v>18355853106</v>
      </c>
      <c r="B29" s="6">
        <v>44752</v>
      </c>
      <c r="C29" s="6">
        <v>44753</v>
      </c>
      <c r="D29" s="4">
        <v>144</v>
      </c>
      <c r="E29" s="4" t="str">
        <f>VLOOKUP(A29,HOP!A:L,12,0)</f>
        <v>144.00</v>
      </c>
      <c r="F29" s="4" t="str">
        <f>VLOOKUP(A29,HOP!A:C,3,0)</f>
        <v>2617003</v>
      </c>
      <c r="G29" s="4">
        <f t="shared" si="0"/>
        <v>0</v>
      </c>
      <c r="H29" s="4" t="str">
        <f t="shared" si="1"/>
        <v>，2617003</v>
      </c>
      <c r="I29" s="4" t="str">
        <f>VLOOKUP(A29,HOP!A:U,21,0)</f>
        <v>直连</v>
      </c>
    </row>
    <row r="30" s="4" customFormat="1" spans="1:9">
      <c r="A30" s="5">
        <v>18356047990</v>
      </c>
      <c r="B30" s="6">
        <v>44752</v>
      </c>
      <c r="C30" s="6">
        <v>44753</v>
      </c>
      <c r="D30" s="4">
        <v>134</v>
      </c>
      <c r="E30" s="4" t="str">
        <f>VLOOKUP(A30,HOP!A:L,12,0)</f>
        <v>134.00</v>
      </c>
      <c r="F30" s="4" t="str">
        <f>VLOOKUP(A30,HOP!A:C,3,0)</f>
        <v>2617028</v>
      </c>
      <c r="G30" s="4">
        <f t="shared" si="0"/>
        <v>0</v>
      </c>
      <c r="H30" s="4" t="str">
        <f t="shared" si="1"/>
        <v>，2617028</v>
      </c>
      <c r="I30" s="4" t="str">
        <f>VLOOKUP(A30,HOP!A:U,21,0)</f>
        <v>直连</v>
      </c>
    </row>
    <row r="31" s="4" customFormat="1" spans="1:9">
      <c r="A31" s="5">
        <v>18356098603</v>
      </c>
      <c r="B31" s="6">
        <v>44752</v>
      </c>
      <c r="C31" s="6">
        <v>44753</v>
      </c>
      <c r="D31" s="4">
        <v>134</v>
      </c>
      <c r="E31" s="4" t="str">
        <f>VLOOKUP(A31,HOP!A:L,12,0)</f>
        <v>134.00</v>
      </c>
      <c r="F31" s="4" t="str">
        <f>VLOOKUP(A31,HOP!A:C,3,0)</f>
        <v>2617032</v>
      </c>
      <c r="G31" s="4">
        <f t="shared" si="0"/>
        <v>0</v>
      </c>
      <c r="H31" s="4" t="str">
        <f t="shared" si="1"/>
        <v>，2617032</v>
      </c>
      <c r="I31" s="4" t="str">
        <f>VLOOKUP(A31,HOP!A:U,21,0)</f>
        <v>直连</v>
      </c>
    </row>
    <row r="32" s="4" customFormat="1" spans="1:9">
      <c r="A32" s="5">
        <v>18356350670</v>
      </c>
      <c r="B32" s="6">
        <v>44752</v>
      </c>
      <c r="C32" s="6">
        <v>44753</v>
      </c>
      <c r="D32" s="4">
        <v>144</v>
      </c>
      <c r="E32" s="4" t="str">
        <f>VLOOKUP(A32,HOP!A:L,12,0)</f>
        <v>144.00</v>
      </c>
      <c r="F32" s="4" t="str">
        <f>VLOOKUP(A32,HOP!A:C,3,0)</f>
        <v>2617069</v>
      </c>
      <c r="G32" s="4">
        <f t="shared" si="0"/>
        <v>0</v>
      </c>
      <c r="H32" s="4" t="str">
        <f t="shared" si="1"/>
        <v>，2617069</v>
      </c>
      <c r="I32" s="4" t="str">
        <f>VLOOKUP(A32,HOP!A:U,21,0)</f>
        <v>直连</v>
      </c>
    </row>
    <row r="33" s="4" customFormat="1" spans="1:9">
      <c r="A33" s="5">
        <v>18356371747</v>
      </c>
      <c r="B33" s="6">
        <v>44752</v>
      </c>
      <c r="C33" s="6">
        <v>44753</v>
      </c>
      <c r="D33" s="4">
        <v>3083</v>
      </c>
      <c r="E33" s="4" t="str">
        <f>VLOOKUP(A33,HOP!A:L,12,0)</f>
        <v>3083.00</v>
      </c>
      <c r="F33" s="4" t="str">
        <f>VLOOKUP(A33,HOP!A:C,3,0)</f>
        <v>2617075</v>
      </c>
      <c r="G33" s="4">
        <f t="shared" si="0"/>
        <v>0</v>
      </c>
      <c r="H33" s="4" t="str">
        <f t="shared" si="1"/>
        <v>，2617075</v>
      </c>
      <c r="I33" s="4" t="str">
        <f>VLOOKUP(A33,HOP!A:U,21,0)</f>
        <v>直连</v>
      </c>
    </row>
    <row r="34" s="4" customFormat="1" hidden="1" spans="1:9">
      <c r="A34" s="5">
        <v>18356788002</v>
      </c>
      <c r="B34" s="6">
        <v>44752</v>
      </c>
      <c r="C34" s="6">
        <v>44753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18356849036</v>
      </c>
      <c r="B35" s="6">
        <v>44752</v>
      </c>
      <c r="C35" s="6">
        <v>44753</v>
      </c>
      <c r="D35" s="4">
        <v>547</v>
      </c>
      <c r="E35" s="4" t="str">
        <f>VLOOKUP(A35,HOP!A:L,12,0)</f>
        <v>547.00</v>
      </c>
      <c r="F35" s="4" t="str">
        <f>VLOOKUP(A35,HOP!A:C,3,0)</f>
        <v>2617138</v>
      </c>
      <c r="G35" s="4">
        <f t="shared" si="0"/>
        <v>0</v>
      </c>
      <c r="H35" s="4" t="str">
        <f t="shared" si="1"/>
        <v>，2617138</v>
      </c>
      <c r="I35" s="4" t="str">
        <f>VLOOKUP(A35,HOP!A:U,21,0)</f>
        <v>直连</v>
      </c>
    </row>
    <row r="37" spans="4:4">
      <c r="D37" s="4">
        <f>SUM(D2:D36)</f>
        <v>12218</v>
      </c>
    </row>
    <row r="38" spans="4:4">
      <c r="D38" s="4" t="s">
        <v>180</v>
      </c>
    </row>
    <row r="41" spans="1:1">
      <c r="A41" s="4" t="s">
        <v>181</v>
      </c>
    </row>
    <row r="42" spans="1:1">
      <c r="A42" s="4" t="s">
        <v>182</v>
      </c>
    </row>
  </sheetData>
  <autoFilter ref="A1:X35">
    <filterColumn colId="3">
      <filters>
        <filter val="190"/>
        <filter val="410"/>
        <filter val="152"/>
        <filter val="552"/>
        <filter val="113"/>
        <filter val="114"/>
        <filter val="115"/>
        <filter val="156"/>
        <filter val="416"/>
        <filter val="158"/>
        <filter val="221"/>
        <filter val="965"/>
        <filter val="126"/>
        <filter val="566"/>
        <filter val="267"/>
        <filter val="827"/>
        <filter val="369"/>
        <filter val="134"/>
        <filter val="135"/>
        <filter val="936"/>
        <filter val="337"/>
        <filter val="242"/>
        <filter val="3083"/>
        <filter val="144"/>
        <filter val="547"/>
        <filter val="88"/>
        <filter val="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  <c r="U1" s="2" t="s">
        <v>200</v>
      </c>
    </row>
    <row r="2" s="1" customFormat="1" spans="1:21">
      <c r="A2" s="3">
        <v>18356849036</v>
      </c>
      <c r="B2" s="1" t="s">
        <v>201</v>
      </c>
      <c r="C2" s="1" t="s">
        <v>202</v>
      </c>
      <c r="D2" s="1" t="s">
        <v>203</v>
      </c>
      <c r="E2" s="1" t="s">
        <v>204</v>
      </c>
      <c r="F2" s="1" t="s">
        <v>201</v>
      </c>
      <c r="G2" s="1" t="s">
        <v>205</v>
      </c>
      <c r="H2" s="1" t="s">
        <v>206</v>
      </c>
      <c r="I2" s="1" t="s">
        <v>207</v>
      </c>
      <c r="J2" s="1" t="s">
        <v>208</v>
      </c>
      <c r="K2" s="1" t="s">
        <v>207</v>
      </c>
      <c r="L2" s="1" t="s">
        <v>207</v>
      </c>
      <c r="M2" s="1" t="s">
        <v>209</v>
      </c>
      <c r="N2" s="1" t="s">
        <v>209</v>
      </c>
      <c r="O2" s="1" t="s">
        <v>210</v>
      </c>
      <c r="P2" s="1" t="s">
        <v>211</v>
      </c>
      <c r="Q2" s="1" t="s">
        <v>212</v>
      </c>
      <c r="R2" s="1" t="s">
        <v>213</v>
      </c>
      <c r="S2" s="1" t="s">
        <v>214</v>
      </c>
      <c r="T2" s="1" t="s">
        <v>215</v>
      </c>
      <c r="U2" s="1" t="s">
        <v>216</v>
      </c>
    </row>
    <row r="3" s="1" customFormat="1" spans="1:21">
      <c r="A3" s="3">
        <v>18356371747</v>
      </c>
      <c r="B3" s="1" t="s">
        <v>201</v>
      </c>
      <c r="C3" s="1" t="s">
        <v>217</v>
      </c>
      <c r="D3" s="1" t="s">
        <v>218</v>
      </c>
      <c r="E3" s="1" t="s">
        <v>219</v>
      </c>
      <c r="F3" s="1" t="s">
        <v>201</v>
      </c>
      <c r="G3" s="1" t="s">
        <v>205</v>
      </c>
      <c r="H3" s="1" t="s">
        <v>206</v>
      </c>
      <c r="I3" s="1" t="s">
        <v>220</v>
      </c>
      <c r="J3" s="1" t="s">
        <v>208</v>
      </c>
      <c r="K3" s="1" t="s">
        <v>220</v>
      </c>
      <c r="L3" s="1" t="s">
        <v>220</v>
      </c>
      <c r="M3" s="1" t="s">
        <v>209</v>
      </c>
      <c r="N3" s="1" t="s">
        <v>209</v>
      </c>
      <c r="O3" s="1" t="s">
        <v>210</v>
      </c>
      <c r="P3" s="1" t="s">
        <v>211</v>
      </c>
      <c r="Q3" s="1" t="s">
        <v>212</v>
      </c>
      <c r="R3" s="1" t="s">
        <v>221</v>
      </c>
      <c r="S3" s="1" t="s">
        <v>214</v>
      </c>
      <c r="T3" s="1" t="s">
        <v>215</v>
      </c>
      <c r="U3" s="1" t="s">
        <v>216</v>
      </c>
    </row>
    <row r="4" s="1" customFormat="1" spans="1:21">
      <c r="A4" s="3">
        <v>18356350670</v>
      </c>
      <c r="B4" s="1" t="s">
        <v>201</v>
      </c>
      <c r="C4" s="1" t="s">
        <v>222</v>
      </c>
      <c r="D4" s="1" t="s">
        <v>223</v>
      </c>
      <c r="E4" s="1" t="s">
        <v>165</v>
      </c>
      <c r="F4" s="1" t="s">
        <v>201</v>
      </c>
      <c r="G4" s="1" t="s">
        <v>205</v>
      </c>
      <c r="H4" s="1" t="s">
        <v>206</v>
      </c>
      <c r="I4" s="1" t="s">
        <v>224</v>
      </c>
      <c r="J4" s="1" t="s">
        <v>208</v>
      </c>
      <c r="K4" s="1" t="s">
        <v>224</v>
      </c>
      <c r="L4" s="1" t="s">
        <v>224</v>
      </c>
      <c r="M4" s="1" t="s">
        <v>209</v>
      </c>
      <c r="N4" s="1" t="s">
        <v>209</v>
      </c>
      <c r="O4" s="1" t="s">
        <v>210</v>
      </c>
      <c r="P4" s="1" t="s">
        <v>211</v>
      </c>
      <c r="Q4" s="1" t="s">
        <v>212</v>
      </c>
      <c r="R4" s="1" t="s">
        <v>225</v>
      </c>
      <c r="S4" s="1" t="s">
        <v>214</v>
      </c>
      <c r="T4" s="1" t="s">
        <v>215</v>
      </c>
      <c r="U4" s="1" t="s">
        <v>216</v>
      </c>
    </row>
    <row r="5" s="1" customFormat="1" spans="1:21">
      <c r="A5" s="3">
        <v>18356098603</v>
      </c>
      <c r="B5" s="1" t="s">
        <v>201</v>
      </c>
      <c r="C5" s="1" t="s">
        <v>226</v>
      </c>
      <c r="D5" s="1" t="s">
        <v>227</v>
      </c>
      <c r="E5" s="1" t="s">
        <v>160</v>
      </c>
      <c r="F5" s="1" t="s">
        <v>201</v>
      </c>
      <c r="G5" s="1" t="s">
        <v>205</v>
      </c>
      <c r="H5" s="1" t="s">
        <v>206</v>
      </c>
      <c r="I5" s="1" t="s">
        <v>228</v>
      </c>
      <c r="J5" s="1" t="s">
        <v>208</v>
      </c>
      <c r="K5" s="1" t="s">
        <v>228</v>
      </c>
      <c r="L5" s="1" t="s">
        <v>228</v>
      </c>
      <c r="M5" s="1" t="s">
        <v>209</v>
      </c>
      <c r="N5" s="1" t="s">
        <v>209</v>
      </c>
      <c r="O5" s="1" t="s">
        <v>210</v>
      </c>
      <c r="P5" s="1" t="s">
        <v>211</v>
      </c>
      <c r="Q5" s="1" t="s">
        <v>212</v>
      </c>
      <c r="R5" s="1" t="s">
        <v>229</v>
      </c>
      <c r="S5" s="1" t="s">
        <v>214</v>
      </c>
      <c r="T5" s="1" t="s">
        <v>215</v>
      </c>
      <c r="U5" s="1" t="s">
        <v>216</v>
      </c>
    </row>
    <row r="6" s="1" customFormat="1" spans="1:21">
      <c r="A6" s="3">
        <v>18356047990</v>
      </c>
      <c r="B6" s="1" t="s">
        <v>201</v>
      </c>
      <c r="C6" s="1" t="s">
        <v>230</v>
      </c>
      <c r="D6" s="1" t="s">
        <v>227</v>
      </c>
      <c r="E6" s="1" t="s">
        <v>160</v>
      </c>
      <c r="F6" s="1" t="s">
        <v>201</v>
      </c>
      <c r="G6" s="1" t="s">
        <v>205</v>
      </c>
      <c r="H6" s="1" t="s">
        <v>206</v>
      </c>
      <c r="I6" s="1" t="s">
        <v>228</v>
      </c>
      <c r="J6" s="1" t="s">
        <v>208</v>
      </c>
      <c r="K6" s="1" t="s">
        <v>228</v>
      </c>
      <c r="L6" s="1" t="s">
        <v>228</v>
      </c>
      <c r="M6" s="1" t="s">
        <v>209</v>
      </c>
      <c r="N6" s="1" t="s">
        <v>209</v>
      </c>
      <c r="O6" s="1" t="s">
        <v>210</v>
      </c>
      <c r="P6" s="1" t="s">
        <v>211</v>
      </c>
      <c r="Q6" s="1" t="s">
        <v>212</v>
      </c>
      <c r="R6" s="1" t="s">
        <v>231</v>
      </c>
      <c r="S6" s="1" t="s">
        <v>214</v>
      </c>
      <c r="T6" s="1" t="s">
        <v>215</v>
      </c>
      <c r="U6" s="1" t="s">
        <v>216</v>
      </c>
    </row>
    <row r="7" s="1" customFormat="1" spans="1:21">
      <c r="A7" s="3">
        <v>18355853106</v>
      </c>
      <c r="B7" s="1" t="s">
        <v>201</v>
      </c>
      <c r="C7" s="1" t="s">
        <v>232</v>
      </c>
      <c r="D7" s="1" t="s">
        <v>233</v>
      </c>
      <c r="E7" s="1" t="s">
        <v>155</v>
      </c>
      <c r="F7" s="1" t="s">
        <v>201</v>
      </c>
      <c r="G7" s="1" t="s">
        <v>205</v>
      </c>
      <c r="H7" s="1" t="s">
        <v>206</v>
      </c>
      <c r="I7" s="1" t="s">
        <v>224</v>
      </c>
      <c r="J7" s="1" t="s">
        <v>208</v>
      </c>
      <c r="K7" s="1" t="s">
        <v>224</v>
      </c>
      <c r="L7" s="1" t="s">
        <v>224</v>
      </c>
      <c r="M7" s="1" t="s">
        <v>209</v>
      </c>
      <c r="N7" s="1" t="s">
        <v>209</v>
      </c>
      <c r="O7" s="1" t="s">
        <v>210</v>
      </c>
      <c r="P7" s="1" t="s">
        <v>211</v>
      </c>
      <c r="Q7" s="1" t="s">
        <v>212</v>
      </c>
      <c r="R7" s="1" t="s">
        <v>234</v>
      </c>
      <c r="S7" s="1" t="s">
        <v>214</v>
      </c>
      <c r="T7" s="1" t="s">
        <v>215</v>
      </c>
      <c r="U7" s="1" t="s">
        <v>216</v>
      </c>
    </row>
    <row r="8" s="1" customFormat="1" spans="1:21">
      <c r="A8" s="3">
        <v>18355748504</v>
      </c>
      <c r="B8" s="1" t="s">
        <v>201</v>
      </c>
      <c r="C8" s="1" t="s">
        <v>235</v>
      </c>
      <c r="D8" s="1" t="s">
        <v>236</v>
      </c>
      <c r="E8" s="1" t="s">
        <v>150</v>
      </c>
      <c r="F8" s="1" t="s">
        <v>201</v>
      </c>
      <c r="G8" s="1" t="s">
        <v>205</v>
      </c>
      <c r="H8" s="1" t="s">
        <v>206</v>
      </c>
      <c r="I8" s="1" t="s">
        <v>237</v>
      </c>
      <c r="J8" s="1" t="s">
        <v>208</v>
      </c>
      <c r="K8" s="1" t="s">
        <v>237</v>
      </c>
      <c r="L8" s="1" t="s">
        <v>237</v>
      </c>
      <c r="M8" s="1" t="s">
        <v>209</v>
      </c>
      <c r="N8" s="1" t="s">
        <v>209</v>
      </c>
      <c r="O8" s="1" t="s">
        <v>210</v>
      </c>
      <c r="P8" s="1" t="s">
        <v>211</v>
      </c>
      <c r="Q8" s="1" t="s">
        <v>212</v>
      </c>
      <c r="R8" s="1" t="s">
        <v>238</v>
      </c>
      <c r="S8" s="1" t="s">
        <v>214</v>
      </c>
      <c r="T8" s="1" t="s">
        <v>215</v>
      </c>
      <c r="U8" s="1" t="s">
        <v>216</v>
      </c>
    </row>
    <row r="9" s="1" customFormat="1" spans="1:21">
      <c r="A9" s="3">
        <v>18355431570</v>
      </c>
      <c r="B9" s="1" t="s">
        <v>201</v>
      </c>
      <c r="C9" s="1" t="s">
        <v>239</v>
      </c>
      <c r="D9" s="1" t="s">
        <v>240</v>
      </c>
      <c r="E9" s="1" t="s">
        <v>146</v>
      </c>
      <c r="F9" s="1" t="s">
        <v>201</v>
      </c>
      <c r="G9" s="1" t="s">
        <v>205</v>
      </c>
      <c r="H9" s="1" t="s">
        <v>206</v>
      </c>
      <c r="I9" s="1" t="s">
        <v>241</v>
      </c>
      <c r="J9" s="1" t="s">
        <v>208</v>
      </c>
      <c r="K9" s="1" t="s">
        <v>241</v>
      </c>
      <c r="L9" s="1" t="s">
        <v>241</v>
      </c>
      <c r="M9" s="1" t="s">
        <v>209</v>
      </c>
      <c r="N9" s="1" t="s">
        <v>209</v>
      </c>
      <c r="O9" s="1" t="s">
        <v>210</v>
      </c>
      <c r="P9" s="1" t="s">
        <v>211</v>
      </c>
      <c r="Q9" s="1" t="s">
        <v>212</v>
      </c>
      <c r="R9" s="1" t="s">
        <v>242</v>
      </c>
      <c r="S9" s="1" t="s">
        <v>214</v>
      </c>
      <c r="T9" s="1" t="s">
        <v>215</v>
      </c>
      <c r="U9" s="1" t="s">
        <v>216</v>
      </c>
    </row>
    <row r="10" s="1" customFormat="1" spans="1:21">
      <c r="A10" s="3">
        <v>18352016228</v>
      </c>
      <c r="B10" s="1" t="s">
        <v>201</v>
      </c>
      <c r="C10" s="1" t="s">
        <v>243</v>
      </c>
      <c r="D10" s="1" t="s">
        <v>244</v>
      </c>
      <c r="E10" s="1" t="s">
        <v>141</v>
      </c>
      <c r="F10" s="1" t="s">
        <v>201</v>
      </c>
      <c r="G10" s="1" t="s">
        <v>205</v>
      </c>
      <c r="H10" s="1" t="s">
        <v>206</v>
      </c>
      <c r="I10" s="1" t="s">
        <v>245</v>
      </c>
      <c r="J10" s="1" t="s">
        <v>208</v>
      </c>
      <c r="K10" s="1" t="s">
        <v>245</v>
      </c>
      <c r="L10" s="1" t="s">
        <v>245</v>
      </c>
      <c r="M10" s="1" t="s">
        <v>209</v>
      </c>
      <c r="N10" s="1" t="s">
        <v>209</v>
      </c>
      <c r="O10" s="1" t="s">
        <v>210</v>
      </c>
      <c r="P10" s="1" t="s">
        <v>211</v>
      </c>
      <c r="Q10" s="1" t="s">
        <v>212</v>
      </c>
      <c r="R10" s="1" t="s">
        <v>246</v>
      </c>
      <c r="S10" s="1" t="s">
        <v>214</v>
      </c>
      <c r="T10" s="1" t="s">
        <v>215</v>
      </c>
      <c r="U10" s="1" t="s">
        <v>216</v>
      </c>
    </row>
    <row r="11" s="1" customFormat="1" spans="1:21">
      <c r="A11" s="3">
        <v>18351531986</v>
      </c>
      <c r="B11" s="1" t="s">
        <v>201</v>
      </c>
      <c r="C11" s="1" t="s">
        <v>247</v>
      </c>
      <c r="D11" s="1" t="s">
        <v>248</v>
      </c>
      <c r="E11" s="1" t="s">
        <v>136</v>
      </c>
      <c r="F11" s="1" t="s">
        <v>201</v>
      </c>
      <c r="G11" s="1" t="s">
        <v>205</v>
      </c>
      <c r="H11" s="1" t="s">
        <v>206</v>
      </c>
      <c r="I11" s="1" t="s">
        <v>249</v>
      </c>
      <c r="J11" s="1" t="s">
        <v>208</v>
      </c>
      <c r="K11" s="1" t="s">
        <v>249</v>
      </c>
      <c r="L11" s="1" t="s">
        <v>249</v>
      </c>
      <c r="M11" s="1" t="s">
        <v>209</v>
      </c>
      <c r="N11" s="1" t="s">
        <v>209</v>
      </c>
      <c r="O11" s="1" t="s">
        <v>210</v>
      </c>
      <c r="P11" s="1" t="s">
        <v>211</v>
      </c>
      <c r="Q11" s="1" t="s">
        <v>212</v>
      </c>
      <c r="R11" s="1" t="s">
        <v>250</v>
      </c>
      <c r="S11" s="1" t="s">
        <v>214</v>
      </c>
      <c r="T11" s="1" t="s">
        <v>215</v>
      </c>
      <c r="U11" s="1" t="s">
        <v>216</v>
      </c>
    </row>
    <row r="12" s="1" customFormat="1" spans="1:21">
      <c r="A12" s="3">
        <v>18351003461</v>
      </c>
      <c r="B12" s="1" t="s">
        <v>201</v>
      </c>
      <c r="C12" s="1" t="s">
        <v>251</v>
      </c>
      <c r="D12" s="1" t="s">
        <v>252</v>
      </c>
      <c r="E12" s="1" t="s">
        <v>253</v>
      </c>
      <c r="F12" s="1" t="s">
        <v>201</v>
      </c>
      <c r="G12" s="1" t="s">
        <v>205</v>
      </c>
      <c r="H12" s="1" t="s">
        <v>206</v>
      </c>
      <c r="I12" s="1" t="s">
        <v>254</v>
      </c>
      <c r="J12" s="1" t="s">
        <v>208</v>
      </c>
      <c r="K12" s="1" t="s">
        <v>254</v>
      </c>
      <c r="L12" s="1" t="s">
        <v>254</v>
      </c>
      <c r="M12" s="1" t="s">
        <v>209</v>
      </c>
      <c r="N12" s="1" t="s">
        <v>209</v>
      </c>
      <c r="O12" s="1" t="s">
        <v>210</v>
      </c>
      <c r="P12" s="1" t="s">
        <v>211</v>
      </c>
      <c r="Q12" s="1" t="s">
        <v>212</v>
      </c>
      <c r="R12" s="1" t="s">
        <v>255</v>
      </c>
      <c r="S12" s="1" t="s">
        <v>214</v>
      </c>
      <c r="T12" s="1" t="s">
        <v>215</v>
      </c>
      <c r="U12" s="1" t="s">
        <v>216</v>
      </c>
    </row>
    <row r="13" s="1" customFormat="1" spans="1:21">
      <c r="A13" s="3">
        <v>18350795770</v>
      </c>
      <c r="B13" s="1" t="s">
        <v>201</v>
      </c>
      <c r="C13" s="1" t="s">
        <v>256</v>
      </c>
      <c r="D13" s="1" t="s">
        <v>257</v>
      </c>
      <c r="E13" s="1" t="s">
        <v>130</v>
      </c>
      <c r="F13" s="1" t="s">
        <v>201</v>
      </c>
      <c r="G13" s="1" t="s">
        <v>205</v>
      </c>
      <c r="H13" s="1" t="s">
        <v>206</v>
      </c>
      <c r="I13" s="1" t="s">
        <v>258</v>
      </c>
      <c r="J13" s="1" t="s">
        <v>208</v>
      </c>
      <c r="K13" s="1" t="s">
        <v>258</v>
      </c>
      <c r="L13" s="1" t="s">
        <v>258</v>
      </c>
      <c r="M13" s="1" t="s">
        <v>209</v>
      </c>
      <c r="N13" s="1" t="s">
        <v>209</v>
      </c>
      <c r="O13" s="1" t="s">
        <v>210</v>
      </c>
      <c r="P13" s="1" t="s">
        <v>211</v>
      </c>
      <c r="Q13" s="1" t="s">
        <v>212</v>
      </c>
      <c r="R13" s="1" t="s">
        <v>259</v>
      </c>
      <c r="S13" s="1" t="s">
        <v>214</v>
      </c>
      <c r="T13" s="1" t="s">
        <v>215</v>
      </c>
      <c r="U13" s="1" t="s">
        <v>216</v>
      </c>
    </row>
    <row r="14" s="1" customFormat="1" spans="1:21">
      <c r="A14" s="3">
        <v>18350754705</v>
      </c>
      <c r="B14" s="1" t="s">
        <v>201</v>
      </c>
      <c r="C14" s="1" t="s">
        <v>260</v>
      </c>
      <c r="D14" s="1" t="s">
        <v>261</v>
      </c>
      <c r="E14" s="1" t="s">
        <v>126</v>
      </c>
      <c r="F14" s="1" t="s">
        <v>201</v>
      </c>
      <c r="G14" s="1" t="s">
        <v>205</v>
      </c>
      <c r="H14" s="1" t="s">
        <v>206</v>
      </c>
      <c r="I14" s="1" t="s">
        <v>262</v>
      </c>
      <c r="J14" s="1" t="s">
        <v>208</v>
      </c>
      <c r="K14" s="1" t="s">
        <v>262</v>
      </c>
      <c r="L14" s="1" t="s">
        <v>262</v>
      </c>
      <c r="M14" s="1" t="s">
        <v>209</v>
      </c>
      <c r="N14" s="1" t="s">
        <v>209</v>
      </c>
      <c r="O14" s="1" t="s">
        <v>210</v>
      </c>
      <c r="P14" s="1" t="s">
        <v>211</v>
      </c>
      <c r="Q14" s="1" t="s">
        <v>212</v>
      </c>
      <c r="R14" s="1" t="s">
        <v>263</v>
      </c>
      <c r="S14" s="1" t="s">
        <v>214</v>
      </c>
      <c r="T14" s="1" t="s">
        <v>215</v>
      </c>
      <c r="U14" s="1" t="s">
        <v>216</v>
      </c>
    </row>
    <row r="15" s="1" customFormat="1" spans="1:21">
      <c r="A15" s="3">
        <v>18350378750</v>
      </c>
      <c r="B15" s="1" t="s">
        <v>201</v>
      </c>
      <c r="C15" s="1" t="s">
        <v>264</v>
      </c>
      <c r="D15" s="1" t="s">
        <v>265</v>
      </c>
      <c r="E15" s="1" t="s">
        <v>121</v>
      </c>
      <c r="F15" s="1" t="s">
        <v>201</v>
      </c>
      <c r="G15" s="1" t="s">
        <v>205</v>
      </c>
      <c r="H15" s="1" t="s">
        <v>206</v>
      </c>
      <c r="I15" s="1" t="s">
        <v>266</v>
      </c>
      <c r="J15" s="1" t="s">
        <v>208</v>
      </c>
      <c r="K15" s="1" t="s">
        <v>266</v>
      </c>
      <c r="L15" s="1" t="s">
        <v>266</v>
      </c>
      <c r="M15" s="1" t="s">
        <v>209</v>
      </c>
      <c r="N15" s="1" t="s">
        <v>209</v>
      </c>
      <c r="O15" s="1" t="s">
        <v>210</v>
      </c>
      <c r="P15" s="1" t="s">
        <v>211</v>
      </c>
      <c r="Q15" s="1" t="s">
        <v>212</v>
      </c>
      <c r="R15" s="1" t="s">
        <v>267</v>
      </c>
      <c r="S15" s="1" t="s">
        <v>214</v>
      </c>
      <c r="T15" s="1" t="s">
        <v>215</v>
      </c>
      <c r="U15" s="1" t="s">
        <v>216</v>
      </c>
    </row>
    <row r="16" s="1" customFormat="1" spans="1:21">
      <c r="A16" s="3">
        <v>18350072593</v>
      </c>
      <c r="B16" s="1" t="s">
        <v>201</v>
      </c>
      <c r="C16" s="1" t="s">
        <v>268</v>
      </c>
      <c r="D16" s="1" t="s">
        <v>269</v>
      </c>
      <c r="E16" s="1" t="s">
        <v>116</v>
      </c>
      <c r="F16" s="1" t="s">
        <v>201</v>
      </c>
      <c r="G16" s="1" t="s">
        <v>205</v>
      </c>
      <c r="H16" s="1" t="s">
        <v>206</v>
      </c>
      <c r="I16" s="1" t="s">
        <v>270</v>
      </c>
      <c r="J16" s="1" t="s">
        <v>208</v>
      </c>
      <c r="K16" s="1" t="s">
        <v>270</v>
      </c>
      <c r="L16" s="1" t="s">
        <v>270</v>
      </c>
      <c r="M16" s="1" t="s">
        <v>209</v>
      </c>
      <c r="N16" s="1" t="s">
        <v>209</v>
      </c>
      <c r="O16" s="1" t="s">
        <v>210</v>
      </c>
      <c r="P16" s="1" t="s">
        <v>211</v>
      </c>
      <c r="Q16" s="1" t="s">
        <v>212</v>
      </c>
      <c r="R16" s="1" t="s">
        <v>271</v>
      </c>
      <c r="S16" s="1" t="s">
        <v>214</v>
      </c>
      <c r="T16" s="1" t="s">
        <v>215</v>
      </c>
      <c r="U16" s="1" t="s">
        <v>216</v>
      </c>
    </row>
    <row r="17" s="1" customFormat="1" spans="1:21">
      <c r="A17" s="3">
        <v>18350069044</v>
      </c>
      <c r="B17" s="1" t="s">
        <v>201</v>
      </c>
      <c r="C17" s="1" t="s">
        <v>272</v>
      </c>
      <c r="D17" s="1" t="s">
        <v>273</v>
      </c>
      <c r="E17" s="1" t="s">
        <v>111</v>
      </c>
      <c r="F17" s="1" t="s">
        <v>201</v>
      </c>
      <c r="G17" s="1" t="s">
        <v>205</v>
      </c>
      <c r="H17" s="1" t="s">
        <v>206</v>
      </c>
      <c r="I17" s="1" t="s">
        <v>274</v>
      </c>
      <c r="J17" s="1" t="s">
        <v>208</v>
      </c>
      <c r="K17" s="1" t="s">
        <v>274</v>
      </c>
      <c r="L17" s="1" t="s">
        <v>274</v>
      </c>
      <c r="M17" s="1" t="s">
        <v>209</v>
      </c>
      <c r="N17" s="1" t="s">
        <v>209</v>
      </c>
      <c r="O17" s="1" t="s">
        <v>210</v>
      </c>
      <c r="P17" s="1" t="s">
        <v>211</v>
      </c>
      <c r="Q17" s="1" t="s">
        <v>212</v>
      </c>
      <c r="R17" s="1" t="s">
        <v>275</v>
      </c>
      <c r="S17" s="1" t="s">
        <v>214</v>
      </c>
      <c r="T17" s="1" t="s">
        <v>215</v>
      </c>
      <c r="U17" s="1" t="s">
        <v>216</v>
      </c>
    </row>
    <row r="18" s="1" customFormat="1" spans="1:21">
      <c r="A18" s="3">
        <v>18349968261</v>
      </c>
      <c r="B18" s="1" t="s">
        <v>201</v>
      </c>
      <c r="C18" s="1" t="s">
        <v>276</v>
      </c>
      <c r="D18" s="1" t="s">
        <v>277</v>
      </c>
      <c r="E18" s="1" t="s">
        <v>106</v>
      </c>
      <c r="F18" s="1" t="s">
        <v>201</v>
      </c>
      <c r="G18" s="1" t="s">
        <v>205</v>
      </c>
      <c r="H18" s="1" t="s">
        <v>206</v>
      </c>
      <c r="I18" s="1" t="s">
        <v>278</v>
      </c>
      <c r="J18" s="1" t="s">
        <v>208</v>
      </c>
      <c r="K18" s="1" t="s">
        <v>278</v>
      </c>
      <c r="L18" s="1" t="s">
        <v>278</v>
      </c>
      <c r="M18" s="1" t="s">
        <v>209</v>
      </c>
      <c r="N18" s="1" t="s">
        <v>209</v>
      </c>
      <c r="O18" s="1" t="s">
        <v>210</v>
      </c>
      <c r="P18" s="1" t="s">
        <v>211</v>
      </c>
      <c r="Q18" s="1" t="s">
        <v>212</v>
      </c>
      <c r="R18" s="1" t="s">
        <v>279</v>
      </c>
      <c r="S18" s="1" t="s">
        <v>214</v>
      </c>
      <c r="T18" s="1" t="s">
        <v>215</v>
      </c>
      <c r="U18" s="1" t="s">
        <v>216</v>
      </c>
    </row>
    <row r="19" s="1" customFormat="1" spans="1:21">
      <c r="A19" s="3">
        <v>18349731072</v>
      </c>
      <c r="B19" s="1" t="s">
        <v>201</v>
      </c>
      <c r="C19" s="1" t="s">
        <v>280</v>
      </c>
      <c r="D19" s="1" t="s">
        <v>281</v>
      </c>
      <c r="E19" s="1" t="s">
        <v>282</v>
      </c>
      <c r="F19" s="1" t="s">
        <v>201</v>
      </c>
      <c r="G19" s="1" t="s">
        <v>205</v>
      </c>
      <c r="H19" s="1" t="s">
        <v>206</v>
      </c>
      <c r="I19" s="1" t="s">
        <v>283</v>
      </c>
      <c r="J19" s="1" t="s">
        <v>208</v>
      </c>
      <c r="K19" s="1" t="s">
        <v>283</v>
      </c>
      <c r="L19" s="1" t="s">
        <v>283</v>
      </c>
      <c r="M19" s="1" t="s">
        <v>209</v>
      </c>
      <c r="N19" s="1" t="s">
        <v>209</v>
      </c>
      <c r="O19" s="1" t="s">
        <v>210</v>
      </c>
      <c r="P19" s="1" t="s">
        <v>211</v>
      </c>
      <c r="Q19" s="1" t="s">
        <v>212</v>
      </c>
      <c r="R19" s="1" t="s">
        <v>284</v>
      </c>
      <c r="S19" s="1" t="s">
        <v>214</v>
      </c>
      <c r="T19" s="1" t="s">
        <v>215</v>
      </c>
      <c r="U19" s="1" t="s">
        <v>216</v>
      </c>
    </row>
    <row r="20" s="1" customFormat="1" spans="1:21">
      <c r="A20" s="3">
        <v>18349314479</v>
      </c>
      <c r="B20" s="1" t="s">
        <v>201</v>
      </c>
      <c r="C20" s="1" t="s">
        <v>285</v>
      </c>
      <c r="D20" s="1" t="s">
        <v>286</v>
      </c>
      <c r="E20" s="1" t="s">
        <v>98</v>
      </c>
      <c r="F20" s="1" t="s">
        <v>201</v>
      </c>
      <c r="G20" s="1" t="s">
        <v>205</v>
      </c>
      <c r="H20" s="1" t="s">
        <v>206</v>
      </c>
      <c r="I20" s="1" t="s">
        <v>287</v>
      </c>
      <c r="J20" s="1" t="s">
        <v>208</v>
      </c>
      <c r="K20" s="1" t="s">
        <v>287</v>
      </c>
      <c r="L20" s="1" t="s">
        <v>287</v>
      </c>
      <c r="M20" s="1" t="s">
        <v>209</v>
      </c>
      <c r="N20" s="1" t="s">
        <v>209</v>
      </c>
      <c r="O20" s="1" t="s">
        <v>210</v>
      </c>
      <c r="P20" s="1" t="s">
        <v>211</v>
      </c>
      <c r="Q20" s="1" t="s">
        <v>212</v>
      </c>
      <c r="R20" s="1" t="s">
        <v>288</v>
      </c>
      <c r="S20" s="1" t="s">
        <v>214</v>
      </c>
      <c r="T20" s="1" t="s">
        <v>215</v>
      </c>
      <c r="U20" s="1" t="s">
        <v>216</v>
      </c>
    </row>
    <row r="21" s="1" customFormat="1" spans="1:21">
      <c r="A21" s="3">
        <v>18349264735</v>
      </c>
      <c r="B21" s="1" t="s">
        <v>201</v>
      </c>
      <c r="C21" s="1" t="s">
        <v>289</v>
      </c>
      <c r="D21" s="1" t="s">
        <v>290</v>
      </c>
      <c r="E21" s="1" t="s">
        <v>93</v>
      </c>
      <c r="F21" s="1" t="s">
        <v>201</v>
      </c>
      <c r="G21" s="1" t="s">
        <v>205</v>
      </c>
      <c r="H21" s="1" t="s">
        <v>206</v>
      </c>
      <c r="I21" s="1" t="s">
        <v>291</v>
      </c>
      <c r="J21" s="1" t="s">
        <v>208</v>
      </c>
      <c r="K21" s="1" t="s">
        <v>291</v>
      </c>
      <c r="L21" s="1" t="s">
        <v>291</v>
      </c>
      <c r="M21" s="1" t="s">
        <v>209</v>
      </c>
      <c r="N21" s="1" t="s">
        <v>209</v>
      </c>
      <c r="O21" s="1" t="s">
        <v>210</v>
      </c>
      <c r="P21" s="1" t="s">
        <v>211</v>
      </c>
      <c r="Q21" s="1" t="s">
        <v>212</v>
      </c>
      <c r="R21" s="1" t="s">
        <v>292</v>
      </c>
      <c r="S21" s="1" t="s">
        <v>214</v>
      </c>
      <c r="T21" s="1" t="s">
        <v>215</v>
      </c>
      <c r="U21" s="1" t="s">
        <v>216</v>
      </c>
    </row>
    <row r="22" s="1" customFormat="1" spans="1:21">
      <c r="A22" s="3">
        <v>18349250027</v>
      </c>
      <c r="B22" s="1" t="s">
        <v>201</v>
      </c>
      <c r="C22" s="1" t="s">
        <v>293</v>
      </c>
      <c r="D22" s="1" t="s">
        <v>294</v>
      </c>
      <c r="E22" s="1" t="s">
        <v>88</v>
      </c>
      <c r="F22" s="1" t="s">
        <v>201</v>
      </c>
      <c r="G22" s="1" t="s">
        <v>205</v>
      </c>
      <c r="H22" s="1" t="s">
        <v>206</v>
      </c>
      <c r="I22" s="1" t="s">
        <v>295</v>
      </c>
      <c r="J22" s="1" t="s">
        <v>208</v>
      </c>
      <c r="K22" s="1" t="s">
        <v>295</v>
      </c>
      <c r="L22" s="1" t="s">
        <v>295</v>
      </c>
      <c r="M22" s="1" t="s">
        <v>209</v>
      </c>
      <c r="N22" s="1" t="s">
        <v>209</v>
      </c>
      <c r="O22" s="1" t="s">
        <v>210</v>
      </c>
      <c r="P22" s="1" t="s">
        <v>211</v>
      </c>
      <c r="Q22" s="1" t="s">
        <v>212</v>
      </c>
      <c r="R22" s="1" t="s">
        <v>296</v>
      </c>
      <c r="S22" s="1" t="s">
        <v>214</v>
      </c>
      <c r="T22" s="1" t="s">
        <v>215</v>
      </c>
      <c r="U22" s="1" t="s">
        <v>216</v>
      </c>
    </row>
    <row r="23" s="1" customFormat="1" spans="1:21">
      <c r="A23" s="3">
        <v>18347927301</v>
      </c>
      <c r="B23" s="1" t="s">
        <v>297</v>
      </c>
      <c r="C23" s="1" t="s">
        <v>298</v>
      </c>
      <c r="D23" s="1" t="s">
        <v>299</v>
      </c>
      <c r="E23" s="1" t="s">
        <v>300</v>
      </c>
      <c r="F23" s="1" t="s">
        <v>201</v>
      </c>
      <c r="G23" s="1" t="s">
        <v>205</v>
      </c>
      <c r="H23" s="1" t="s">
        <v>206</v>
      </c>
      <c r="I23" s="1" t="s">
        <v>301</v>
      </c>
      <c r="J23" s="1" t="s">
        <v>208</v>
      </c>
      <c r="K23" s="1" t="s">
        <v>301</v>
      </c>
      <c r="L23" s="1" t="s">
        <v>301</v>
      </c>
      <c r="M23" s="1" t="s">
        <v>209</v>
      </c>
      <c r="N23" s="1" t="s">
        <v>209</v>
      </c>
      <c r="O23" s="1" t="s">
        <v>210</v>
      </c>
      <c r="P23" s="1" t="s">
        <v>211</v>
      </c>
      <c r="Q23" s="1" t="s">
        <v>212</v>
      </c>
      <c r="R23" s="1" t="s">
        <v>302</v>
      </c>
      <c r="S23" s="1" t="s">
        <v>214</v>
      </c>
      <c r="T23" s="1" t="s">
        <v>215</v>
      </c>
      <c r="U23" s="1" t="s">
        <v>216</v>
      </c>
    </row>
    <row r="24" s="1" customFormat="1" spans="1:21">
      <c r="A24" s="3">
        <v>18347299482</v>
      </c>
      <c r="B24" s="1" t="s">
        <v>297</v>
      </c>
      <c r="C24" s="1" t="s">
        <v>303</v>
      </c>
      <c r="D24" s="1" t="s">
        <v>299</v>
      </c>
      <c r="E24" s="1" t="s">
        <v>304</v>
      </c>
      <c r="F24" s="1" t="s">
        <v>201</v>
      </c>
      <c r="G24" s="1" t="s">
        <v>205</v>
      </c>
      <c r="H24" s="1" t="s">
        <v>206</v>
      </c>
      <c r="I24" s="1" t="s">
        <v>301</v>
      </c>
      <c r="J24" s="1" t="s">
        <v>208</v>
      </c>
      <c r="K24" s="1" t="s">
        <v>301</v>
      </c>
      <c r="L24" s="1" t="s">
        <v>301</v>
      </c>
      <c r="M24" s="1" t="s">
        <v>209</v>
      </c>
      <c r="N24" s="1" t="s">
        <v>209</v>
      </c>
      <c r="O24" s="1" t="s">
        <v>210</v>
      </c>
      <c r="P24" s="1" t="s">
        <v>211</v>
      </c>
      <c r="Q24" s="1" t="s">
        <v>212</v>
      </c>
      <c r="R24" s="1" t="s">
        <v>305</v>
      </c>
      <c r="S24" s="1" t="s">
        <v>214</v>
      </c>
      <c r="T24" s="1" t="s">
        <v>215</v>
      </c>
      <c r="U24" s="1" t="s">
        <v>216</v>
      </c>
    </row>
    <row r="25" s="1" customFormat="1" spans="1:21">
      <c r="A25" s="3">
        <v>18343602973</v>
      </c>
      <c r="B25" s="1" t="s">
        <v>297</v>
      </c>
      <c r="C25" s="1" t="s">
        <v>306</v>
      </c>
      <c r="D25" s="1" t="s">
        <v>307</v>
      </c>
      <c r="E25" s="1" t="s">
        <v>308</v>
      </c>
      <c r="F25" s="1" t="s">
        <v>201</v>
      </c>
      <c r="G25" s="1" t="s">
        <v>205</v>
      </c>
      <c r="H25" s="1" t="s">
        <v>206</v>
      </c>
      <c r="I25" s="1" t="s">
        <v>309</v>
      </c>
      <c r="J25" s="1" t="s">
        <v>208</v>
      </c>
      <c r="K25" s="1" t="s">
        <v>309</v>
      </c>
      <c r="L25" s="1" t="s">
        <v>309</v>
      </c>
      <c r="M25" s="1" t="s">
        <v>209</v>
      </c>
      <c r="N25" s="1" t="s">
        <v>209</v>
      </c>
      <c r="O25" s="1" t="s">
        <v>210</v>
      </c>
      <c r="P25" s="1" t="s">
        <v>211</v>
      </c>
      <c r="Q25" s="1" t="s">
        <v>212</v>
      </c>
      <c r="R25" s="1" t="s">
        <v>310</v>
      </c>
      <c r="S25" s="1" t="s">
        <v>214</v>
      </c>
      <c r="T25" s="1" t="s">
        <v>215</v>
      </c>
      <c r="U25" s="1" t="s">
        <v>216</v>
      </c>
    </row>
    <row r="26" s="1" customFormat="1" spans="1:21">
      <c r="A26" s="3">
        <v>18343076872</v>
      </c>
      <c r="B26" s="1" t="s">
        <v>297</v>
      </c>
      <c r="C26" s="1" t="s">
        <v>311</v>
      </c>
      <c r="D26" s="1" t="s">
        <v>312</v>
      </c>
      <c r="E26" s="1" t="s">
        <v>313</v>
      </c>
      <c r="F26" s="1" t="s">
        <v>297</v>
      </c>
      <c r="G26" s="1" t="s">
        <v>205</v>
      </c>
      <c r="H26" s="1" t="s">
        <v>206</v>
      </c>
      <c r="I26" s="1" t="s">
        <v>314</v>
      </c>
      <c r="J26" s="1" t="s">
        <v>208</v>
      </c>
      <c r="K26" s="1" t="s">
        <v>314</v>
      </c>
      <c r="L26" s="1" t="s">
        <v>314</v>
      </c>
      <c r="M26" s="1" t="s">
        <v>209</v>
      </c>
      <c r="N26" s="1" t="s">
        <v>209</v>
      </c>
      <c r="O26" s="1" t="s">
        <v>210</v>
      </c>
      <c r="P26" s="1" t="s">
        <v>211</v>
      </c>
      <c r="Q26" s="1" t="s">
        <v>212</v>
      </c>
      <c r="R26" s="1" t="s">
        <v>315</v>
      </c>
      <c r="S26" s="1" t="s">
        <v>214</v>
      </c>
      <c r="T26" s="1" t="s">
        <v>215</v>
      </c>
      <c r="U26" s="1" t="s">
        <v>216</v>
      </c>
    </row>
    <row r="27" s="1" customFormat="1" spans="1:21">
      <c r="A27" s="3">
        <v>18327423812</v>
      </c>
      <c r="B27" s="1" t="s">
        <v>316</v>
      </c>
      <c r="C27" s="1" t="s">
        <v>317</v>
      </c>
      <c r="D27" s="1" t="s">
        <v>318</v>
      </c>
      <c r="E27" s="1" t="s">
        <v>319</v>
      </c>
      <c r="F27" s="1" t="s">
        <v>316</v>
      </c>
      <c r="G27" s="1" t="s">
        <v>205</v>
      </c>
      <c r="H27" s="1" t="s">
        <v>206</v>
      </c>
      <c r="I27" s="1" t="s">
        <v>320</v>
      </c>
      <c r="J27" s="1" t="s">
        <v>208</v>
      </c>
      <c r="K27" s="1" t="s">
        <v>320</v>
      </c>
      <c r="L27" s="1" t="s">
        <v>320</v>
      </c>
      <c r="M27" s="1" t="s">
        <v>209</v>
      </c>
      <c r="N27" s="1" t="s">
        <v>209</v>
      </c>
      <c r="O27" s="1" t="s">
        <v>210</v>
      </c>
      <c r="P27" s="1" t="s">
        <v>211</v>
      </c>
      <c r="Q27" s="1" t="s">
        <v>212</v>
      </c>
      <c r="R27" s="1" t="s">
        <v>321</v>
      </c>
      <c r="S27" s="1" t="s">
        <v>214</v>
      </c>
      <c r="T27" s="1" t="s">
        <v>215</v>
      </c>
      <c r="U27" s="1" t="s">
        <v>216</v>
      </c>
    </row>
    <row r="28" s="1" customFormat="1" spans="1:21">
      <c r="A28" s="3">
        <v>18309374563</v>
      </c>
      <c r="B28" s="1" t="s">
        <v>322</v>
      </c>
      <c r="C28" s="1" t="s">
        <v>323</v>
      </c>
      <c r="D28" s="1" t="s">
        <v>324</v>
      </c>
      <c r="E28" s="1" t="s">
        <v>53</v>
      </c>
      <c r="F28" s="1" t="s">
        <v>201</v>
      </c>
      <c r="G28" s="1" t="s">
        <v>205</v>
      </c>
      <c r="H28" s="1" t="s">
        <v>206</v>
      </c>
      <c r="I28" s="1" t="s">
        <v>325</v>
      </c>
      <c r="J28" s="1" t="s">
        <v>208</v>
      </c>
      <c r="K28" s="1" t="s">
        <v>325</v>
      </c>
      <c r="L28" s="1" t="s">
        <v>325</v>
      </c>
      <c r="M28" s="1" t="s">
        <v>209</v>
      </c>
      <c r="N28" s="1" t="s">
        <v>209</v>
      </c>
      <c r="O28" s="1" t="s">
        <v>210</v>
      </c>
      <c r="P28" s="1" t="s">
        <v>211</v>
      </c>
      <c r="Q28" s="1" t="s">
        <v>212</v>
      </c>
      <c r="R28" s="1" t="s">
        <v>326</v>
      </c>
      <c r="S28" s="1" t="s">
        <v>214</v>
      </c>
      <c r="T28" s="1" t="s">
        <v>215</v>
      </c>
      <c r="U28" s="1" t="s">
        <v>216</v>
      </c>
    </row>
    <row r="29" s="1" customFormat="1" spans="1:21">
      <c r="A29" s="3">
        <v>18309319435</v>
      </c>
      <c r="B29" s="1" t="s">
        <v>322</v>
      </c>
      <c r="C29" s="1" t="s">
        <v>327</v>
      </c>
      <c r="D29" s="1" t="s">
        <v>328</v>
      </c>
      <c r="E29" s="1" t="s">
        <v>329</v>
      </c>
      <c r="F29" s="1" t="s">
        <v>201</v>
      </c>
      <c r="G29" s="1" t="s">
        <v>205</v>
      </c>
      <c r="H29" s="1" t="s">
        <v>206</v>
      </c>
      <c r="I29" s="1" t="s">
        <v>330</v>
      </c>
      <c r="J29" s="1" t="s">
        <v>208</v>
      </c>
      <c r="K29" s="1" t="s">
        <v>330</v>
      </c>
      <c r="L29" s="1" t="s">
        <v>330</v>
      </c>
      <c r="M29" s="1" t="s">
        <v>209</v>
      </c>
      <c r="N29" s="1" t="s">
        <v>209</v>
      </c>
      <c r="O29" s="1" t="s">
        <v>210</v>
      </c>
      <c r="P29" s="1" t="s">
        <v>211</v>
      </c>
      <c r="Q29" s="1" t="s">
        <v>212</v>
      </c>
      <c r="R29" s="1" t="s">
        <v>331</v>
      </c>
      <c r="S29" s="1" t="s">
        <v>214</v>
      </c>
      <c r="T29" s="1" t="s">
        <v>215</v>
      </c>
      <c r="U29" s="1" t="s">
        <v>216</v>
      </c>
    </row>
    <row r="30" s="1" customFormat="1" spans="1:21">
      <c r="A30" s="3">
        <v>18214203065</v>
      </c>
      <c r="B30" s="1" t="s">
        <v>332</v>
      </c>
      <c r="C30" s="1" t="s">
        <v>333</v>
      </c>
      <c r="D30" s="1" t="s">
        <v>334</v>
      </c>
      <c r="E30" s="1" t="s">
        <v>335</v>
      </c>
      <c r="F30" s="1" t="s">
        <v>201</v>
      </c>
      <c r="G30" s="1" t="s">
        <v>205</v>
      </c>
      <c r="H30" s="1" t="s">
        <v>206</v>
      </c>
      <c r="I30" s="1" t="s">
        <v>336</v>
      </c>
      <c r="J30" s="1" t="s">
        <v>208</v>
      </c>
      <c r="K30" s="1" t="s">
        <v>336</v>
      </c>
      <c r="L30" s="1" t="s">
        <v>336</v>
      </c>
      <c r="M30" s="1" t="s">
        <v>209</v>
      </c>
      <c r="N30" s="1" t="s">
        <v>209</v>
      </c>
      <c r="O30" s="1" t="s">
        <v>210</v>
      </c>
      <c r="P30" s="1" t="s">
        <v>211</v>
      </c>
      <c r="Q30" s="1" t="s">
        <v>212</v>
      </c>
      <c r="R30" s="1" t="s">
        <v>337</v>
      </c>
      <c r="S30" s="1" t="s">
        <v>214</v>
      </c>
      <c r="T30" s="1" t="s">
        <v>215</v>
      </c>
      <c r="U30" s="1" t="s">
        <v>216</v>
      </c>
    </row>
    <row r="31" s="1" customFormat="1" spans="1:21">
      <c r="A31" s="3">
        <v>18120857997</v>
      </c>
      <c r="B31" s="1" t="s">
        <v>338</v>
      </c>
      <c r="C31" s="1" t="s">
        <v>339</v>
      </c>
      <c r="D31" s="1" t="s">
        <v>340</v>
      </c>
      <c r="E31" s="1" t="s">
        <v>341</v>
      </c>
      <c r="F31" s="1" t="s">
        <v>297</v>
      </c>
      <c r="G31" s="1" t="s">
        <v>205</v>
      </c>
      <c r="H31" s="1" t="s">
        <v>206</v>
      </c>
      <c r="I31" s="1" t="s">
        <v>342</v>
      </c>
      <c r="J31" s="1" t="s">
        <v>208</v>
      </c>
      <c r="K31" s="1" t="s">
        <v>342</v>
      </c>
      <c r="L31" s="1" t="s">
        <v>342</v>
      </c>
      <c r="M31" s="1" t="s">
        <v>209</v>
      </c>
      <c r="N31" s="1" t="s">
        <v>209</v>
      </c>
      <c r="O31" s="1" t="s">
        <v>210</v>
      </c>
      <c r="P31" s="1" t="s">
        <v>211</v>
      </c>
      <c r="Q31" s="1" t="s">
        <v>212</v>
      </c>
      <c r="R31" s="1" t="s">
        <v>343</v>
      </c>
      <c r="S31" s="1" t="s">
        <v>214</v>
      </c>
      <c r="T31" s="1" t="s">
        <v>215</v>
      </c>
      <c r="U31" s="1" t="s">
        <v>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2022-07-26T01:29:56Z</dcterms:created>
  <dcterms:modified xsi:type="dcterms:W3CDTF">2022-07-26T01:34:56Z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F13FB4DE390D4CBB9A74AFC05AB82739</vt:lpwstr>
  </property>
  <property fmtid="{D5CDD505-2E9C-101B-9397-08002B2CF9AE}" pid="3" name="KSOProductBuildVer">
    <vt:lpwstr>2052-11.1.0.11875</vt:lpwstr>
  </property>
</Properties>
</file>