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对账!$1:$26</definedName>
  </definedNames>
  <calcPr calcId="144525"/>
</workbook>
</file>

<file path=xl/sharedStrings.xml><?xml version="1.0" encoding="utf-8"?>
<sst xmlns="http://schemas.openxmlformats.org/spreadsheetml/2006/main" count="734" uniqueCount="242">
  <si>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</si>
  <si>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</si>
  <si>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</si>
  <si>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</si>
  <si>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</si>
  <si>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</si>
  <si>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</si>
  <si>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</si>
  <si>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</si>
  <si>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</si>
  <si>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</si>
  <si>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</si>
  <si>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</si>
  <si>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</si>
  <si>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</si>
  <si>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</si>
  <si>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</si>
  <si>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</si>
  <si>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</si>
  <si>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</si>
  <si>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</si>
  <si>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</si>
  <si>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</si>
  <si>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</si>
  <si>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</si>
  <si>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18291125074	</t>
  </si>
  <si>
    <t>Ctrip</t>
  </si>
  <si>
    <t>正常</t>
  </si>
  <si>
    <t>[蚌埠]格林豪泰快捷酒店(蚌埠淮上区政府店)(80246391)</t>
  </si>
  <si>
    <t>观景1.5m大床房&lt;至多8间&gt;&lt;2人入住&gt;</t>
  </si>
  <si>
    <t>CNY</t>
  </si>
  <si>
    <t>王溯</t>
  </si>
  <si>
    <t>CA13744220727CNY</t>
  </si>
  <si>
    <t>未提现</t>
  </si>
  <si>
    <t>携程开票</t>
  </si>
  <si>
    <t xml:space="preserve">	</t>
  </si>
  <si>
    <t xml:space="preserve">(GRT)77409517;	</t>
  </si>
  <si>
    <t xml:space="preserve">18292484959	</t>
  </si>
  <si>
    <t>[香港]芬名酒店(The Fleming)(80243640)</t>
  </si>
  <si>
    <t>小型客房&lt;至多8间&gt;&lt;2人入住&gt;</t>
  </si>
  <si>
    <t>Leung/Kin Chung</t>
  </si>
  <si>
    <t xml:space="preserve">18312604881	</t>
  </si>
  <si>
    <t>[成都]海友酒店(成都青羊宫中医大省医院地铁站店)(77139028)</t>
  </si>
  <si>
    <t>家庭房&lt;至多8间&gt;&lt;2人入住&gt;</t>
  </si>
  <si>
    <t>廖先桂</t>
  </si>
  <si>
    <t xml:space="preserve">R6100315089847223001	</t>
  </si>
  <si>
    <t xml:space="preserve">18334868707	</t>
  </si>
  <si>
    <t>[台南]台南台糖长荣酒店(Evergreen Plaza Hotel Tainan)(82340190)</t>
  </si>
  <si>
    <t>豪华大床房&lt;至多8间&gt;&lt;2人入住&gt;&lt;早餐&gt;</t>
  </si>
  <si>
    <t>SU/HUICHU</t>
  </si>
  <si>
    <t xml:space="preserve">R2216414	</t>
  </si>
  <si>
    <t xml:space="preserve">18349917896	</t>
  </si>
  <si>
    <t>[万宁]森林客栈(万宁日月湾冲浪店)(92484513)</t>
  </si>
  <si>
    <t>夏日冲浪双标房&lt;至多8间&gt;&lt;2人入住&gt;&lt;早餐&gt;</t>
  </si>
  <si>
    <t>高翔</t>
  </si>
  <si>
    <t>取消</t>
  </si>
  <si>
    <t xml:space="preserve">18356918846	</t>
  </si>
  <si>
    <t>[香港]Y旅舍(Y Loft)(93874905)</t>
  </si>
  <si>
    <t>双床房&lt;至多8间&gt;&lt;2人入住&gt;</t>
  </si>
  <si>
    <t>LAM/WANG HIM</t>
  </si>
  <si>
    <t xml:space="preserve">18357620228	</t>
  </si>
  <si>
    <t>[亳州]格林豪泰智选酒店(亳州建安路火车站)(92481934)</t>
  </si>
  <si>
    <t>商务单人房&lt;至多8间&gt;&lt;2人入住&gt;</t>
  </si>
  <si>
    <t>李静媛</t>
  </si>
  <si>
    <t xml:space="preserve">(GRT)77588419;	</t>
  </si>
  <si>
    <t xml:space="preserve">18358012266	</t>
  </si>
  <si>
    <t>[岳阳]岳阳格兰云天大酒店(82340693)</t>
  </si>
  <si>
    <t>豪华双床房&lt;至多8间&gt;&lt;2人入住&gt;</t>
  </si>
  <si>
    <t>熊恬</t>
  </si>
  <si>
    <t xml:space="preserve">18359157706	</t>
  </si>
  <si>
    <t>[宁武]贝壳酒店(宁武凤舞广场店)(82341536)</t>
  </si>
  <si>
    <t>时尚双床房&lt;至多8间&gt;&lt;2人入住&gt;</t>
  </si>
  <si>
    <t>满志亮,常永国,陈亮</t>
  </si>
  <si>
    <t xml:space="preserve">(GRT)77595746;(GRT)77595749;(GRT)77595752;	</t>
  </si>
  <si>
    <t xml:space="preserve">18359275315	</t>
  </si>
  <si>
    <t>[太仓]尚客优精选酒店(太仓听海路店)(83901527)</t>
  </si>
  <si>
    <t>精选大床房&lt;至多8间&gt;&lt;2人入住&gt;&lt;早餐&gt;</t>
  </si>
  <si>
    <t>文攀臣</t>
  </si>
  <si>
    <t xml:space="preserve">18359311961	</t>
  </si>
  <si>
    <t>[西安]派酒店(西安昆明路汉城南路地铁站店)(93871548)</t>
  </si>
  <si>
    <t>精选大床房&lt;至多8间&gt;&lt;2人入住&gt;</t>
  </si>
  <si>
    <t>朱强</t>
  </si>
  <si>
    <t xml:space="preserve">104571088214	</t>
  </si>
  <si>
    <t xml:space="preserve">18359335610	</t>
  </si>
  <si>
    <t>时尚大床房&lt;至多8间&gt;&lt;2人入住&gt;</t>
  </si>
  <si>
    <t>陈贵园</t>
  </si>
  <si>
    <t xml:space="preserve">(GRT)77596744;	</t>
  </si>
  <si>
    <t xml:space="preserve">18359582504	</t>
  </si>
  <si>
    <t>[广元]格林豪泰(广元高铁站店)(92124348)</t>
  </si>
  <si>
    <t>刘艳超</t>
  </si>
  <si>
    <t xml:space="preserve">(GRT)77598341;	</t>
  </si>
  <si>
    <t xml:space="preserve">18362605380	</t>
  </si>
  <si>
    <t>双床间 - 带阳台&lt;至多8间&gt;&lt;2人入住&gt;</t>
  </si>
  <si>
    <t>MOK/WAI TING</t>
  </si>
  <si>
    <t xml:space="preserve">18363014157	</t>
  </si>
  <si>
    <t>[台中]天阁酒店(台中馆)(Tango Hotel Taichung)(80942068)</t>
  </si>
  <si>
    <t>天豪大床房&lt;至多8间&gt;&lt;2人入住&gt;&lt;早餐&gt;</t>
  </si>
  <si>
    <t>黃/湧棋</t>
  </si>
  <si>
    <t xml:space="preserve">18363319129	</t>
  </si>
  <si>
    <t>豪华双床房&lt;至多8间&gt;&lt;2人入住&gt;&lt;早餐&gt;</t>
  </si>
  <si>
    <t>HUANG/SHIHHENG</t>
  </si>
  <si>
    <t xml:space="preserve">R2216816	</t>
  </si>
  <si>
    <t xml:space="preserve">18363360595	</t>
  </si>
  <si>
    <t>刘维超</t>
  </si>
  <si>
    <t xml:space="preserve">104571912154	</t>
  </si>
  <si>
    <t xml:space="preserve">18363437611	</t>
  </si>
  <si>
    <t>贺梓豪</t>
  </si>
  <si>
    <t xml:space="preserve">(GRT)77605100;	</t>
  </si>
  <si>
    <t xml:space="preserve">18364050070	</t>
  </si>
  <si>
    <t>[公安]麗枫酒店(公安新宏泰客运站中医院店)(91109208)</t>
  </si>
  <si>
    <t>商务套房&lt;至多8间&gt;&lt;2人入住&gt;</t>
  </si>
  <si>
    <t>黄林</t>
  </si>
  <si>
    <t xml:space="preserve">104572224614	</t>
  </si>
  <si>
    <t xml:space="preserve">18364183922	</t>
  </si>
  <si>
    <t>[香港]香港帝都酒店(Royal Park Hotel)(80247072)</t>
  </si>
  <si>
    <t>标准房&lt;至多8间&gt;&lt;2人入住&gt;&lt;早餐&gt;</t>
  </si>
  <si>
    <t>LEE/MAN HEI</t>
  </si>
  <si>
    <t xml:space="preserve">18364494633	</t>
  </si>
  <si>
    <t>[武汉]城市便捷酒店(武汉光谷科技会展中心店)(93872028)</t>
  </si>
  <si>
    <t>高级双床房&lt;至多8间&gt;&lt;2人入住&gt;</t>
  </si>
  <si>
    <t>劳嘉泳</t>
  </si>
  <si>
    <t xml:space="preserve">R_0027222_700018	</t>
  </si>
  <si>
    <t xml:space="preserve">18365169668	</t>
  </si>
  <si>
    <t>[香港]香港菲律宾旅馆(Philippine Hostel)(80243707)</t>
  </si>
  <si>
    <t>双人间&lt;至多8间&gt;&lt;2人入住&gt;</t>
  </si>
  <si>
    <t>Liu/YongKang</t>
  </si>
  <si>
    <t>，</t>
  </si>
  <si>
    <t xml:space="preserve"> 6615 CNY</t>
  </si>
  <si>
    <t>A220727093230481</t>
  </si>
  <si>
    <t>总计：6615元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</si>
  <si>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</si>
  <si>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</si>
  <si>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</si>
  <si>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</si>
  <si>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</si>
  <si>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</si>
  <si>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</si>
  <si>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</si>
  <si>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</si>
  <si>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</si>
  <si>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</si>
  <si>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</si>
  <si>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</si>
  <si>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</si>
  <si>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</si>
  <si>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</si>
  <si>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</si>
  <si>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</si>
  <si>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2022-07-11</t>
  </si>
  <si>
    <t>2618160</t>
  </si>
  <si>
    <t>香港菲律宾旅馆</t>
  </si>
  <si>
    <t>Liu YongKang</t>
  </si>
  <si>
    <t>2022-07-12</t>
  </si>
  <si>
    <t>退房日月结</t>
  </si>
  <si>
    <t>89.00</t>
  </si>
  <si>
    <t>RMB</t>
  </si>
  <si>
    <t>0</t>
  </si>
  <si>
    <t>0.00</t>
  </si>
  <si>
    <t>携程汇登国内直连</t>
  </si>
  <si>
    <t>01.011264</t>
  </si>
  <si>
    <t>2022-07-11 23:18:42</t>
  </si>
  <si>
    <t>否</t>
  </si>
  <si>
    <t>广州汇登信息科技有限公司</t>
  </si>
  <si>
    <t>直连</t>
  </si>
  <si>
    <t>2618052</t>
  </si>
  <si>
    <t>城市便捷酒店(武汉光谷科技会展中心店)</t>
  </si>
  <si>
    <t>241.00</t>
  </si>
  <si>
    <t>2022-07-11 21:22:41</t>
  </si>
  <si>
    <t>2618012</t>
  </si>
  <si>
    <t>香港帝都酒店</t>
  </si>
  <si>
    <t>LEE MAN HEI</t>
  </si>
  <si>
    <t>657.00</t>
  </si>
  <si>
    <t>2022-07-11 20:31:56</t>
  </si>
  <si>
    <t>2617979</t>
  </si>
  <si>
    <t>麗枫酒店(公安大润发生活广场店)</t>
  </si>
  <si>
    <t>294.00</t>
  </si>
  <si>
    <t>2022-07-11 20:08:43</t>
  </si>
  <si>
    <t>2617888</t>
  </si>
  <si>
    <t>派酒店·西安昆明路未来中心店</t>
  </si>
  <si>
    <t>102.00</t>
  </si>
  <si>
    <t>2022-07-11 18:12:16</t>
  </si>
  <si>
    <t>2617884</t>
  </si>
  <si>
    <t>台南台糖长荣酒店</t>
  </si>
  <si>
    <t>HUANG SHIHHENG</t>
  </si>
  <si>
    <t>889.00</t>
  </si>
  <si>
    <t>2022-07-11 18:07:42</t>
  </si>
  <si>
    <t>2617848</t>
  </si>
  <si>
    <t>天阁酒店(台中馆)</t>
  </si>
  <si>
    <t>496.00</t>
  </si>
  <si>
    <t>2022-07-11 17:18:03</t>
  </si>
  <si>
    <t>2617785</t>
  </si>
  <si>
    <t>Y旅舍</t>
  </si>
  <si>
    <t>MOK WAI TING</t>
  </si>
  <si>
    <t>328.00</t>
  </si>
  <si>
    <t>2022-07-11 16:09:08</t>
  </si>
  <si>
    <t>2617687</t>
  </si>
  <si>
    <t>格林豪泰(广元高铁站店)</t>
  </si>
  <si>
    <t>117.00</t>
  </si>
  <si>
    <t>2022-07-11 14:24:33</t>
  </si>
  <si>
    <t>2617628</t>
  </si>
  <si>
    <t>贝壳酒店(宁武凤舞广场店)</t>
  </si>
  <si>
    <t>152.00</t>
  </si>
  <si>
    <t>2022-07-11 13:26:13</t>
  </si>
  <si>
    <t>2617624</t>
  </si>
  <si>
    <t>2022-07-11 13:21:29</t>
  </si>
  <si>
    <t>2617616</t>
  </si>
  <si>
    <t>尚客优精选酒店(太仓听海路店)</t>
  </si>
  <si>
    <t>126.00</t>
  </si>
  <si>
    <t>2022-07-11 13:15:11</t>
  </si>
  <si>
    <t>2617597</t>
  </si>
  <si>
    <t>456.00</t>
  </si>
  <si>
    <t>2022-07-11 12:52:34</t>
  </si>
  <si>
    <t>2617336</t>
  </si>
  <si>
    <t>格林豪泰智选酒店(亳州建安路火车站)</t>
  </si>
  <si>
    <t>2022-07-11 07:39:29</t>
  </si>
  <si>
    <t>2022-07-10</t>
  </si>
  <si>
    <t>2617146</t>
  </si>
  <si>
    <t>LAM WANG HIM</t>
  </si>
  <si>
    <t>383.00</t>
  </si>
  <si>
    <t>2022-07-10 23:28:30</t>
  </si>
  <si>
    <t>2022-07-08</t>
  </si>
  <si>
    <t>2615185</t>
  </si>
  <si>
    <t>SU HUICHU</t>
  </si>
  <si>
    <t>822.00</t>
  </si>
  <si>
    <t>2022-07-08 21:29:19</t>
  </si>
  <si>
    <t>2022-07-06</t>
  </si>
  <si>
    <t>2613173</t>
  </si>
  <si>
    <t>海友酒店（成都青羊宫中医大省医院地铁站店）</t>
  </si>
  <si>
    <t>262.00</t>
  </si>
  <si>
    <t>2022-07-06 21:33:44</t>
  </si>
  <si>
    <t>2022-07-05</t>
  </si>
  <si>
    <t>2611309</t>
  </si>
  <si>
    <t>芬名酒店</t>
  </si>
  <si>
    <t>Leung Kin Chung</t>
  </si>
  <si>
    <t>671.00</t>
  </si>
  <si>
    <t>2022-07-05 00:31:53</t>
  </si>
  <si>
    <t>2022-07-04</t>
  </si>
  <si>
    <t>2611134</t>
  </si>
  <si>
    <t>格林豪泰快捷酒店(蚌埠淮上区政府店)</t>
  </si>
  <si>
    <t>2022-07-09</t>
  </si>
  <si>
    <t>302.01</t>
  </si>
  <si>
    <t>2022-07-04 21:04:20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</si>
</sst>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44751</v>
      </c>
      <c r="G2" s="6">
        <v>44754</v>
      </c>
      <c r="H2" s="4">
        <v>1</v>
      </c>
      <c r="I2" s="4">
        <v>3</v>
      </c>
      <c r="J2" s="4">
        <v>3</v>
      </c>
      <c r="K2" s="4" t="s">
        <v>30</v>
      </c>
      <c r="L2" s="4">
        <v>302</v>
      </c>
      <c r="M2" s="4">
        <v>302</v>
      </c>
      <c r="N2" s="4" t="s">
        <v>31</v>
      </c>
      <c r="O2" s="4" t="s">
        <v>32</v>
      </c>
      <c r="P2" s="4" t="s">
        <v>33</v>
      </c>
      <c r="Q2" s="4">
        <v>0</v>
      </c>
      <c r="R2" s="7">
        <v>44746</v>
      </c>
      <c r="S2" s="6">
        <v>44769</v>
      </c>
      <c r="T2" s="4" t="s">
        <v>34</v>
      </c>
      <c r="U2" s="4">
        <v>302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44753</v>
      </c>
      <c r="G3" s="6">
        <v>44754</v>
      </c>
      <c r="H3" s="4">
        <v>1</v>
      </c>
      <c r="I3" s="4">
        <v>1</v>
      </c>
      <c r="J3" s="4">
        <v>1</v>
      </c>
      <c r="K3" s="4" t="s">
        <v>30</v>
      </c>
      <c r="L3" s="4">
        <v>671</v>
      </c>
      <c r="M3" s="4">
        <v>671</v>
      </c>
      <c r="N3" s="4" t="s">
        <v>40</v>
      </c>
      <c r="O3" s="4" t="s">
        <v>32</v>
      </c>
      <c r="P3" s="4" t="s">
        <v>33</v>
      </c>
      <c r="Q3" s="4">
        <v>0</v>
      </c>
      <c r="R3" s="7">
        <v>44747</v>
      </c>
      <c r="S3" s="6">
        <v>44769</v>
      </c>
      <c r="T3" s="4" t="s">
        <v>34</v>
      </c>
      <c r="U3" s="4">
        <v>671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44753</v>
      </c>
      <c r="G4" s="6">
        <v>44754</v>
      </c>
      <c r="H4" s="4">
        <v>1</v>
      </c>
      <c r="I4" s="4">
        <v>1</v>
      </c>
      <c r="J4" s="4">
        <v>1</v>
      </c>
      <c r="K4" s="4" t="s">
        <v>30</v>
      </c>
      <c r="L4" s="4">
        <v>262</v>
      </c>
      <c r="M4" s="4">
        <v>262</v>
      </c>
      <c r="N4" s="4" t="s">
        <v>44</v>
      </c>
      <c r="O4" s="4" t="s">
        <v>32</v>
      </c>
      <c r="P4" s="4" t="s">
        <v>33</v>
      </c>
      <c r="Q4" s="4">
        <v>0</v>
      </c>
      <c r="R4" s="7">
        <v>44748</v>
      </c>
      <c r="S4" s="6">
        <v>44769</v>
      </c>
      <c r="T4" s="4" t="s">
        <v>34</v>
      </c>
      <c r="U4" s="4">
        <v>262</v>
      </c>
      <c r="V4" s="4">
        <v>0</v>
      </c>
      <c r="W4" s="4">
        <v>0</v>
      </c>
      <c r="X4" s="4" t="s">
        <v>35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44753</v>
      </c>
      <c r="G5" s="6">
        <v>44754</v>
      </c>
      <c r="H5" s="4">
        <v>1</v>
      </c>
      <c r="I5" s="4">
        <v>1</v>
      </c>
      <c r="J5" s="4">
        <v>1</v>
      </c>
      <c r="K5" s="4" t="s">
        <v>30</v>
      </c>
      <c r="L5" s="4">
        <v>822</v>
      </c>
      <c r="M5" s="4">
        <v>822</v>
      </c>
      <c r="N5" s="4" t="s">
        <v>49</v>
      </c>
      <c r="O5" s="4" t="s">
        <v>32</v>
      </c>
      <c r="P5" s="4" t="s">
        <v>33</v>
      </c>
      <c r="Q5" s="4">
        <v>0</v>
      </c>
      <c r="R5" s="7">
        <v>44750</v>
      </c>
      <c r="S5" s="6">
        <v>44769</v>
      </c>
      <c r="T5" s="4" t="s">
        <v>34</v>
      </c>
      <c r="U5" s="4">
        <v>822</v>
      </c>
      <c r="V5" s="4">
        <v>0</v>
      </c>
      <c r="W5" s="4">
        <v>0</v>
      </c>
      <c r="X5" s="4" t="s">
        <v>35</v>
      </c>
      <c r="Y5" s="4" t="s">
        <v>50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44753</v>
      </c>
      <c r="G6" s="6">
        <v>44754</v>
      </c>
      <c r="H6" s="4">
        <v>1</v>
      </c>
      <c r="I6" s="4">
        <v>1</v>
      </c>
      <c r="J6" s="4">
        <v>1</v>
      </c>
      <c r="K6" s="4" t="s">
        <v>30</v>
      </c>
      <c r="L6" s="4">
        <v>710</v>
      </c>
      <c r="M6" s="4">
        <v>710</v>
      </c>
      <c r="N6" s="4" t="s">
        <v>54</v>
      </c>
      <c r="O6" s="4" t="s">
        <v>32</v>
      </c>
      <c r="P6" s="4" t="s">
        <v>33</v>
      </c>
      <c r="Q6" s="4">
        <v>0</v>
      </c>
      <c r="R6" s="7">
        <v>44752</v>
      </c>
      <c r="S6" s="6">
        <v>44769</v>
      </c>
      <c r="T6" s="4" t="s">
        <v>34</v>
      </c>
      <c r="U6" s="4">
        <v>710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51</v>
      </c>
      <c r="B7" s="4" t="s">
        <v>26</v>
      </c>
      <c r="C7" s="4" t="s">
        <v>55</v>
      </c>
      <c r="D7" s="4" t="s">
        <v>52</v>
      </c>
      <c r="E7" s="4" t="s">
        <v>53</v>
      </c>
      <c r="F7" s="6">
        <v>44753</v>
      </c>
      <c r="G7" s="6">
        <v>44754</v>
      </c>
      <c r="H7" s="4">
        <v>1</v>
      </c>
      <c r="I7" s="4">
        <v>1</v>
      </c>
      <c r="J7" s="4">
        <v>1</v>
      </c>
      <c r="K7" s="4" t="s">
        <v>30</v>
      </c>
      <c r="L7" s="4">
        <v>-710</v>
      </c>
      <c r="M7" s="4">
        <v>-710</v>
      </c>
      <c r="N7" s="4" t="s">
        <v>54</v>
      </c>
      <c r="O7" s="4" t="s">
        <v>32</v>
      </c>
      <c r="P7" s="4" t="s">
        <v>33</v>
      </c>
      <c r="Q7" s="4">
        <v>0</v>
      </c>
      <c r="R7" s="7">
        <v>44752</v>
      </c>
      <c r="S7" s="6">
        <v>44769</v>
      </c>
      <c r="T7" s="4" t="s">
        <v>34</v>
      </c>
      <c r="U7" s="4">
        <v>-710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56</v>
      </c>
      <c r="B8" s="4" t="s">
        <v>26</v>
      </c>
      <c r="C8" s="4" t="s">
        <v>27</v>
      </c>
      <c r="D8" s="4" t="s">
        <v>57</v>
      </c>
      <c r="E8" s="4" t="s">
        <v>58</v>
      </c>
      <c r="F8" s="6">
        <v>44753</v>
      </c>
      <c r="G8" s="6">
        <v>44754</v>
      </c>
      <c r="H8" s="4">
        <v>1</v>
      </c>
      <c r="I8" s="4">
        <v>1</v>
      </c>
      <c r="J8" s="4">
        <v>1</v>
      </c>
      <c r="K8" s="4" t="s">
        <v>30</v>
      </c>
      <c r="L8" s="4">
        <v>383</v>
      </c>
      <c r="M8" s="4">
        <v>383</v>
      </c>
      <c r="N8" s="4" t="s">
        <v>59</v>
      </c>
      <c r="O8" s="4" t="s">
        <v>32</v>
      </c>
      <c r="P8" s="4" t="s">
        <v>33</v>
      </c>
      <c r="Q8" s="4">
        <v>0</v>
      </c>
      <c r="R8" s="7">
        <v>44752</v>
      </c>
      <c r="S8" s="6">
        <v>44769</v>
      </c>
      <c r="T8" s="4" t="s">
        <v>34</v>
      </c>
      <c r="U8" s="4">
        <v>383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60</v>
      </c>
      <c r="B9" s="4" t="s">
        <v>26</v>
      </c>
      <c r="C9" s="4" t="s">
        <v>27</v>
      </c>
      <c r="D9" s="4" t="s">
        <v>61</v>
      </c>
      <c r="E9" s="4" t="s">
        <v>62</v>
      </c>
      <c r="F9" s="6">
        <v>44753</v>
      </c>
      <c r="G9" s="6">
        <v>44754</v>
      </c>
      <c r="H9" s="4">
        <v>1</v>
      </c>
      <c r="I9" s="4">
        <v>1</v>
      </c>
      <c r="J9" s="4">
        <v>1</v>
      </c>
      <c r="K9" s="4" t="s">
        <v>30</v>
      </c>
      <c r="L9" s="4">
        <v>126</v>
      </c>
      <c r="M9" s="4">
        <v>126</v>
      </c>
      <c r="N9" s="4" t="s">
        <v>63</v>
      </c>
      <c r="O9" s="4" t="s">
        <v>32</v>
      </c>
      <c r="P9" s="4" t="s">
        <v>33</v>
      </c>
      <c r="Q9" s="4">
        <v>0</v>
      </c>
      <c r="R9" s="7">
        <v>44753</v>
      </c>
      <c r="S9" s="6">
        <v>44769</v>
      </c>
      <c r="T9" s="4" t="s">
        <v>34</v>
      </c>
      <c r="U9" s="4">
        <v>126</v>
      </c>
      <c r="V9" s="4">
        <v>0</v>
      </c>
      <c r="W9" s="4">
        <v>0</v>
      </c>
      <c r="X9" s="4" t="s">
        <v>35</v>
      </c>
      <c r="Y9" s="4" t="s">
        <v>64</v>
      </c>
    </row>
    <row r="10" s="4" customFormat="1" spans="1:25">
      <c r="A10" s="4" t="s">
        <v>65</v>
      </c>
      <c r="B10" s="4" t="s">
        <v>26</v>
      </c>
      <c r="C10" s="4" t="s">
        <v>27</v>
      </c>
      <c r="D10" s="4" t="s">
        <v>66</v>
      </c>
      <c r="E10" s="4" t="s">
        <v>67</v>
      </c>
      <c r="F10" s="6">
        <v>44753</v>
      </c>
      <c r="G10" s="6">
        <v>44754</v>
      </c>
      <c r="H10" s="4">
        <v>1</v>
      </c>
      <c r="I10" s="4">
        <v>1</v>
      </c>
      <c r="J10" s="4">
        <v>1</v>
      </c>
      <c r="K10" s="4" t="s">
        <v>30</v>
      </c>
      <c r="L10" s="4">
        <v>313</v>
      </c>
      <c r="M10" s="4">
        <v>313</v>
      </c>
      <c r="N10" s="4" t="s">
        <v>68</v>
      </c>
      <c r="O10" s="4" t="s">
        <v>32</v>
      </c>
      <c r="P10" s="4" t="s">
        <v>33</v>
      </c>
      <c r="Q10" s="4">
        <v>0</v>
      </c>
      <c r="R10" s="7">
        <v>44753</v>
      </c>
      <c r="S10" s="6">
        <v>44769</v>
      </c>
      <c r="T10" s="4" t="s">
        <v>34</v>
      </c>
      <c r="U10" s="4">
        <v>313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65</v>
      </c>
      <c r="B11" s="4" t="s">
        <v>26</v>
      </c>
      <c r="C11" s="4" t="s">
        <v>55</v>
      </c>
      <c r="D11" s="4" t="s">
        <v>66</v>
      </c>
      <c r="E11" s="4" t="s">
        <v>67</v>
      </c>
      <c r="F11" s="6">
        <v>44753</v>
      </c>
      <c r="G11" s="6">
        <v>44754</v>
      </c>
      <c r="H11" s="4">
        <v>1</v>
      </c>
      <c r="I11" s="4">
        <v>1</v>
      </c>
      <c r="J11" s="4">
        <v>1</v>
      </c>
      <c r="K11" s="4" t="s">
        <v>30</v>
      </c>
      <c r="L11" s="4">
        <v>-313</v>
      </c>
      <c r="M11" s="4">
        <v>-313</v>
      </c>
      <c r="N11" s="4" t="s">
        <v>68</v>
      </c>
      <c r="O11" s="4" t="s">
        <v>32</v>
      </c>
      <c r="P11" s="4" t="s">
        <v>33</v>
      </c>
      <c r="Q11" s="4">
        <v>0</v>
      </c>
      <c r="R11" s="7">
        <v>44753</v>
      </c>
      <c r="S11" s="6">
        <v>44769</v>
      </c>
      <c r="T11" s="4" t="s">
        <v>34</v>
      </c>
      <c r="U11" s="4">
        <v>-313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69</v>
      </c>
      <c r="B12" s="4" t="s">
        <v>26</v>
      </c>
      <c r="C12" s="4" t="s">
        <v>27</v>
      </c>
      <c r="D12" s="4" t="s">
        <v>70</v>
      </c>
      <c r="E12" s="4" t="s">
        <v>71</v>
      </c>
      <c r="F12" s="6">
        <v>44753</v>
      </c>
      <c r="G12" s="6">
        <v>44754</v>
      </c>
      <c r="H12" s="4">
        <v>3</v>
      </c>
      <c r="I12" s="4">
        <v>1</v>
      </c>
      <c r="J12" s="4">
        <v>3</v>
      </c>
      <c r="K12" s="4" t="s">
        <v>30</v>
      </c>
      <c r="L12" s="4">
        <v>456</v>
      </c>
      <c r="M12" s="4">
        <v>456</v>
      </c>
      <c r="N12" s="4" t="s">
        <v>72</v>
      </c>
      <c r="O12" s="4" t="s">
        <v>32</v>
      </c>
      <c r="P12" s="4" t="s">
        <v>33</v>
      </c>
      <c r="Q12" s="4">
        <v>0</v>
      </c>
      <c r="R12" s="7">
        <v>44753</v>
      </c>
      <c r="S12" s="6">
        <v>44769</v>
      </c>
      <c r="T12" s="4" t="s">
        <v>34</v>
      </c>
      <c r="U12" s="4">
        <v>456</v>
      </c>
      <c r="V12" s="4">
        <v>0</v>
      </c>
      <c r="W12" s="4">
        <v>0</v>
      </c>
      <c r="X12" s="4" t="s">
        <v>35</v>
      </c>
      <c r="Y12" s="4" t="s">
        <v>73</v>
      </c>
    </row>
    <row r="13" s="4" customFormat="1" spans="1:25">
      <c r="A13" s="4" t="s">
        <v>74</v>
      </c>
      <c r="B13" s="4" t="s">
        <v>26</v>
      </c>
      <c r="C13" s="4" t="s">
        <v>27</v>
      </c>
      <c r="D13" s="4" t="s">
        <v>75</v>
      </c>
      <c r="E13" s="4" t="s">
        <v>76</v>
      </c>
      <c r="F13" s="6">
        <v>44753</v>
      </c>
      <c r="G13" s="6">
        <v>44754</v>
      </c>
      <c r="H13" s="4">
        <v>1</v>
      </c>
      <c r="I13" s="4">
        <v>1</v>
      </c>
      <c r="J13" s="4">
        <v>1</v>
      </c>
      <c r="K13" s="4" t="s">
        <v>30</v>
      </c>
      <c r="L13" s="4">
        <v>126</v>
      </c>
      <c r="M13" s="4">
        <v>126</v>
      </c>
      <c r="N13" s="4" t="s">
        <v>77</v>
      </c>
      <c r="O13" s="4" t="s">
        <v>32</v>
      </c>
      <c r="P13" s="4" t="s">
        <v>33</v>
      </c>
      <c r="Q13" s="4">
        <v>0</v>
      </c>
      <c r="R13" s="7">
        <v>44753</v>
      </c>
      <c r="S13" s="6">
        <v>44769</v>
      </c>
      <c r="T13" s="4" t="s">
        <v>34</v>
      </c>
      <c r="U13" s="4">
        <v>126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78</v>
      </c>
      <c r="B14" s="4" t="s">
        <v>26</v>
      </c>
      <c r="C14" s="4" t="s">
        <v>27</v>
      </c>
      <c r="D14" s="4" t="s">
        <v>79</v>
      </c>
      <c r="E14" s="4" t="s">
        <v>80</v>
      </c>
      <c r="F14" s="6">
        <v>44753</v>
      </c>
      <c r="G14" s="6">
        <v>44754</v>
      </c>
      <c r="H14" s="4">
        <v>1</v>
      </c>
      <c r="I14" s="4">
        <v>1</v>
      </c>
      <c r="J14" s="4">
        <v>1</v>
      </c>
      <c r="K14" s="4" t="s">
        <v>30</v>
      </c>
      <c r="L14" s="4">
        <v>102</v>
      </c>
      <c r="M14" s="4">
        <v>102</v>
      </c>
      <c r="N14" s="4" t="s">
        <v>81</v>
      </c>
      <c r="O14" s="4" t="s">
        <v>32</v>
      </c>
      <c r="P14" s="4" t="s">
        <v>33</v>
      </c>
      <c r="Q14" s="4">
        <v>0</v>
      </c>
      <c r="R14" s="7">
        <v>44753</v>
      </c>
      <c r="S14" s="6">
        <v>44769</v>
      </c>
      <c r="T14" s="4" t="s">
        <v>34</v>
      </c>
      <c r="U14" s="4">
        <v>102</v>
      </c>
      <c r="V14" s="4">
        <v>0</v>
      </c>
      <c r="W14" s="4">
        <v>0</v>
      </c>
      <c r="X14" s="4" t="s">
        <v>35</v>
      </c>
      <c r="Y14" s="4" t="s">
        <v>82</v>
      </c>
    </row>
    <row r="15" s="4" customFormat="1" spans="1:25">
      <c r="A15" s="4" t="s">
        <v>83</v>
      </c>
      <c r="B15" s="4" t="s">
        <v>26</v>
      </c>
      <c r="C15" s="4" t="s">
        <v>27</v>
      </c>
      <c r="D15" s="4" t="s">
        <v>70</v>
      </c>
      <c r="E15" s="4" t="s">
        <v>84</v>
      </c>
      <c r="F15" s="6">
        <v>44753</v>
      </c>
      <c r="G15" s="6">
        <v>44754</v>
      </c>
      <c r="H15" s="4">
        <v>1</v>
      </c>
      <c r="I15" s="4">
        <v>1</v>
      </c>
      <c r="J15" s="4">
        <v>1</v>
      </c>
      <c r="K15" s="4" t="s">
        <v>30</v>
      </c>
      <c r="L15" s="4">
        <v>152</v>
      </c>
      <c r="M15" s="4">
        <v>152</v>
      </c>
      <c r="N15" s="4" t="s">
        <v>85</v>
      </c>
      <c r="O15" s="4" t="s">
        <v>32</v>
      </c>
      <c r="P15" s="4" t="s">
        <v>33</v>
      </c>
      <c r="Q15" s="4">
        <v>0</v>
      </c>
      <c r="R15" s="7">
        <v>44753</v>
      </c>
      <c r="S15" s="6">
        <v>44769</v>
      </c>
      <c r="T15" s="4" t="s">
        <v>34</v>
      </c>
      <c r="U15" s="4">
        <v>152</v>
      </c>
      <c r="V15" s="4">
        <v>0</v>
      </c>
      <c r="W15" s="4">
        <v>0</v>
      </c>
      <c r="X15" s="4" t="s">
        <v>35</v>
      </c>
      <c r="Y15" s="4" t="s">
        <v>86</v>
      </c>
    </row>
    <row r="16" s="4" customFormat="1" spans="1:25">
      <c r="A16" s="4" t="s">
        <v>87</v>
      </c>
      <c r="B16" s="4" t="s">
        <v>26</v>
      </c>
      <c r="C16" s="4" t="s">
        <v>27</v>
      </c>
      <c r="D16" s="4" t="s">
        <v>88</v>
      </c>
      <c r="E16" s="4" t="s">
        <v>58</v>
      </c>
      <c r="F16" s="6">
        <v>44753</v>
      </c>
      <c r="G16" s="6">
        <v>44754</v>
      </c>
      <c r="H16" s="4">
        <v>1</v>
      </c>
      <c r="I16" s="4">
        <v>1</v>
      </c>
      <c r="J16" s="4">
        <v>1</v>
      </c>
      <c r="K16" s="4" t="s">
        <v>30</v>
      </c>
      <c r="L16" s="4">
        <v>117</v>
      </c>
      <c r="M16" s="4">
        <v>117</v>
      </c>
      <c r="N16" s="4" t="s">
        <v>89</v>
      </c>
      <c r="O16" s="4" t="s">
        <v>32</v>
      </c>
      <c r="P16" s="4" t="s">
        <v>33</v>
      </c>
      <c r="Q16" s="4">
        <v>0</v>
      </c>
      <c r="R16" s="7">
        <v>44753</v>
      </c>
      <c r="S16" s="6">
        <v>44769</v>
      </c>
      <c r="T16" s="4" t="s">
        <v>34</v>
      </c>
      <c r="U16" s="4">
        <v>117</v>
      </c>
      <c r="V16" s="4">
        <v>0</v>
      </c>
      <c r="W16" s="4">
        <v>0</v>
      </c>
      <c r="X16" s="4" t="s">
        <v>35</v>
      </c>
      <c r="Y16" s="4" t="s">
        <v>90</v>
      </c>
    </row>
    <row r="17" s="4" customFormat="1" spans="1:25">
      <c r="A17" s="4" t="s">
        <v>91</v>
      </c>
      <c r="B17" s="4" t="s">
        <v>26</v>
      </c>
      <c r="C17" s="4" t="s">
        <v>27</v>
      </c>
      <c r="D17" s="4" t="s">
        <v>57</v>
      </c>
      <c r="E17" s="4" t="s">
        <v>92</v>
      </c>
      <c r="F17" s="6">
        <v>44753</v>
      </c>
      <c r="G17" s="6">
        <v>44754</v>
      </c>
      <c r="H17" s="4">
        <v>1</v>
      </c>
      <c r="I17" s="4">
        <v>1</v>
      </c>
      <c r="J17" s="4">
        <v>1</v>
      </c>
      <c r="K17" s="4" t="s">
        <v>30</v>
      </c>
      <c r="L17" s="4">
        <v>328</v>
      </c>
      <c r="M17" s="4">
        <v>328</v>
      </c>
      <c r="N17" s="4" t="s">
        <v>93</v>
      </c>
      <c r="O17" s="4" t="s">
        <v>32</v>
      </c>
      <c r="P17" s="4" t="s">
        <v>33</v>
      </c>
      <c r="Q17" s="4">
        <v>0</v>
      </c>
      <c r="R17" s="7">
        <v>44753</v>
      </c>
      <c r="S17" s="6">
        <v>44769</v>
      </c>
      <c r="T17" s="4" t="s">
        <v>34</v>
      </c>
      <c r="U17" s="4">
        <v>328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94</v>
      </c>
      <c r="B18" s="4" t="s">
        <v>26</v>
      </c>
      <c r="C18" s="4" t="s">
        <v>27</v>
      </c>
      <c r="D18" s="4" t="s">
        <v>95</v>
      </c>
      <c r="E18" s="4" t="s">
        <v>96</v>
      </c>
      <c r="F18" s="6">
        <v>44753</v>
      </c>
      <c r="G18" s="6">
        <v>44754</v>
      </c>
      <c r="H18" s="4">
        <v>1</v>
      </c>
      <c r="I18" s="4">
        <v>1</v>
      </c>
      <c r="J18" s="4">
        <v>1</v>
      </c>
      <c r="K18" s="4" t="s">
        <v>30</v>
      </c>
      <c r="L18" s="4">
        <v>496</v>
      </c>
      <c r="M18" s="4">
        <v>496</v>
      </c>
      <c r="N18" s="4" t="s">
        <v>97</v>
      </c>
      <c r="O18" s="4" t="s">
        <v>32</v>
      </c>
      <c r="P18" s="4" t="s">
        <v>33</v>
      </c>
      <c r="Q18" s="4">
        <v>0</v>
      </c>
      <c r="R18" s="7">
        <v>44753</v>
      </c>
      <c r="S18" s="6">
        <v>44769</v>
      </c>
      <c r="T18" s="4" t="s">
        <v>34</v>
      </c>
      <c r="U18" s="4">
        <v>496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98</v>
      </c>
      <c r="B19" s="4" t="s">
        <v>26</v>
      </c>
      <c r="C19" s="4" t="s">
        <v>27</v>
      </c>
      <c r="D19" s="4" t="s">
        <v>47</v>
      </c>
      <c r="E19" s="4" t="s">
        <v>99</v>
      </c>
      <c r="F19" s="6">
        <v>44753</v>
      </c>
      <c r="G19" s="6">
        <v>44754</v>
      </c>
      <c r="H19" s="4">
        <v>1</v>
      </c>
      <c r="I19" s="4">
        <v>1</v>
      </c>
      <c r="J19" s="4">
        <v>1</v>
      </c>
      <c r="K19" s="4" t="s">
        <v>30</v>
      </c>
      <c r="L19" s="4">
        <v>889</v>
      </c>
      <c r="M19" s="4">
        <v>889</v>
      </c>
      <c r="N19" s="4" t="s">
        <v>100</v>
      </c>
      <c r="O19" s="4" t="s">
        <v>32</v>
      </c>
      <c r="P19" s="4" t="s">
        <v>33</v>
      </c>
      <c r="Q19" s="4">
        <v>0</v>
      </c>
      <c r="R19" s="7">
        <v>44753</v>
      </c>
      <c r="S19" s="6">
        <v>44769</v>
      </c>
      <c r="T19" s="4" t="s">
        <v>34</v>
      </c>
      <c r="U19" s="4">
        <v>889</v>
      </c>
      <c r="V19" s="4">
        <v>0</v>
      </c>
      <c r="W19" s="4">
        <v>0</v>
      </c>
      <c r="X19" s="4" t="s">
        <v>35</v>
      </c>
      <c r="Y19" s="4" t="s">
        <v>101</v>
      </c>
    </row>
    <row r="20" s="4" customFormat="1" spans="1:25">
      <c r="A20" s="4" t="s">
        <v>102</v>
      </c>
      <c r="B20" s="4" t="s">
        <v>26</v>
      </c>
      <c r="C20" s="4" t="s">
        <v>27</v>
      </c>
      <c r="D20" s="4" t="s">
        <v>79</v>
      </c>
      <c r="E20" s="4" t="s">
        <v>80</v>
      </c>
      <c r="F20" s="6">
        <v>44753</v>
      </c>
      <c r="G20" s="6">
        <v>44754</v>
      </c>
      <c r="H20" s="4">
        <v>1</v>
      </c>
      <c r="I20" s="4">
        <v>1</v>
      </c>
      <c r="J20" s="4">
        <v>1</v>
      </c>
      <c r="K20" s="4" t="s">
        <v>30</v>
      </c>
      <c r="L20" s="4">
        <v>102</v>
      </c>
      <c r="M20" s="4">
        <v>102</v>
      </c>
      <c r="N20" s="4" t="s">
        <v>103</v>
      </c>
      <c r="O20" s="4" t="s">
        <v>32</v>
      </c>
      <c r="P20" s="4" t="s">
        <v>33</v>
      </c>
      <c r="Q20" s="4">
        <v>0</v>
      </c>
      <c r="R20" s="7">
        <v>44753</v>
      </c>
      <c r="S20" s="6">
        <v>44769</v>
      </c>
      <c r="T20" s="4" t="s">
        <v>34</v>
      </c>
      <c r="U20" s="4">
        <v>102</v>
      </c>
      <c r="V20" s="4">
        <v>0</v>
      </c>
      <c r="W20" s="4">
        <v>0</v>
      </c>
      <c r="X20" s="4" t="s">
        <v>35</v>
      </c>
      <c r="Y20" s="4" t="s">
        <v>104</v>
      </c>
    </row>
    <row r="21" s="4" customFormat="1" spans="1:25">
      <c r="A21" s="4" t="s">
        <v>105</v>
      </c>
      <c r="B21" s="4" t="s">
        <v>26</v>
      </c>
      <c r="C21" s="4" t="s">
        <v>27</v>
      </c>
      <c r="D21" s="4" t="s">
        <v>70</v>
      </c>
      <c r="E21" s="4" t="s">
        <v>84</v>
      </c>
      <c r="F21" s="6">
        <v>44753</v>
      </c>
      <c r="G21" s="6">
        <v>44754</v>
      </c>
      <c r="H21" s="4">
        <v>1</v>
      </c>
      <c r="I21" s="4">
        <v>1</v>
      </c>
      <c r="J21" s="4">
        <v>1</v>
      </c>
      <c r="K21" s="4" t="s">
        <v>30</v>
      </c>
      <c r="L21" s="4">
        <v>152</v>
      </c>
      <c r="M21" s="4">
        <v>152</v>
      </c>
      <c r="N21" s="4" t="s">
        <v>106</v>
      </c>
      <c r="O21" s="4" t="s">
        <v>32</v>
      </c>
      <c r="P21" s="4" t="s">
        <v>33</v>
      </c>
      <c r="Q21" s="4">
        <v>0</v>
      </c>
      <c r="R21" s="7">
        <v>44753</v>
      </c>
      <c r="S21" s="6">
        <v>44769</v>
      </c>
      <c r="T21" s="4" t="s">
        <v>34</v>
      </c>
      <c r="U21" s="4">
        <v>152</v>
      </c>
      <c r="V21" s="4">
        <v>0</v>
      </c>
      <c r="W21" s="4">
        <v>0</v>
      </c>
      <c r="X21" s="4" t="s">
        <v>35</v>
      </c>
      <c r="Y21" s="4" t="s">
        <v>107</v>
      </c>
    </row>
    <row r="22" s="4" customFormat="1" spans="1:25">
      <c r="A22" s="4" t="s">
        <v>108</v>
      </c>
      <c r="B22" s="4" t="s">
        <v>26</v>
      </c>
      <c r="C22" s="4" t="s">
        <v>27</v>
      </c>
      <c r="D22" s="4" t="s">
        <v>109</v>
      </c>
      <c r="E22" s="4" t="s">
        <v>110</v>
      </c>
      <c r="F22" s="6">
        <v>44753</v>
      </c>
      <c r="G22" s="6">
        <v>44754</v>
      </c>
      <c r="H22" s="4">
        <v>1</v>
      </c>
      <c r="I22" s="4">
        <v>1</v>
      </c>
      <c r="J22" s="4">
        <v>1</v>
      </c>
      <c r="K22" s="4" t="s">
        <v>30</v>
      </c>
      <c r="L22" s="4">
        <v>294</v>
      </c>
      <c r="M22" s="4">
        <v>294</v>
      </c>
      <c r="N22" s="4" t="s">
        <v>111</v>
      </c>
      <c r="O22" s="4" t="s">
        <v>32</v>
      </c>
      <c r="P22" s="4" t="s">
        <v>33</v>
      </c>
      <c r="Q22" s="4">
        <v>0</v>
      </c>
      <c r="R22" s="7">
        <v>44753</v>
      </c>
      <c r="S22" s="6">
        <v>44769</v>
      </c>
      <c r="T22" s="4" t="s">
        <v>34</v>
      </c>
      <c r="U22" s="4">
        <v>294</v>
      </c>
      <c r="V22" s="4">
        <v>0</v>
      </c>
      <c r="W22" s="4">
        <v>0</v>
      </c>
      <c r="X22" s="4" t="s">
        <v>35</v>
      </c>
      <c r="Y22" s="4" t="s">
        <v>112</v>
      </c>
    </row>
    <row r="23" s="4" customFormat="1" spans="1:25">
      <c r="A23" s="4" t="s">
        <v>105</v>
      </c>
      <c r="B23" s="4" t="s">
        <v>26</v>
      </c>
      <c r="C23" s="4" t="s">
        <v>55</v>
      </c>
      <c r="D23" s="4" t="s">
        <v>70</v>
      </c>
      <c r="E23" s="4" t="s">
        <v>84</v>
      </c>
      <c r="F23" s="6">
        <v>44753</v>
      </c>
      <c r="G23" s="6">
        <v>44754</v>
      </c>
      <c r="H23" s="4">
        <v>1</v>
      </c>
      <c r="I23" s="4">
        <v>1</v>
      </c>
      <c r="J23" s="4">
        <v>1</v>
      </c>
      <c r="K23" s="4" t="s">
        <v>30</v>
      </c>
      <c r="L23" s="4">
        <v>-152</v>
      </c>
      <c r="M23" s="4">
        <v>-152</v>
      </c>
      <c r="N23" s="4" t="s">
        <v>106</v>
      </c>
      <c r="O23" s="4" t="s">
        <v>32</v>
      </c>
      <c r="P23" s="4" t="s">
        <v>33</v>
      </c>
      <c r="Q23" s="4">
        <v>0</v>
      </c>
      <c r="R23" s="7">
        <v>44753</v>
      </c>
      <c r="S23" s="6">
        <v>44769</v>
      </c>
      <c r="T23" s="4" t="s">
        <v>34</v>
      </c>
      <c r="U23" s="4">
        <v>-152</v>
      </c>
      <c r="V23" s="4">
        <v>0</v>
      </c>
      <c r="W23" s="4">
        <v>0</v>
      </c>
      <c r="X23" s="4" t="s">
        <v>35</v>
      </c>
      <c r="Y23" s="4" t="s">
        <v>107</v>
      </c>
    </row>
    <row r="24" s="4" customFormat="1" spans="1:25">
      <c r="A24" s="4" t="s">
        <v>113</v>
      </c>
      <c r="B24" s="4" t="s">
        <v>26</v>
      </c>
      <c r="C24" s="4" t="s">
        <v>27</v>
      </c>
      <c r="D24" s="4" t="s">
        <v>114</v>
      </c>
      <c r="E24" s="4" t="s">
        <v>115</v>
      </c>
      <c r="F24" s="6">
        <v>44753</v>
      </c>
      <c r="G24" s="6">
        <v>44754</v>
      </c>
      <c r="H24" s="4">
        <v>1</v>
      </c>
      <c r="I24" s="4">
        <v>1</v>
      </c>
      <c r="J24" s="4">
        <v>1</v>
      </c>
      <c r="K24" s="4" t="s">
        <v>30</v>
      </c>
      <c r="L24" s="4">
        <v>657</v>
      </c>
      <c r="M24" s="4">
        <v>657</v>
      </c>
      <c r="N24" s="4" t="s">
        <v>116</v>
      </c>
      <c r="O24" s="4" t="s">
        <v>32</v>
      </c>
      <c r="P24" s="4" t="s">
        <v>33</v>
      </c>
      <c r="Q24" s="4">
        <v>0</v>
      </c>
      <c r="R24" s="7">
        <v>44753</v>
      </c>
      <c r="S24" s="6">
        <v>44769</v>
      </c>
      <c r="T24" s="4" t="s">
        <v>34</v>
      </c>
      <c r="U24" s="4">
        <v>657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117</v>
      </c>
      <c r="B25" s="4" t="s">
        <v>26</v>
      </c>
      <c r="C25" s="4" t="s">
        <v>27</v>
      </c>
      <c r="D25" s="4" t="s">
        <v>118</v>
      </c>
      <c r="E25" s="4" t="s">
        <v>119</v>
      </c>
      <c r="F25" s="6">
        <v>44753</v>
      </c>
      <c r="G25" s="6">
        <v>44754</v>
      </c>
      <c r="H25" s="4">
        <v>1</v>
      </c>
      <c r="I25" s="4">
        <v>1</v>
      </c>
      <c r="J25" s="4">
        <v>1</v>
      </c>
      <c r="K25" s="4" t="s">
        <v>30</v>
      </c>
      <c r="L25" s="4">
        <v>241</v>
      </c>
      <c r="M25" s="4">
        <v>241</v>
      </c>
      <c r="N25" s="4" t="s">
        <v>120</v>
      </c>
      <c r="O25" s="4" t="s">
        <v>32</v>
      </c>
      <c r="P25" s="4" t="s">
        <v>33</v>
      </c>
      <c r="Q25" s="4">
        <v>0</v>
      </c>
      <c r="R25" s="7">
        <v>44753</v>
      </c>
      <c r="S25" s="6">
        <v>44769</v>
      </c>
      <c r="T25" s="4" t="s">
        <v>34</v>
      </c>
      <c r="U25" s="4">
        <v>241</v>
      </c>
      <c r="V25" s="4">
        <v>0</v>
      </c>
      <c r="W25" s="4">
        <v>0</v>
      </c>
      <c r="X25" s="4" t="s">
        <v>35</v>
      </c>
      <c r="Y25" s="4" t="s">
        <v>121</v>
      </c>
    </row>
    <row r="26" s="4" customFormat="1" spans="1:25">
      <c r="A26" s="4" t="s">
        <v>122</v>
      </c>
      <c r="B26" s="4" t="s">
        <v>26</v>
      </c>
      <c r="C26" s="4" t="s">
        <v>27</v>
      </c>
      <c r="D26" s="4" t="s">
        <v>123</v>
      </c>
      <c r="E26" s="4" t="s">
        <v>124</v>
      </c>
      <c r="F26" s="6">
        <v>44753</v>
      </c>
      <c r="G26" s="6">
        <v>44754</v>
      </c>
      <c r="H26" s="4">
        <v>1</v>
      </c>
      <c r="I26" s="4">
        <v>1</v>
      </c>
      <c r="J26" s="4">
        <v>1</v>
      </c>
      <c r="K26" s="4" t="s">
        <v>30</v>
      </c>
      <c r="L26" s="4">
        <v>89</v>
      </c>
      <c r="M26" s="4">
        <v>89</v>
      </c>
      <c r="N26" s="4" t="s">
        <v>125</v>
      </c>
      <c r="O26" s="4" t="s">
        <v>32</v>
      </c>
      <c r="P26" s="4" t="s">
        <v>33</v>
      </c>
      <c r="Q26" s="4">
        <v>0</v>
      </c>
      <c r="R26" s="7">
        <v>44753</v>
      </c>
      <c r="S26" s="6">
        <v>44769</v>
      </c>
      <c r="T26" s="4" t="s">
        <v>34</v>
      </c>
      <c r="U26" s="4">
        <v>89</v>
      </c>
      <c r="V26" s="4">
        <v>0</v>
      </c>
      <c r="W26" s="4">
        <v>0</v>
      </c>
      <c r="X26" s="4" t="s">
        <v>35</v>
      </c>
      <c r="Y26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2"/>
  <sheetViews>
    <sheetView tabSelected="1" workbookViewId="0">
      <selection activeCell="A31" sqref="A31:A32"/>
    </sheetView>
  </sheetViews>
  <sheetFormatPr defaultColWidth="9" defaultRowHeight="13.5"/>
  <cols>
    <col min="1" max="1" width="12.625" style="4"/>
    <col min="2" max="3" width="10.375" style="4"/>
    <col min="4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126</v>
      </c>
    </row>
    <row r="2" s="4" customFormat="1" spans="1:9">
      <c r="A2" s="5">
        <v>18291125074</v>
      </c>
      <c r="B2" s="6">
        <v>44751</v>
      </c>
      <c r="C2" s="6">
        <v>44754</v>
      </c>
      <c r="D2" s="4">
        <v>302</v>
      </c>
      <c r="E2" s="4" t="str">
        <f>VLOOKUP(A2,HOP!A:L,12,0)</f>
        <v>302.01</v>
      </c>
      <c r="F2" s="4" t="str">
        <f>VLOOKUP(A2,HOP!A:C,3,0)</f>
        <v>2611134</v>
      </c>
      <c r="G2" s="4">
        <f>D2-E2</f>
        <v>-0.00999999999999091</v>
      </c>
      <c r="H2" s="4" t="str">
        <f>$H$1&amp;F2</f>
        <v>，2611134</v>
      </c>
      <c r="I2" s="4" t="str">
        <f>VLOOKUP(A2,HOP!A:U,21,0)</f>
        <v>直连</v>
      </c>
    </row>
    <row r="3" s="4" customFormat="1" spans="1:9">
      <c r="A3" s="5">
        <v>18292484959</v>
      </c>
      <c r="B3" s="6">
        <v>44753</v>
      </c>
      <c r="C3" s="6">
        <v>44754</v>
      </c>
      <c r="D3" s="4">
        <v>671</v>
      </c>
      <c r="E3" s="4" t="str">
        <f>VLOOKUP(A3,HOP!A:L,12,0)</f>
        <v>671.00</v>
      </c>
      <c r="F3" s="4" t="str">
        <f>VLOOKUP(A3,HOP!A:C,3,0)</f>
        <v>2611309</v>
      </c>
      <c r="G3" s="4">
        <f t="shared" ref="G3:G23" si="0">D3-E3</f>
        <v>0</v>
      </c>
      <c r="H3" s="4" t="str">
        <f t="shared" ref="H3:H23" si="1">$H$1&amp;F3</f>
        <v>，2611309</v>
      </c>
      <c r="I3" s="4" t="str">
        <f>VLOOKUP(A3,HOP!A:U,21,0)</f>
        <v>直连</v>
      </c>
    </row>
    <row r="4" s="4" customFormat="1" spans="1:9">
      <c r="A4" s="5">
        <v>18312604881</v>
      </c>
      <c r="B4" s="6">
        <v>44753</v>
      </c>
      <c r="C4" s="6">
        <v>44754</v>
      </c>
      <c r="D4" s="4">
        <v>262</v>
      </c>
      <c r="E4" s="4" t="str">
        <f>VLOOKUP(A4,HOP!A:L,12,0)</f>
        <v>262.00</v>
      </c>
      <c r="F4" s="4" t="str">
        <f>VLOOKUP(A4,HOP!A:C,3,0)</f>
        <v>2613173</v>
      </c>
      <c r="G4" s="4">
        <f t="shared" si="0"/>
        <v>0</v>
      </c>
      <c r="H4" s="4" t="str">
        <f t="shared" si="1"/>
        <v>，2613173</v>
      </c>
      <c r="I4" s="4" t="str">
        <f>VLOOKUP(A4,HOP!A:U,21,0)</f>
        <v>直连</v>
      </c>
    </row>
    <row r="5" s="4" customFormat="1" spans="1:9">
      <c r="A5" s="5">
        <v>18334868707</v>
      </c>
      <c r="B5" s="6">
        <v>44753</v>
      </c>
      <c r="C5" s="6">
        <v>44754</v>
      </c>
      <c r="D5" s="4">
        <v>822</v>
      </c>
      <c r="E5" s="4" t="str">
        <f>VLOOKUP(A5,HOP!A:L,12,0)</f>
        <v>822.00</v>
      </c>
      <c r="F5" s="4" t="str">
        <f>VLOOKUP(A5,HOP!A:C,3,0)</f>
        <v>2615185</v>
      </c>
      <c r="G5" s="4">
        <f t="shared" si="0"/>
        <v>0</v>
      </c>
      <c r="H5" s="4" t="str">
        <f t="shared" si="1"/>
        <v>，2615185</v>
      </c>
      <c r="I5" s="4" t="str">
        <f>VLOOKUP(A5,HOP!A:U,21,0)</f>
        <v>直连</v>
      </c>
    </row>
    <row r="6" s="4" customFormat="1" hidden="1" spans="1:9">
      <c r="A6" s="5">
        <v>18349917896</v>
      </c>
      <c r="B6" s="6">
        <v>44753</v>
      </c>
      <c r="C6" s="6">
        <v>44754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spans="1:9">
      <c r="A7" s="5">
        <v>18356918846</v>
      </c>
      <c r="B7" s="6">
        <v>44753</v>
      </c>
      <c r="C7" s="6">
        <v>44754</v>
      </c>
      <c r="D7" s="4">
        <v>383</v>
      </c>
      <c r="E7" s="4" t="str">
        <f>VLOOKUP(A7,HOP!A:L,12,0)</f>
        <v>383.00</v>
      </c>
      <c r="F7" s="4" t="str">
        <f>VLOOKUP(A7,HOP!A:C,3,0)</f>
        <v>2617146</v>
      </c>
      <c r="G7" s="4">
        <f t="shared" si="0"/>
        <v>0</v>
      </c>
      <c r="H7" s="4" t="str">
        <f t="shared" si="1"/>
        <v>，2617146</v>
      </c>
      <c r="I7" s="4" t="str">
        <f>VLOOKUP(A7,HOP!A:U,21,0)</f>
        <v>直连</v>
      </c>
    </row>
    <row r="8" s="4" customFormat="1" spans="1:9">
      <c r="A8" s="5">
        <v>18357620228</v>
      </c>
      <c r="B8" s="6">
        <v>44753</v>
      </c>
      <c r="C8" s="6">
        <v>44754</v>
      </c>
      <c r="D8" s="4">
        <v>126</v>
      </c>
      <c r="E8" s="4" t="str">
        <f>VLOOKUP(A8,HOP!A:L,12,0)</f>
        <v>126.00</v>
      </c>
      <c r="F8" s="4" t="str">
        <f>VLOOKUP(A8,HOP!A:C,3,0)</f>
        <v>2617336</v>
      </c>
      <c r="G8" s="4">
        <f t="shared" si="0"/>
        <v>0</v>
      </c>
      <c r="H8" s="4" t="str">
        <f t="shared" si="1"/>
        <v>，2617336</v>
      </c>
      <c r="I8" s="4" t="str">
        <f>VLOOKUP(A8,HOP!A:U,21,0)</f>
        <v>直连</v>
      </c>
    </row>
    <row r="9" s="4" customFormat="1" hidden="1" spans="1:9">
      <c r="A9" s="5">
        <v>18358012266</v>
      </c>
      <c r="B9" s="6">
        <v>44753</v>
      </c>
      <c r="C9" s="6">
        <v>44754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spans="1:9">
      <c r="A10" s="5">
        <v>18359157706</v>
      </c>
      <c r="B10" s="6">
        <v>44753</v>
      </c>
      <c r="C10" s="6">
        <v>44754</v>
      </c>
      <c r="D10" s="4">
        <v>456</v>
      </c>
      <c r="E10" s="4" t="str">
        <f>VLOOKUP(A10,HOP!A:L,12,0)</f>
        <v>456.00</v>
      </c>
      <c r="F10" s="4" t="str">
        <f>VLOOKUP(A10,HOP!A:C,3,0)</f>
        <v>2617597</v>
      </c>
      <c r="G10" s="4">
        <f t="shared" si="0"/>
        <v>0</v>
      </c>
      <c r="H10" s="4" t="str">
        <f t="shared" si="1"/>
        <v>，2617597</v>
      </c>
      <c r="I10" s="4" t="str">
        <f>VLOOKUP(A10,HOP!A:U,21,0)</f>
        <v>直连</v>
      </c>
    </row>
    <row r="11" s="4" customFormat="1" spans="1:9">
      <c r="A11" s="5">
        <v>18359275315</v>
      </c>
      <c r="B11" s="6">
        <v>44753</v>
      </c>
      <c r="C11" s="6">
        <v>44754</v>
      </c>
      <c r="D11" s="4">
        <v>126</v>
      </c>
      <c r="E11" s="4" t="str">
        <f>VLOOKUP(A11,HOP!A:L,12,0)</f>
        <v>126.00</v>
      </c>
      <c r="F11" s="4" t="str">
        <f>VLOOKUP(A11,HOP!A:C,3,0)</f>
        <v>2617616</v>
      </c>
      <c r="G11" s="4">
        <f t="shared" si="0"/>
        <v>0</v>
      </c>
      <c r="H11" s="4" t="str">
        <f t="shared" si="1"/>
        <v>，2617616</v>
      </c>
      <c r="I11" s="4" t="str">
        <f>VLOOKUP(A11,HOP!A:U,21,0)</f>
        <v>直连</v>
      </c>
    </row>
    <row r="12" s="4" customFormat="1" spans="1:9">
      <c r="A12" s="5">
        <v>18359311961</v>
      </c>
      <c r="B12" s="6">
        <v>44753</v>
      </c>
      <c r="C12" s="6">
        <v>44754</v>
      </c>
      <c r="D12" s="4">
        <v>102</v>
      </c>
      <c r="E12" s="4" t="str">
        <f>VLOOKUP(A12,HOP!A:L,12,0)</f>
        <v>102.00</v>
      </c>
      <c r="F12" s="4" t="str">
        <f>VLOOKUP(A12,HOP!A:C,3,0)</f>
        <v>2617624</v>
      </c>
      <c r="G12" s="4">
        <f t="shared" si="0"/>
        <v>0</v>
      </c>
      <c r="H12" s="4" t="str">
        <f t="shared" si="1"/>
        <v>，2617624</v>
      </c>
      <c r="I12" s="4" t="str">
        <f>VLOOKUP(A12,HOP!A:U,21,0)</f>
        <v>直连</v>
      </c>
    </row>
    <row r="13" s="4" customFormat="1" spans="1:9">
      <c r="A13" s="5">
        <v>18359335610</v>
      </c>
      <c r="B13" s="6">
        <v>44753</v>
      </c>
      <c r="C13" s="6">
        <v>44754</v>
      </c>
      <c r="D13" s="4">
        <v>152</v>
      </c>
      <c r="E13" s="4" t="str">
        <f>VLOOKUP(A13,HOP!A:L,12,0)</f>
        <v>152.00</v>
      </c>
      <c r="F13" s="4" t="str">
        <f>VLOOKUP(A13,HOP!A:C,3,0)</f>
        <v>2617628</v>
      </c>
      <c r="G13" s="4">
        <f t="shared" si="0"/>
        <v>0</v>
      </c>
      <c r="H13" s="4" t="str">
        <f t="shared" si="1"/>
        <v>，2617628</v>
      </c>
      <c r="I13" s="4" t="str">
        <f>VLOOKUP(A13,HOP!A:U,21,0)</f>
        <v>直连</v>
      </c>
    </row>
    <row r="14" s="4" customFormat="1" spans="1:9">
      <c r="A14" s="5">
        <v>18359582504</v>
      </c>
      <c r="B14" s="6">
        <v>44753</v>
      </c>
      <c r="C14" s="6">
        <v>44754</v>
      </c>
      <c r="D14" s="4">
        <v>117</v>
      </c>
      <c r="E14" s="4" t="str">
        <f>VLOOKUP(A14,HOP!A:L,12,0)</f>
        <v>117.00</v>
      </c>
      <c r="F14" s="4" t="str">
        <f>VLOOKUP(A14,HOP!A:C,3,0)</f>
        <v>2617687</v>
      </c>
      <c r="G14" s="4">
        <f t="shared" si="0"/>
        <v>0</v>
      </c>
      <c r="H14" s="4" t="str">
        <f t="shared" si="1"/>
        <v>，2617687</v>
      </c>
      <c r="I14" s="4" t="str">
        <f>VLOOKUP(A14,HOP!A:U,21,0)</f>
        <v>直连</v>
      </c>
    </row>
    <row r="15" s="4" customFormat="1" spans="1:9">
      <c r="A15" s="5">
        <v>18362605380</v>
      </c>
      <c r="B15" s="6">
        <v>44753</v>
      </c>
      <c r="C15" s="6">
        <v>44754</v>
      </c>
      <c r="D15" s="4">
        <v>328</v>
      </c>
      <c r="E15" s="4" t="str">
        <f>VLOOKUP(A15,HOP!A:L,12,0)</f>
        <v>328.00</v>
      </c>
      <c r="F15" s="4" t="str">
        <f>VLOOKUP(A15,HOP!A:C,3,0)</f>
        <v>2617785</v>
      </c>
      <c r="G15" s="4">
        <f t="shared" si="0"/>
        <v>0</v>
      </c>
      <c r="H15" s="4" t="str">
        <f t="shared" si="1"/>
        <v>，2617785</v>
      </c>
      <c r="I15" s="4" t="str">
        <f>VLOOKUP(A15,HOP!A:U,21,0)</f>
        <v>直连</v>
      </c>
    </row>
    <row r="16" s="4" customFormat="1" spans="1:9">
      <c r="A16" s="5">
        <v>18363014157</v>
      </c>
      <c r="B16" s="6">
        <v>44753</v>
      </c>
      <c r="C16" s="6">
        <v>44754</v>
      </c>
      <c r="D16" s="4">
        <v>496</v>
      </c>
      <c r="E16" s="4" t="str">
        <f>VLOOKUP(A16,HOP!A:L,12,0)</f>
        <v>496.00</v>
      </c>
      <c r="F16" s="4" t="str">
        <f>VLOOKUP(A16,HOP!A:C,3,0)</f>
        <v>2617848</v>
      </c>
      <c r="G16" s="4">
        <f t="shared" si="0"/>
        <v>0</v>
      </c>
      <c r="H16" s="4" t="str">
        <f t="shared" si="1"/>
        <v>，2617848</v>
      </c>
      <c r="I16" s="4" t="str">
        <f>VLOOKUP(A16,HOP!A:U,21,0)</f>
        <v>直连</v>
      </c>
    </row>
    <row r="17" s="4" customFormat="1" spans="1:9">
      <c r="A17" s="5">
        <v>18363319129</v>
      </c>
      <c r="B17" s="6">
        <v>44753</v>
      </c>
      <c r="C17" s="6">
        <v>44754</v>
      </c>
      <c r="D17" s="4">
        <v>889</v>
      </c>
      <c r="E17" s="4" t="str">
        <f>VLOOKUP(A17,HOP!A:L,12,0)</f>
        <v>889.00</v>
      </c>
      <c r="F17" s="4" t="str">
        <f>VLOOKUP(A17,HOP!A:C,3,0)</f>
        <v>2617884</v>
      </c>
      <c r="G17" s="4">
        <f t="shared" si="0"/>
        <v>0</v>
      </c>
      <c r="H17" s="4" t="str">
        <f t="shared" si="1"/>
        <v>，2617884</v>
      </c>
      <c r="I17" s="4" t="str">
        <f>VLOOKUP(A17,HOP!A:U,21,0)</f>
        <v>直连</v>
      </c>
    </row>
    <row r="18" s="4" customFormat="1" spans="1:9">
      <c r="A18" s="5">
        <v>18363360595</v>
      </c>
      <c r="B18" s="6">
        <v>44753</v>
      </c>
      <c r="C18" s="6">
        <v>44754</v>
      </c>
      <c r="D18" s="4">
        <v>102</v>
      </c>
      <c r="E18" s="4" t="str">
        <f>VLOOKUP(A18,HOP!A:L,12,0)</f>
        <v>102.00</v>
      </c>
      <c r="F18" s="4" t="str">
        <f>VLOOKUP(A18,HOP!A:C,3,0)</f>
        <v>2617888</v>
      </c>
      <c r="G18" s="4">
        <f t="shared" si="0"/>
        <v>0</v>
      </c>
      <c r="H18" s="4" t="str">
        <f t="shared" si="1"/>
        <v>，2617888</v>
      </c>
      <c r="I18" s="4" t="str">
        <f>VLOOKUP(A18,HOP!A:U,21,0)</f>
        <v>直连</v>
      </c>
    </row>
    <row r="19" s="4" customFormat="1" hidden="1" spans="1:9">
      <c r="A19" s="5">
        <v>18363437611</v>
      </c>
      <c r="B19" s="6">
        <v>44753</v>
      </c>
      <c r="C19" s="6">
        <v>44754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spans="1:9">
      <c r="A20" s="5">
        <v>18364050070</v>
      </c>
      <c r="B20" s="6">
        <v>44753</v>
      </c>
      <c r="C20" s="6">
        <v>44754</v>
      </c>
      <c r="D20" s="4">
        <v>294</v>
      </c>
      <c r="E20" s="4" t="str">
        <f>VLOOKUP(A20,HOP!A:L,12,0)</f>
        <v>294.00</v>
      </c>
      <c r="F20" s="4" t="str">
        <f>VLOOKUP(A20,HOP!A:C,3,0)</f>
        <v>2617979</v>
      </c>
      <c r="G20" s="4">
        <f t="shared" si="0"/>
        <v>0</v>
      </c>
      <c r="H20" s="4" t="str">
        <f t="shared" si="1"/>
        <v>，2617979</v>
      </c>
      <c r="I20" s="4" t="str">
        <f>VLOOKUP(A20,HOP!A:U,21,0)</f>
        <v>直连</v>
      </c>
    </row>
    <row r="21" s="4" customFormat="1" spans="1:9">
      <c r="A21" s="5">
        <v>18364183922</v>
      </c>
      <c r="B21" s="6">
        <v>44753</v>
      </c>
      <c r="C21" s="6">
        <v>44754</v>
      </c>
      <c r="D21" s="4">
        <v>657</v>
      </c>
      <c r="E21" s="4" t="str">
        <f>VLOOKUP(A21,HOP!A:L,12,0)</f>
        <v>657.00</v>
      </c>
      <c r="F21" s="4" t="str">
        <f>VLOOKUP(A21,HOP!A:C,3,0)</f>
        <v>2618012</v>
      </c>
      <c r="G21" s="4">
        <f t="shared" si="0"/>
        <v>0</v>
      </c>
      <c r="H21" s="4" t="str">
        <f t="shared" si="1"/>
        <v>，2618012</v>
      </c>
      <c r="I21" s="4" t="str">
        <f>VLOOKUP(A21,HOP!A:U,21,0)</f>
        <v>直连</v>
      </c>
    </row>
    <row r="22" s="4" customFormat="1" spans="1:9">
      <c r="A22" s="5">
        <v>18364494633</v>
      </c>
      <c r="B22" s="6">
        <v>44753</v>
      </c>
      <c r="C22" s="6">
        <v>44754</v>
      </c>
      <c r="D22" s="4">
        <v>241</v>
      </c>
      <c r="E22" s="4" t="str">
        <f>VLOOKUP(A22,HOP!A:L,12,0)</f>
        <v>241.00</v>
      </c>
      <c r="F22" s="4" t="str">
        <f>VLOOKUP(A22,HOP!A:C,3,0)</f>
        <v>2618052</v>
      </c>
      <c r="G22" s="4">
        <f t="shared" si="0"/>
        <v>0</v>
      </c>
      <c r="H22" s="4" t="str">
        <f t="shared" si="1"/>
        <v>，2618052</v>
      </c>
      <c r="I22" s="4" t="str">
        <f>VLOOKUP(A22,HOP!A:U,21,0)</f>
        <v>直连</v>
      </c>
    </row>
    <row r="23" s="4" customFormat="1" spans="1:9">
      <c r="A23" s="5">
        <v>18365169668</v>
      </c>
      <c r="B23" s="6">
        <v>44753</v>
      </c>
      <c r="C23" s="6">
        <v>44754</v>
      </c>
      <c r="D23" s="4">
        <v>89</v>
      </c>
      <c r="E23" s="4" t="str">
        <f>VLOOKUP(A23,HOP!A:L,12,0)</f>
        <v>89.00</v>
      </c>
      <c r="F23" s="4" t="str">
        <f>VLOOKUP(A23,HOP!A:C,3,0)</f>
        <v>2618160</v>
      </c>
      <c r="G23" s="4">
        <f t="shared" si="0"/>
        <v>0</v>
      </c>
      <c r="H23" s="4" t="str">
        <f t="shared" si="1"/>
        <v>，2618160</v>
      </c>
      <c r="I23" s="4" t="str">
        <f>VLOOKUP(A23,HOP!A:U,21,0)</f>
        <v>直连</v>
      </c>
    </row>
    <row r="25" spans="4:4">
      <c r="D25" s="4">
        <f>SUM(D2:D24)</f>
        <v>6615</v>
      </c>
    </row>
    <row r="26" spans="4:4">
      <c r="D26" s="4" t="s">
        <v>127</v>
      </c>
    </row>
    <row r="31" spans="1:1">
      <c r="A31" s="4" t="s">
        <v>128</v>
      </c>
    </row>
    <row r="32" spans="1:1">
      <c r="A32" s="4" t="s">
        <v>129</v>
      </c>
    </row>
  </sheetData>
  <autoFilter ref="A1:XFD26">
    <filterColumn colId="3">
      <filters blank="1">
        <filter val="152"/>
        <filter val="294"/>
        <filter val="6615"/>
        <filter val="456"/>
        <filter val="496"/>
        <filter val="117"/>
        <filter val="657"/>
        <filter val="262"/>
        <filter val="822"/>
        <filter val="126"/>
        <filter val="328"/>
        <filter val="671"/>
        <filter val="6615 CNY"/>
        <filter val="241"/>
        <filter val="102"/>
        <filter val="302"/>
        <filter val="383"/>
        <filter val="89"/>
        <filter val="8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130</v>
      </c>
      <c r="B1" s="2" t="s">
        <v>131</v>
      </c>
      <c r="C1" s="2" t="s">
        <v>132</v>
      </c>
      <c r="D1" s="2" t="s">
        <v>133</v>
      </c>
      <c r="E1" s="2" t="s">
        <v>13</v>
      </c>
      <c r="F1" s="2" t="s">
        <v>5</v>
      </c>
      <c r="G1" s="2" t="s">
        <v>6</v>
      </c>
      <c r="H1" s="2" t="s">
        <v>134</v>
      </c>
      <c r="I1" s="2" t="s">
        <v>135</v>
      </c>
      <c r="J1" s="2" t="s">
        <v>136</v>
      </c>
      <c r="K1" s="2" t="s">
        <v>137</v>
      </c>
      <c r="L1" s="2" t="s">
        <v>138</v>
      </c>
      <c r="M1" s="2" t="s">
        <v>139</v>
      </c>
      <c r="N1" s="2" t="s">
        <v>140</v>
      </c>
      <c r="O1" s="2" t="s">
        <v>141</v>
      </c>
      <c r="P1" s="2" t="s">
        <v>142</v>
      </c>
      <c r="Q1" s="2" t="s">
        <v>143</v>
      </c>
      <c r="R1" s="2" t="s">
        <v>144</v>
      </c>
      <c r="S1" s="2" t="s">
        <v>145</v>
      </c>
      <c r="T1" s="2" t="s">
        <v>146</v>
      </c>
      <c r="U1" s="2" t="s">
        <v>147</v>
      </c>
    </row>
    <row r="2" s="1" customFormat="1" spans="1:21">
      <c r="A2" s="3">
        <v>18365169668</v>
      </c>
      <c r="B2" s="1" t="s">
        <v>148</v>
      </c>
      <c r="C2" s="1" t="s">
        <v>149</v>
      </c>
      <c r="D2" s="1" t="s">
        <v>150</v>
      </c>
      <c r="E2" s="1" t="s">
        <v>151</v>
      </c>
      <c r="F2" s="1" t="s">
        <v>148</v>
      </c>
      <c r="G2" s="1" t="s">
        <v>152</v>
      </c>
      <c r="H2" s="1" t="s">
        <v>153</v>
      </c>
      <c r="I2" s="1" t="s">
        <v>154</v>
      </c>
      <c r="J2" s="1" t="s">
        <v>155</v>
      </c>
      <c r="K2" s="1" t="s">
        <v>154</v>
      </c>
      <c r="L2" s="1" t="s">
        <v>154</v>
      </c>
      <c r="M2" s="1" t="s">
        <v>156</v>
      </c>
      <c r="N2" s="1" t="s">
        <v>156</v>
      </c>
      <c r="O2" s="1" t="s">
        <v>157</v>
      </c>
      <c r="P2" s="1" t="s">
        <v>158</v>
      </c>
      <c r="Q2" s="1" t="s">
        <v>159</v>
      </c>
      <c r="R2" s="1" t="s">
        <v>160</v>
      </c>
      <c r="S2" s="1" t="s">
        <v>161</v>
      </c>
      <c r="T2" s="1" t="s">
        <v>162</v>
      </c>
      <c r="U2" s="1" t="s">
        <v>163</v>
      </c>
    </row>
    <row r="3" s="1" customFormat="1" spans="1:21">
      <c r="A3" s="3">
        <v>18364494633</v>
      </c>
      <c r="B3" s="1" t="s">
        <v>148</v>
      </c>
      <c r="C3" s="1" t="s">
        <v>164</v>
      </c>
      <c r="D3" s="1" t="s">
        <v>165</v>
      </c>
      <c r="E3" s="1" t="s">
        <v>120</v>
      </c>
      <c r="F3" s="1" t="s">
        <v>148</v>
      </c>
      <c r="G3" s="1" t="s">
        <v>152</v>
      </c>
      <c r="H3" s="1" t="s">
        <v>153</v>
      </c>
      <c r="I3" s="1" t="s">
        <v>166</v>
      </c>
      <c r="J3" s="1" t="s">
        <v>155</v>
      </c>
      <c r="K3" s="1" t="s">
        <v>166</v>
      </c>
      <c r="L3" s="1" t="s">
        <v>166</v>
      </c>
      <c r="M3" s="1" t="s">
        <v>156</v>
      </c>
      <c r="N3" s="1" t="s">
        <v>156</v>
      </c>
      <c r="O3" s="1" t="s">
        <v>157</v>
      </c>
      <c r="P3" s="1" t="s">
        <v>158</v>
      </c>
      <c r="Q3" s="1" t="s">
        <v>159</v>
      </c>
      <c r="R3" s="1" t="s">
        <v>167</v>
      </c>
      <c r="S3" s="1" t="s">
        <v>161</v>
      </c>
      <c r="T3" s="1" t="s">
        <v>162</v>
      </c>
      <c r="U3" s="1" t="s">
        <v>163</v>
      </c>
    </row>
    <row r="4" s="1" customFormat="1" spans="1:21">
      <c r="A4" s="3">
        <v>18364183922</v>
      </c>
      <c r="B4" s="1" t="s">
        <v>148</v>
      </c>
      <c r="C4" s="1" t="s">
        <v>168</v>
      </c>
      <c r="D4" s="1" t="s">
        <v>169</v>
      </c>
      <c r="E4" s="1" t="s">
        <v>170</v>
      </c>
      <c r="F4" s="1" t="s">
        <v>148</v>
      </c>
      <c r="G4" s="1" t="s">
        <v>152</v>
      </c>
      <c r="H4" s="1" t="s">
        <v>153</v>
      </c>
      <c r="I4" s="1" t="s">
        <v>171</v>
      </c>
      <c r="J4" s="1" t="s">
        <v>155</v>
      </c>
      <c r="K4" s="1" t="s">
        <v>171</v>
      </c>
      <c r="L4" s="1" t="s">
        <v>171</v>
      </c>
      <c r="M4" s="1" t="s">
        <v>156</v>
      </c>
      <c r="N4" s="1" t="s">
        <v>156</v>
      </c>
      <c r="O4" s="1" t="s">
        <v>157</v>
      </c>
      <c r="P4" s="1" t="s">
        <v>158</v>
      </c>
      <c r="Q4" s="1" t="s">
        <v>159</v>
      </c>
      <c r="R4" s="1" t="s">
        <v>172</v>
      </c>
      <c r="S4" s="1" t="s">
        <v>161</v>
      </c>
      <c r="T4" s="1" t="s">
        <v>162</v>
      </c>
      <c r="U4" s="1" t="s">
        <v>163</v>
      </c>
    </row>
    <row r="5" s="1" customFormat="1" spans="1:21">
      <c r="A5" s="3">
        <v>18364050070</v>
      </c>
      <c r="B5" s="1" t="s">
        <v>148</v>
      </c>
      <c r="C5" s="1" t="s">
        <v>173</v>
      </c>
      <c r="D5" s="1" t="s">
        <v>174</v>
      </c>
      <c r="E5" s="1" t="s">
        <v>111</v>
      </c>
      <c r="F5" s="1" t="s">
        <v>148</v>
      </c>
      <c r="G5" s="1" t="s">
        <v>152</v>
      </c>
      <c r="H5" s="1" t="s">
        <v>153</v>
      </c>
      <c r="I5" s="1" t="s">
        <v>175</v>
      </c>
      <c r="J5" s="1" t="s">
        <v>155</v>
      </c>
      <c r="K5" s="1" t="s">
        <v>175</v>
      </c>
      <c r="L5" s="1" t="s">
        <v>175</v>
      </c>
      <c r="M5" s="1" t="s">
        <v>156</v>
      </c>
      <c r="N5" s="1" t="s">
        <v>156</v>
      </c>
      <c r="O5" s="1" t="s">
        <v>157</v>
      </c>
      <c r="P5" s="1" t="s">
        <v>158</v>
      </c>
      <c r="Q5" s="1" t="s">
        <v>159</v>
      </c>
      <c r="R5" s="1" t="s">
        <v>176</v>
      </c>
      <c r="S5" s="1" t="s">
        <v>161</v>
      </c>
      <c r="T5" s="1" t="s">
        <v>162</v>
      </c>
      <c r="U5" s="1" t="s">
        <v>163</v>
      </c>
    </row>
    <row r="6" s="1" customFormat="1" spans="1:21">
      <c r="A6" s="3">
        <v>18363360595</v>
      </c>
      <c r="B6" s="1" t="s">
        <v>148</v>
      </c>
      <c r="C6" s="1" t="s">
        <v>177</v>
      </c>
      <c r="D6" s="1" t="s">
        <v>178</v>
      </c>
      <c r="E6" s="1" t="s">
        <v>103</v>
      </c>
      <c r="F6" s="1" t="s">
        <v>148</v>
      </c>
      <c r="G6" s="1" t="s">
        <v>152</v>
      </c>
      <c r="H6" s="1" t="s">
        <v>153</v>
      </c>
      <c r="I6" s="1" t="s">
        <v>179</v>
      </c>
      <c r="J6" s="1" t="s">
        <v>155</v>
      </c>
      <c r="K6" s="1" t="s">
        <v>179</v>
      </c>
      <c r="L6" s="1" t="s">
        <v>179</v>
      </c>
      <c r="M6" s="1" t="s">
        <v>156</v>
      </c>
      <c r="N6" s="1" t="s">
        <v>156</v>
      </c>
      <c r="O6" s="1" t="s">
        <v>157</v>
      </c>
      <c r="P6" s="1" t="s">
        <v>158</v>
      </c>
      <c r="Q6" s="1" t="s">
        <v>159</v>
      </c>
      <c r="R6" s="1" t="s">
        <v>180</v>
      </c>
      <c r="S6" s="1" t="s">
        <v>161</v>
      </c>
      <c r="T6" s="1" t="s">
        <v>162</v>
      </c>
      <c r="U6" s="1" t="s">
        <v>163</v>
      </c>
    </row>
    <row r="7" s="1" customFormat="1" spans="1:21">
      <c r="A7" s="3">
        <v>18363319129</v>
      </c>
      <c r="B7" s="1" t="s">
        <v>148</v>
      </c>
      <c r="C7" s="1" t="s">
        <v>181</v>
      </c>
      <c r="D7" s="1" t="s">
        <v>182</v>
      </c>
      <c r="E7" s="1" t="s">
        <v>183</v>
      </c>
      <c r="F7" s="1" t="s">
        <v>148</v>
      </c>
      <c r="G7" s="1" t="s">
        <v>152</v>
      </c>
      <c r="H7" s="1" t="s">
        <v>153</v>
      </c>
      <c r="I7" s="1" t="s">
        <v>184</v>
      </c>
      <c r="J7" s="1" t="s">
        <v>155</v>
      </c>
      <c r="K7" s="1" t="s">
        <v>184</v>
      </c>
      <c r="L7" s="1" t="s">
        <v>184</v>
      </c>
      <c r="M7" s="1" t="s">
        <v>156</v>
      </c>
      <c r="N7" s="1" t="s">
        <v>156</v>
      </c>
      <c r="O7" s="1" t="s">
        <v>157</v>
      </c>
      <c r="P7" s="1" t="s">
        <v>158</v>
      </c>
      <c r="Q7" s="1" t="s">
        <v>159</v>
      </c>
      <c r="R7" s="1" t="s">
        <v>185</v>
      </c>
      <c r="S7" s="1" t="s">
        <v>161</v>
      </c>
      <c r="T7" s="1" t="s">
        <v>162</v>
      </c>
      <c r="U7" s="1" t="s">
        <v>163</v>
      </c>
    </row>
    <row r="8" s="1" customFormat="1" spans="1:21">
      <c r="A8" s="3">
        <v>18363014157</v>
      </c>
      <c r="B8" s="1" t="s">
        <v>148</v>
      </c>
      <c r="C8" s="1" t="s">
        <v>186</v>
      </c>
      <c r="D8" s="1" t="s">
        <v>187</v>
      </c>
      <c r="E8" s="1" t="s">
        <v>97</v>
      </c>
      <c r="F8" s="1" t="s">
        <v>148</v>
      </c>
      <c r="G8" s="1" t="s">
        <v>152</v>
      </c>
      <c r="H8" s="1" t="s">
        <v>153</v>
      </c>
      <c r="I8" s="1" t="s">
        <v>188</v>
      </c>
      <c r="J8" s="1" t="s">
        <v>155</v>
      </c>
      <c r="K8" s="1" t="s">
        <v>188</v>
      </c>
      <c r="L8" s="1" t="s">
        <v>188</v>
      </c>
      <c r="M8" s="1" t="s">
        <v>156</v>
      </c>
      <c r="N8" s="1" t="s">
        <v>156</v>
      </c>
      <c r="O8" s="1" t="s">
        <v>157</v>
      </c>
      <c r="P8" s="1" t="s">
        <v>158</v>
      </c>
      <c r="Q8" s="1" t="s">
        <v>159</v>
      </c>
      <c r="R8" s="1" t="s">
        <v>189</v>
      </c>
      <c r="S8" s="1" t="s">
        <v>161</v>
      </c>
      <c r="T8" s="1" t="s">
        <v>162</v>
      </c>
      <c r="U8" s="1" t="s">
        <v>163</v>
      </c>
    </row>
    <row r="9" s="1" customFormat="1" spans="1:21">
      <c r="A9" s="3">
        <v>18362605380</v>
      </c>
      <c r="B9" s="1" t="s">
        <v>148</v>
      </c>
      <c r="C9" s="1" t="s">
        <v>190</v>
      </c>
      <c r="D9" s="1" t="s">
        <v>191</v>
      </c>
      <c r="E9" s="1" t="s">
        <v>192</v>
      </c>
      <c r="F9" s="1" t="s">
        <v>148</v>
      </c>
      <c r="G9" s="1" t="s">
        <v>152</v>
      </c>
      <c r="H9" s="1" t="s">
        <v>153</v>
      </c>
      <c r="I9" s="1" t="s">
        <v>193</v>
      </c>
      <c r="J9" s="1" t="s">
        <v>155</v>
      </c>
      <c r="K9" s="1" t="s">
        <v>193</v>
      </c>
      <c r="L9" s="1" t="s">
        <v>193</v>
      </c>
      <c r="M9" s="1" t="s">
        <v>156</v>
      </c>
      <c r="N9" s="1" t="s">
        <v>156</v>
      </c>
      <c r="O9" s="1" t="s">
        <v>157</v>
      </c>
      <c r="P9" s="1" t="s">
        <v>158</v>
      </c>
      <c r="Q9" s="1" t="s">
        <v>159</v>
      </c>
      <c r="R9" s="1" t="s">
        <v>194</v>
      </c>
      <c r="S9" s="1" t="s">
        <v>161</v>
      </c>
      <c r="T9" s="1" t="s">
        <v>162</v>
      </c>
      <c r="U9" s="1" t="s">
        <v>163</v>
      </c>
    </row>
    <row r="10" s="1" customFormat="1" spans="1:21">
      <c r="A10" s="3">
        <v>18359582504</v>
      </c>
      <c r="B10" s="1" t="s">
        <v>148</v>
      </c>
      <c r="C10" s="1" t="s">
        <v>195</v>
      </c>
      <c r="D10" s="1" t="s">
        <v>196</v>
      </c>
      <c r="E10" s="1" t="s">
        <v>89</v>
      </c>
      <c r="F10" s="1" t="s">
        <v>148</v>
      </c>
      <c r="G10" s="1" t="s">
        <v>152</v>
      </c>
      <c r="H10" s="1" t="s">
        <v>153</v>
      </c>
      <c r="I10" s="1" t="s">
        <v>197</v>
      </c>
      <c r="J10" s="1" t="s">
        <v>155</v>
      </c>
      <c r="K10" s="1" t="s">
        <v>197</v>
      </c>
      <c r="L10" s="1" t="s">
        <v>197</v>
      </c>
      <c r="M10" s="1" t="s">
        <v>156</v>
      </c>
      <c r="N10" s="1" t="s">
        <v>156</v>
      </c>
      <c r="O10" s="1" t="s">
        <v>157</v>
      </c>
      <c r="P10" s="1" t="s">
        <v>158</v>
      </c>
      <c r="Q10" s="1" t="s">
        <v>159</v>
      </c>
      <c r="R10" s="1" t="s">
        <v>198</v>
      </c>
      <c r="S10" s="1" t="s">
        <v>161</v>
      </c>
      <c r="T10" s="1" t="s">
        <v>162</v>
      </c>
      <c r="U10" s="1" t="s">
        <v>163</v>
      </c>
    </row>
    <row r="11" s="1" customFormat="1" spans="1:21">
      <c r="A11" s="3">
        <v>18359335610</v>
      </c>
      <c r="B11" s="1" t="s">
        <v>148</v>
      </c>
      <c r="C11" s="1" t="s">
        <v>199</v>
      </c>
      <c r="D11" s="1" t="s">
        <v>200</v>
      </c>
      <c r="E11" s="1" t="s">
        <v>85</v>
      </c>
      <c r="F11" s="1" t="s">
        <v>148</v>
      </c>
      <c r="G11" s="1" t="s">
        <v>152</v>
      </c>
      <c r="H11" s="1" t="s">
        <v>153</v>
      </c>
      <c r="I11" s="1" t="s">
        <v>201</v>
      </c>
      <c r="J11" s="1" t="s">
        <v>155</v>
      </c>
      <c r="K11" s="1" t="s">
        <v>201</v>
      </c>
      <c r="L11" s="1" t="s">
        <v>201</v>
      </c>
      <c r="M11" s="1" t="s">
        <v>156</v>
      </c>
      <c r="N11" s="1" t="s">
        <v>156</v>
      </c>
      <c r="O11" s="1" t="s">
        <v>157</v>
      </c>
      <c r="P11" s="1" t="s">
        <v>158</v>
      </c>
      <c r="Q11" s="1" t="s">
        <v>159</v>
      </c>
      <c r="R11" s="1" t="s">
        <v>202</v>
      </c>
      <c r="S11" s="1" t="s">
        <v>161</v>
      </c>
      <c r="T11" s="1" t="s">
        <v>162</v>
      </c>
      <c r="U11" s="1" t="s">
        <v>163</v>
      </c>
    </row>
    <row r="12" s="1" customFormat="1" spans="1:21">
      <c r="A12" s="3">
        <v>18359311961</v>
      </c>
      <c r="B12" s="1" t="s">
        <v>148</v>
      </c>
      <c r="C12" s="1" t="s">
        <v>203</v>
      </c>
      <c r="D12" s="1" t="s">
        <v>178</v>
      </c>
      <c r="E12" s="1" t="s">
        <v>81</v>
      </c>
      <c r="F12" s="1" t="s">
        <v>148</v>
      </c>
      <c r="G12" s="1" t="s">
        <v>152</v>
      </c>
      <c r="H12" s="1" t="s">
        <v>153</v>
      </c>
      <c r="I12" s="1" t="s">
        <v>179</v>
      </c>
      <c r="J12" s="1" t="s">
        <v>155</v>
      </c>
      <c r="K12" s="1" t="s">
        <v>179</v>
      </c>
      <c r="L12" s="1" t="s">
        <v>179</v>
      </c>
      <c r="M12" s="1" t="s">
        <v>156</v>
      </c>
      <c r="N12" s="1" t="s">
        <v>156</v>
      </c>
      <c r="O12" s="1" t="s">
        <v>157</v>
      </c>
      <c r="P12" s="1" t="s">
        <v>158</v>
      </c>
      <c r="Q12" s="1" t="s">
        <v>159</v>
      </c>
      <c r="R12" s="1" t="s">
        <v>204</v>
      </c>
      <c r="S12" s="1" t="s">
        <v>161</v>
      </c>
      <c r="T12" s="1" t="s">
        <v>162</v>
      </c>
      <c r="U12" s="1" t="s">
        <v>163</v>
      </c>
    </row>
    <row r="13" s="1" customFormat="1" spans="1:21">
      <c r="A13" s="3">
        <v>18359275315</v>
      </c>
      <c r="B13" s="1" t="s">
        <v>148</v>
      </c>
      <c r="C13" s="1" t="s">
        <v>205</v>
      </c>
      <c r="D13" s="1" t="s">
        <v>206</v>
      </c>
      <c r="E13" s="1" t="s">
        <v>77</v>
      </c>
      <c r="F13" s="1" t="s">
        <v>148</v>
      </c>
      <c r="G13" s="1" t="s">
        <v>152</v>
      </c>
      <c r="H13" s="1" t="s">
        <v>153</v>
      </c>
      <c r="I13" s="1" t="s">
        <v>207</v>
      </c>
      <c r="J13" s="1" t="s">
        <v>155</v>
      </c>
      <c r="K13" s="1" t="s">
        <v>207</v>
      </c>
      <c r="L13" s="1" t="s">
        <v>207</v>
      </c>
      <c r="M13" s="1" t="s">
        <v>156</v>
      </c>
      <c r="N13" s="1" t="s">
        <v>156</v>
      </c>
      <c r="O13" s="1" t="s">
        <v>157</v>
      </c>
      <c r="P13" s="1" t="s">
        <v>158</v>
      </c>
      <c r="Q13" s="1" t="s">
        <v>159</v>
      </c>
      <c r="R13" s="1" t="s">
        <v>208</v>
      </c>
      <c r="S13" s="1" t="s">
        <v>161</v>
      </c>
      <c r="T13" s="1" t="s">
        <v>162</v>
      </c>
      <c r="U13" s="1" t="s">
        <v>163</v>
      </c>
    </row>
    <row r="14" s="1" customFormat="1" spans="1:21">
      <c r="A14" s="3">
        <v>18359157706</v>
      </c>
      <c r="B14" s="1" t="s">
        <v>148</v>
      </c>
      <c r="C14" s="1" t="s">
        <v>209</v>
      </c>
      <c r="D14" s="1" t="s">
        <v>200</v>
      </c>
      <c r="E14" s="1" t="s">
        <v>72</v>
      </c>
      <c r="F14" s="1" t="s">
        <v>148</v>
      </c>
      <c r="G14" s="1" t="s">
        <v>152</v>
      </c>
      <c r="H14" s="1" t="s">
        <v>153</v>
      </c>
      <c r="I14" s="1" t="s">
        <v>210</v>
      </c>
      <c r="J14" s="1" t="s">
        <v>155</v>
      </c>
      <c r="K14" s="1" t="s">
        <v>210</v>
      </c>
      <c r="L14" s="1" t="s">
        <v>210</v>
      </c>
      <c r="M14" s="1" t="s">
        <v>156</v>
      </c>
      <c r="N14" s="1" t="s">
        <v>156</v>
      </c>
      <c r="O14" s="1" t="s">
        <v>157</v>
      </c>
      <c r="P14" s="1" t="s">
        <v>158</v>
      </c>
      <c r="Q14" s="1" t="s">
        <v>159</v>
      </c>
      <c r="R14" s="1" t="s">
        <v>211</v>
      </c>
      <c r="S14" s="1" t="s">
        <v>161</v>
      </c>
      <c r="T14" s="1" t="s">
        <v>162</v>
      </c>
      <c r="U14" s="1" t="s">
        <v>163</v>
      </c>
    </row>
    <row r="15" s="1" customFormat="1" spans="1:21">
      <c r="A15" s="3">
        <v>18357620228</v>
      </c>
      <c r="B15" s="1" t="s">
        <v>148</v>
      </c>
      <c r="C15" s="1" t="s">
        <v>212</v>
      </c>
      <c r="D15" s="1" t="s">
        <v>213</v>
      </c>
      <c r="E15" s="1" t="s">
        <v>63</v>
      </c>
      <c r="F15" s="1" t="s">
        <v>148</v>
      </c>
      <c r="G15" s="1" t="s">
        <v>152</v>
      </c>
      <c r="H15" s="1" t="s">
        <v>153</v>
      </c>
      <c r="I15" s="1" t="s">
        <v>207</v>
      </c>
      <c r="J15" s="1" t="s">
        <v>155</v>
      </c>
      <c r="K15" s="1" t="s">
        <v>207</v>
      </c>
      <c r="L15" s="1" t="s">
        <v>207</v>
      </c>
      <c r="M15" s="1" t="s">
        <v>156</v>
      </c>
      <c r="N15" s="1" t="s">
        <v>156</v>
      </c>
      <c r="O15" s="1" t="s">
        <v>157</v>
      </c>
      <c r="P15" s="1" t="s">
        <v>158</v>
      </c>
      <c r="Q15" s="1" t="s">
        <v>159</v>
      </c>
      <c r="R15" s="1" t="s">
        <v>214</v>
      </c>
      <c r="S15" s="1" t="s">
        <v>161</v>
      </c>
      <c r="T15" s="1" t="s">
        <v>162</v>
      </c>
      <c r="U15" s="1" t="s">
        <v>163</v>
      </c>
    </row>
    <row r="16" s="1" customFormat="1" spans="1:21">
      <c r="A16" s="3">
        <v>18356918846</v>
      </c>
      <c r="B16" s="1" t="s">
        <v>215</v>
      </c>
      <c r="C16" s="1" t="s">
        <v>216</v>
      </c>
      <c r="D16" s="1" t="s">
        <v>191</v>
      </c>
      <c r="E16" s="1" t="s">
        <v>217</v>
      </c>
      <c r="F16" s="1" t="s">
        <v>148</v>
      </c>
      <c r="G16" s="1" t="s">
        <v>152</v>
      </c>
      <c r="H16" s="1" t="s">
        <v>153</v>
      </c>
      <c r="I16" s="1" t="s">
        <v>218</v>
      </c>
      <c r="J16" s="1" t="s">
        <v>155</v>
      </c>
      <c r="K16" s="1" t="s">
        <v>218</v>
      </c>
      <c r="L16" s="1" t="s">
        <v>218</v>
      </c>
      <c r="M16" s="1" t="s">
        <v>156</v>
      </c>
      <c r="N16" s="1" t="s">
        <v>156</v>
      </c>
      <c r="O16" s="1" t="s">
        <v>157</v>
      </c>
      <c r="P16" s="1" t="s">
        <v>158</v>
      </c>
      <c r="Q16" s="1" t="s">
        <v>159</v>
      </c>
      <c r="R16" s="1" t="s">
        <v>219</v>
      </c>
      <c r="S16" s="1" t="s">
        <v>161</v>
      </c>
      <c r="T16" s="1" t="s">
        <v>162</v>
      </c>
      <c r="U16" s="1" t="s">
        <v>163</v>
      </c>
    </row>
    <row r="17" s="1" customFormat="1" spans="1:21">
      <c r="A17" s="3">
        <v>18334868707</v>
      </c>
      <c r="B17" s="1" t="s">
        <v>220</v>
      </c>
      <c r="C17" s="1" t="s">
        <v>221</v>
      </c>
      <c r="D17" s="1" t="s">
        <v>182</v>
      </c>
      <c r="E17" s="1" t="s">
        <v>222</v>
      </c>
      <c r="F17" s="1" t="s">
        <v>148</v>
      </c>
      <c r="G17" s="1" t="s">
        <v>152</v>
      </c>
      <c r="H17" s="1" t="s">
        <v>153</v>
      </c>
      <c r="I17" s="1" t="s">
        <v>223</v>
      </c>
      <c r="J17" s="1" t="s">
        <v>155</v>
      </c>
      <c r="K17" s="1" t="s">
        <v>223</v>
      </c>
      <c r="L17" s="1" t="s">
        <v>223</v>
      </c>
      <c r="M17" s="1" t="s">
        <v>156</v>
      </c>
      <c r="N17" s="1" t="s">
        <v>156</v>
      </c>
      <c r="O17" s="1" t="s">
        <v>157</v>
      </c>
      <c r="P17" s="1" t="s">
        <v>158</v>
      </c>
      <c r="Q17" s="1" t="s">
        <v>159</v>
      </c>
      <c r="R17" s="1" t="s">
        <v>224</v>
      </c>
      <c r="S17" s="1" t="s">
        <v>161</v>
      </c>
      <c r="T17" s="1" t="s">
        <v>162</v>
      </c>
      <c r="U17" s="1" t="s">
        <v>163</v>
      </c>
    </row>
    <row r="18" s="1" customFormat="1" spans="1:21">
      <c r="A18" s="3">
        <v>18312604881</v>
      </c>
      <c r="B18" s="1" t="s">
        <v>225</v>
      </c>
      <c r="C18" s="1" t="s">
        <v>226</v>
      </c>
      <c r="D18" s="1" t="s">
        <v>227</v>
      </c>
      <c r="E18" s="1" t="s">
        <v>44</v>
      </c>
      <c r="F18" s="1" t="s">
        <v>148</v>
      </c>
      <c r="G18" s="1" t="s">
        <v>152</v>
      </c>
      <c r="H18" s="1" t="s">
        <v>153</v>
      </c>
      <c r="I18" s="1" t="s">
        <v>228</v>
      </c>
      <c r="J18" s="1" t="s">
        <v>155</v>
      </c>
      <c r="K18" s="1" t="s">
        <v>228</v>
      </c>
      <c r="L18" s="1" t="s">
        <v>228</v>
      </c>
      <c r="M18" s="1" t="s">
        <v>156</v>
      </c>
      <c r="N18" s="1" t="s">
        <v>156</v>
      </c>
      <c r="O18" s="1" t="s">
        <v>157</v>
      </c>
      <c r="P18" s="1" t="s">
        <v>158</v>
      </c>
      <c r="Q18" s="1" t="s">
        <v>159</v>
      </c>
      <c r="R18" s="1" t="s">
        <v>229</v>
      </c>
      <c r="S18" s="1" t="s">
        <v>161</v>
      </c>
      <c r="T18" s="1" t="s">
        <v>162</v>
      </c>
      <c r="U18" s="1" t="s">
        <v>163</v>
      </c>
    </row>
    <row r="19" s="1" customFormat="1" spans="1:21">
      <c r="A19" s="3">
        <v>18292484959</v>
      </c>
      <c r="B19" s="1" t="s">
        <v>230</v>
      </c>
      <c r="C19" s="1" t="s">
        <v>231</v>
      </c>
      <c r="D19" s="1" t="s">
        <v>232</v>
      </c>
      <c r="E19" s="1" t="s">
        <v>233</v>
      </c>
      <c r="F19" s="1" t="s">
        <v>148</v>
      </c>
      <c r="G19" s="1" t="s">
        <v>152</v>
      </c>
      <c r="H19" s="1" t="s">
        <v>153</v>
      </c>
      <c r="I19" s="1" t="s">
        <v>234</v>
      </c>
      <c r="J19" s="1" t="s">
        <v>155</v>
      </c>
      <c r="K19" s="1" t="s">
        <v>234</v>
      </c>
      <c r="L19" s="1" t="s">
        <v>234</v>
      </c>
      <c r="M19" s="1" t="s">
        <v>156</v>
      </c>
      <c r="N19" s="1" t="s">
        <v>156</v>
      </c>
      <c r="O19" s="1" t="s">
        <v>157</v>
      </c>
      <c r="P19" s="1" t="s">
        <v>158</v>
      </c>
      <c r="Q19" s="1" t="s">
        <v>159</v>
      </c>
      <c r="R19" s="1" t="s">
        <v>235</v>
      </c>
      <c r="S19" s="1" t="s">
        <v>161</v>
      </c>
      <c r="T19" s="1" t="s">
        <v>162</v>
      </c>
      <c r="U19" s="1" t="s">
        <v>163</v>
      </c>
    </row>
    <row r="20" s="1" customFormat="1" spans="1:21">
      <c r="A20" s="3">
        <v>18291125074</v>
      </c>
      <c r="B20" s="1" t="s">
        <v>236</v>
      </c>
      <c r="C20" s="1" t="s">
        <v>237</v>
      </c>
      <c r="D20" s="1" t="s">
        <v>238</v>
      </c>
      <c r="E20" s="1" t="s">
        <v>31</v>
      </c>
      <c r="F20" s="1" t="s">
        <v>239</v>
      </c>
      <c r="G20" s="1" t="s">
        <v>152</v>
      </c>
      <c r="H20" s="1" t="s">
        <v>153</v>
      </c>
      <c r="I20" s="1" t="s">
        <v>240</v>
      </c>
      <c r="J20" s="1" t="s">
        <v>155</v>
      </c>
      <c r="K20" s="1" t="s">
        <v>240</v>
      </c>
      <c r="L20" s="1" t="s">
        <v>240</v>
      </c>
      <c r="M20" s="1" t="s">
        <v>156</v>
      </c>
      <c r="N20" s="1" t="s">
        <v>156</v>
      </c>
      <c r="O20" s="1" t="s">
        <v>157</v>
      </c>
      <c r="P20" s="1" t="s">
        <v>158</v>
      </c>
      <c r="Q20" s="1" t="s">
        <v>159</v>
      </c>
      <c r="R20" s="1" t="s">
        <v>241</v>
      </c>
      <c r="S20" s="1" t="s">
        <v>161</v>
      </c>
      <c r="T20" s="1" t="s">
        <v>162</v>
      </c>
      <c r="U20" s="1" t="s">
        <v>163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2022-07-27T01:28:38Z</dcterms:created>
  <dcterms:modified xsi:type="dcterms:W3CDTF">2022-07-27T01:33:16Z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7B2636E5217449F68A39522D0D387998</vt:lpwstr>
  </property>
  <property fmtid="{D5CDD505-2E9C-101B-9397-08002B2CF9AE}" pid="3" name="KSOProductBuildVer">
    <vt:lpwstr>2052-11.1.0.11875</vt:lpwstr>
  </property>
</Properties>
</file>