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对账!$A$1:$X$73</definedName>
  </definedNames>
  <calcPr calcId="144525"/>
</workbook>
</file>

<file path=xl/sharedStrings.xml><?xml version="1.0" encoding="utf-8"?>
<sst xmlns="http://schemas.openxmlformats.org/spreadsheetml/2006/main" count="2405" uniqueCount="853">
  <si>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</si>
  <si>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</si>
  <si>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</si>
  <si>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</si>
  <si>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</si>
  <si>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</si>
  <si>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</si>
  <si>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</si>
  <si>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</si>
  <si>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</si>
  <si>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</si>
  <si>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</si>
  <si>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</si>
  <si>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</si>
  <si>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</si>
  <si>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</si>
  <si>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</si>
  <si>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</si>
  <si>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</si>
  <si>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</si>
  <si>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</si>
  <si>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</si>
  <si>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</si>
  <si>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</si>
  <si>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</si>
  <si>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17901869813	</t>
  </si>
  <si>
    <t>Ctrip</t>
  </si>
  <si>
    <t>正常</t>
  </si>
  <si>
    <t>[哥本哈根]梅费尔酒店(Hotel Mayfair)(55346036)</t>
  </si>
  <si>
    <t>标准双床房&lt;不退款&gt;&lt;2人入住&gt;</t>
  </si>
  <si>
    <t>HKD</t>
  </si>
  <si>
    <t>hwang/jinseop</t>
  </si>
  <si>
    <t>CA13030220727HKD</t>
  </si>
  <si>
    <t>未提现</t>
  </si>
  <si>
    <t>携程开票</t>
  </si>
  <si>
    <t xml:space="preserve">2541297	</t>
  </si>
  <si>
    <t xml:space="preserve">109114745	</t>
  </si>
  <si>
    <t xml:space="preserve">18020355463	</t>
  </si>
  <si>
    <t>[巴黎]朗东堡10号巴黎北站宜必思酒店(Ibis Paris Gare du Nord Château Landon 10ème)(60467311)</t>
  </si>
  <si>
    <t>双人床房&lt;2人入住&gt;&lt;不退款&gt;&lt;早餐&gt;</t>
  </si>
  <si>
    <t>Bedi/Rajun</t>
  </si>
  <si>
    <t xml:space="preserve">	</t>
  </si>
  <si>
    <t xml:space="preserve">18020639767	</t>
  </si>
  <si>
    <t>[蒙特利尔]坎特利套房酒店(Hôtel le Cantlie Suites)(55452281)</t>
  </si>
  <si>
    <t>一室房(带两张大号床)&lt;2人入住&gt;&lt;不退款&gt;</t>
  </si>
  <si>
    <t>Robitaille/Josee,Sevigny/Catherine</t>
  </si>
  <si>
    <t xml:space="preserve">572995	</t>
  </si>
  <si>
    <t xml:space="preserve">18047463296	</t>
  </si>
  <si>
    <t>[纽约]布赖恩特公园酒店(Bryant Park Hotel)(55290244)</t>
  </si>
  <si>
    <t>豪华大号床房&lt;不退款&gt;&lt;2人入住&gt;</t>
  </si>
  <si>
    <t>Rodriguez Carrera/Claudia</t>
  </si>
  <si>
    <t xml:space="preserve">110722051	</t>
  </si>
  <si>
    <t xml:space="preserve">18075232762	</t>
  </si>
  <si>
    <t>[科尔多瓦]帕拉多科尔多瓦酒店(Parador de Cordoba)(91596034)</t>
  </si>
  <si>
    <t>标准双人房&lt;2人入住&gt;&lt;不退款&gt;</t>
  </si>
  <si>
    <t>DIDOMENICO/CHIARA,SARNO/NICOLA</t>
  </si>
  <si>
    <t xml:space="preserve">18157758304	</t>
  </si>
  <si>
    <t>[曼谷]诺富特暹罗广场酒店 (SHA Plus+)(Novotel Bangkok on Siam Square (SHA Plus+))(55320613)</t>
  </si>
  <si>
    <t>高级双床房&lt;2人入住&gt;&lt;不退款&gt;</t>
  </si>
  <si>
    <t>Tan/Angeline</t>
  </si>
  <si>
    <t xml:space="preserve">827277,827278	</t>
  </si>
  <si>
    <t xml:space="preserve">18193735213	</t>
  </si>
  <si>
    <t>[托尔西]托尔西公寓式酒店(Apparthotel Torcy)(55573127)</t>
  </si>
  <si>
    <t>双床工作室&lt;不退款&gt;&lt;2人入住&gt;</t>
  </si>
  <si>
    <t>Voces Cuadrado/Antonio,Fernandez Fernandez/Claudia</t>
  </si>
  <si>
    <t xml:space="preserve">1965447786	</t>
  </si>
  <si>
    <t xml:space="preserve">18208916365	</t>
  </si>
  <si>
    <t>[芭堤雅]芭堤雅暹罗设计酒店 (SHA Plus+)(Siam@Siam Design Hotel Pattaya  (SHA Plus+))(55944600)</t>
  </si>
  <si>
    <t>休闲房（双人床或双床）&lt;2人入住&gt;&lt;不退款&gt;&lt;早餐&gt;</t>
  </si>
  <si>
    <t>Ano/Disorn,Ainthachat /Kesorn</t>
  </si>
  <si>
    <t xml:space="preserve">738645	</t>
  </si>
  <si>
    <t xml:space="preserve">18235749333	</t>
  </si>
  <si>
    <t>[贾斯珀]通金酒店(Tonquin Inn)(55402781)</t>
  </si>
  <si>
    <t>标准大床房&lt;不退款&gt;&lt;2人入住&gt;</t>
  </si>
  <si>
    <t>Liu/Tina Y</t>
  </si>
  <si>
    <t>退单</t>
  </si>
  <si>
    <t xml:space="preserve">18272324457	</t>
  </si>
  <si>
    <t>[中雅加达]雅加达艾美酒店(Le Meridien Jakarta)(55312403)</t>
  </si>
  <si>
    <t>豪华客房, 2 张单人床,塔楼&lt;2人入住&gt;&lt;不退款&gt;</t>
  </si>
  <si>
    <t>Yaman/Malickie</t>
  </si>
  <si>
    <t xml:space="preserve">70886778	</t>
  </si>
  <si>
    <t xml:space="preserve">18291925822	</t>
  </si>
  <si>
    <t>[潘切]翠竹村庄海滩水疗度假酒店(Bamboo Village Beach Resort &amp; Spa)(55478447)</t>
  </si>
  <si>
    <t>诺瓦豪华房&lt;2人入住&gt;&lt;不退款&gt;</t>
  </si>
  <si>
    <t>Song/Ji hui</t>
  </si>
  <si>
    <t xml:space="preserve">79948	</t>
  </si>
  <si>
    <t xml:space="preserve">18294352975	</t>
  </si>
  <si>
    <t>[芭堤雅]阿尔泰拉公寓酒店(Altera Hotel and Residence)(55585952)</t>
  </si>
  <si>
    <t>池景豪华房（双人床或双床）&lt;2人入住&gt;&lt;不退款&gt;&lt;早餐&gt;</t>
  </si>
  <si>
    <t>XU/HANYI,FANG/ZHEN</t>
  </si>
  <si>
    <t xml:space="preserve">77244	</t>
  </si>
  <si>
    <t xml:space="preserve">18303163711	</t>
  </si>
  <si>
    <t>[米约]米洛康铂酒店(Campanile Millau)(70788899)</t>
  </si>
  <si>
    <t>双人床房&lt;2人入住&gt;&lt;不退款&gt;</t>
  </si>
  <si>
    <t>Blanc/Christophe</t>
  </si>
  <si>
    <t xml:space="preserve">33440UC001276	</t>
  </si>
  <si>
    <t xml:space="preserve">18328778877	</t>
  </si>
  <si>
    <t>[陶尔米纳]圣彼得罗大酒店(Grand Hotel San Pietro)(90199544)</t>
  </si>
  <si>
    <t>经典房(双人床或双床)&lt;2人入住&gt;&lt;不退款&gt;&lt;早餐&gt;</t>
  </si>
  <si>
    <t>Nash/Matthew</t>
  </si>
  <si>
    <t xml:space="preserve">12130	</t>
  </si>
  <si>
    <t xml:space="preserve">18336305201	</t>
  </si>
  <si>
    <t>[温哥华]罗瑟达尔罗布森套房酒店(Rosedale on Robson Suite Hotel)(55402941)</t>
  </si>
  <si>
    <t>客房（入住时选择）&lt;2人入住&gt;&lt;不退款&gt;</t>
  </si>
  <si>
    <t>Bieling/Jacob</t>
  </si>
  <si>
    <t xml:space="preserve">877349	</t>
  </si>
  <si>
    <t xml:space="preserve">18348098580	</t>
  </si>
  <si>
    <t>[巴都丁宜]槟城宾乐雅饭店 (槟城对抗新冠肺炎认证)(PARKROYAL Penang Resort (PenangFightCovid-19 Certified))(56140404)</t>
  </si>
  <si>
    <t>套房, 1 张特大床, 外廊&lt;2人入住&gt;&lt;不退款&gt;</t>
  </si>
  <si>
    <t>rasid/rohana</t>
  </si>
  <si>
    <t xml:space="preserve">7338440	</t>
  </si>
  <si>
    <t xml:space="preserve">18348437643	</t>
  </si>
  <si>
    <t>[柏林]雷迪森柏林亚历山大广场酒店(Park Inn by Radisson Berlin Alexanderplatz)(68545335)</t>
  </si>
  <si>
    <t>城景房&lt;不退款&gt;&lt;2人入住&gt;</t>
  </si>
  <si>
    <t>BINICI /GUEREL</t>
  </si>
  <si>
    <t xml:space="preserve">3358334	</t>
  </si>
  <si>
    <t xml:space="preserve">18357407317	</t>
  </si>
  <si>
    <t>[汉堡]尼古拉爵士酒店(Sir Nikolai Hotel)(55367597)</t>
  </si>
  <si>
    <t>爵士精品房&lt;2人入住&gt;&lt;不退款&gt;</t>
  </si>
  <si>
    <t>Plate/Linus</t>
  </si>
  <si>
    <t xml:space="preserve">2617243	</t>
  </si>
  <si>
    <t xml:space="preserve">18371712130	</t>
  </si>
  <si>
    <t>[萨尔茨堡]阿克泰尔卡斯特拉尼酒店(Arcotel Castellani)(55270637)</t>
  </si>
  <si>
    <t>高级双人床房&lt;不退款&gt;&lt;2人入住&gt;</t>
  </si>
  <si>
    <t>SHAHRABIFARAHANI/ROGHIJEH</t>
  </si>
  <si>
    <t xml:space="preserve">716664	</t>
  </si>
  <si>
    <t xml:space="preserve">18388129329	</t>
  </si>
  <si>
    <t>[下施莱斯海姆]慕尼黑无限酒店及会议度假酒店(Infinity Hotel &amp; Conference Resort Munich)(55560263)</t>
  </si>
  <si>
    <t>行政客房&lt;2人入住&gt;&lt;不退款&gt;</t>
  </si>
  <si>
    <t>Augellini/Giuseppe</t>
  </si>
  <si>
    <t xml:space="preserve">76845SE036234	</t>
  </si>
  <si>
    <t xml:space="preserve">18389417889	</t>
  </si>
  <si>
    <t>[马卡蒂]阿尔法公寓式酒店 (多用途酒店)(The Alpha Suites (Multi-use Hotel))(55299212)</t>
  </si>
  <si>
    <t>两卧套房&lt;2人入住&gt;&lt;不退款&gt;</t>
  </si>
  <si>
    <t>HU/ZHIKANG,YAO/MINGSONG</t>
  </si>
  <si>
    <t xml:space="preserve">1038663	</t>
  </si>
  <si>
    <t xml:space="preserve">18398678899	</t>
  </si>
  <si>
    <t>[河内]河内碧海Spa酒店(Hanoi Emerald Waters Hotel &amp; Spa)(55451842)</t>
  </si>
  <si>
    <t>豪华双人房&lt;2人入住&gt;&lt;不退款&gt;&lt;早餐&gt;</t>
  </si>
  <si>
    <t>Weng/Caroline-Ching</t>
  </si>
  <si>
    <t xml:space="preserve">1977298745	</t>
  </si>
  <si>
    <t xml:space="preserve">18398870763	</t>
  </si>
  <si>
    <t>[新加坡]新加坡泛太平洋酒店 (Staycation Approved)(Pan Pacific Singapore (Staycation Approved))(55599143)</t>
  </si>
  <si>
    <t>全景房&lt;不退款&gt;&lt;2人入住&gt;</t>
  </si>
  <si>
    <t>LIU/YANG,FU/GUANHUI</t>
  </si>
  <si>
    <t xml:space="preserve">112311847	</t>
  </si>
  <si>
    <t xml:space="preserve">18401806499	</t>
  </si>
  <si>
    <t>WEI/SHUISHENG</t>
  </si>
  <si>
    <t xml:space="preserve">2621869	</t>
  </si>
  <si>
    <t xml:space="preserve">112311875	</t>
  </si>
  <si>
    <t xml:space="preserve">18401850472	</t>
  </si>
  <si>
    <t>YU/ZHIXIANG</t>
  </si>
  <si>
    <t xml:space="preserve">112311902	</t>
  </si>
  <si>
    <t xml:space="preserve">18403358030	</t>
  </si>
  <si>
    <t>[汤卜朗山地区]塔伯拉山费尔蒙度假酒店(Fairmont Tremblant)(55491737)</t>
  </si>
  <si>
    <t>费尔蒙房（2张双人床）&lt;2人入住&gt;&lt;不退款&gt;</t>
  </si>
  <si>
    <t>YIN/ZI,WANG/YIJUN</t>
  </si>
  <si>
    <t xml:space="preserve">CMT2kIXnwz	</t>
  </si>
  <si>
    <t xml:space="preserve">18407481021	</t>
  </si>
  <si>
    <t>[新山]康帕斯酒店集团新山柑橘酒店(Citrus Hotel Johor Bahru by Compass Hospitality)(55465234)</t>
  </si>
  <si>
    <t>双人俱乐部&lt;2人入住&gt;&lt;不退款&gt;&lt;早餐&gt;</t>
  </si>
  <si>
    <t>Ahmad/Nashra Ashekin,Samad/Mohammad Kamal</t>
  </si>
  <si>
    <t xml:space="preserve">18411921597	</t>
  </si>
  <si>
    <t>[马赛]马赛蒂莫恩阿德吉奥公寓酒店(Aparthotel Adagio Marseille Timone)(80330381)</t>
  </si>
  <si>
    <t>1卧室公寓&lt;2人入住&gt;&lt;不退款&gt;&lt;早餐&gt;</t>
  </si>
  <si>
    <t>BAKATAMBA/CYNTHIA</t>
  </si>
  <si>
    <t xml:space="preserve">1977835377	</t>
  </si>
  <si>
    <t xml:space="preserve">18413922069	</t>
  </si>
  <si>
    <t>[芽庄]芽庄博思酒店(Boss Hotel Nha Trang)(55354951)</t>
  </si>
  <si>
    <t>高级房&lt;2人入住&gt;&lt;不退款&gt;</t>
  </si>
  <si>
    <t>Manh Linh/Ha,Manh Linh/Ha,Manh Linh/Ha,Manh Linh/Ha</t>
  </si>
  <si>
    <t xml:space="preserve">1977990800	</t>
  </si>
  <si>
    <t xml:space="preserve">18419641047	</t>
  </si>
  <si>
    <t>[迈阿密]迈阿密国际机场酒店(Miami International Airport Hotel)(55694594)</t>
  </si>
  <si>
    <t>标准大号床房&lt;不退款&gt;&lt;2人入住&gt;</t>
  </si>
  <si>
    <t>Houston/Corbin</t>
  </si>
  <si>
    <t xml:space="preserve">18419714900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</si>
  <si>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</si>
  <si>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</si>
  <si>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Truong/Tan Tai,Truong/Tan Dat</t>
  </si>
  <si>
    <t xml:space="preserve">18422362848	</t>
  </si>
  <si>
    <t>[Kedawung]阿斯顿井里汶酒店及会议中心(ASTON Cirebon Hotel &amp; Convention Center)(55452262)</t>
  </si>
  <si>
    <t>高级双床房&lt;2人入住&gt;&lt;不退款&gt;&lt;早餐&gt;</t>
  </si>
  <si>
    <t>Hendra/Diana</t>
  </si>
  <si>
    <t xml:space="preserve">RZ-1978457156	</t>
  </si>
  <si>
    <t xml:space="preserve">18427213287	</t>
  </si>
  <si>
    <t>[波德申]迪克森海中天港口(Avillion Port Dickson)(55851984)</t>
  </si>
  <si>
    <t>至尊水上小屋&lt;2人入住&gt;&lt;不退款&gt;</t>
  </si>
  <si>
    <t>Wahid/Farah</t>
  </si>
  <si>
    <t xml:space="preserve">300331	</t>
  </si>
  <si>
    <t xml:space="preserve">18428170082	</t>
  </si>
  <si>
    <t>[釜山]路易斯汉密尔顿百斯特酒店海云台(Best Louis Hamilton Hotel Haeundae)(68545110)</t>
  </si>
  <si>
    <t>特级双人房 (Parking: 5,000 KRW per Night)&lt;2人入住&gt;&lt;不退款&gt;</t>
  </si>
  <si>
    <t>LIM/SEOYOON</t>
  </si>
  <si>
    <t xml:space="preserve">22034970	</t>
  </si>
  <si>
    <t xml:space="preserve">18429196637	</t>
  </si>
  <si>
    <t>双人房 (Sir Deluxe)&lt;2人入住&gt;&lt;不退款&gt;</t>
  </si>
  <si>
    <t>Messaoud/Zaki,Bhihi/Affaf</t>
  </si>
  <si>
    <t xml:space="preserve">126789911	</t>
  </si>
  <si>
    <t xml:space="preserve">18429974150	</t>
  </si>
  <si>
    <t>[西雅图]麦克斯酒店(Hotel Max)(55519752)</t>
  </si>
  <si>
    <t>NOEL/CHERYL A,Noel/Waynne A</t>
  </si>
  <si>
    <t xml:space="preserve">93580998	</t>
  </si>
  <si>
    <t xml:space="preserve">18431225479	</t>
  </si>
  <si>
    <t>[旧金山]旧金山之标酒店(The Marker San Francisco)(55733339)</t>
  </si>
  <si>
    <t>豪华客房, 2 张双人床, 无障碍&lt;2人入住&gt;&lt;不退款&gt;</t>
  </si>
  <si>
    <t>Hernandez/Pablo,Casarez/Brianna</t>
  </si>
  <si>
    <t xml:space="preserve">CI3ZSHAD	</t>
  </si>
  <si>
    <t xml:space="preserve">18435326665	</t>
  </si>
  <si>
    <t>[吉隆坡]吉隆坡威斯汀源宿酒店(Element Kuala Lumpur by Westin)(55328704)</t>
  </si>
  <si>
    <t>2卧室套房&lt;不退款&gt;&lt;2人入住&gt;</t>
  </si>
  <si>
    <t>Lee /kyu ho</t>
  </si>
  <si>
    <t xml:space="preserve">70808138	</t>
  </si>
  <si>
    <t xml:space="preserve">18436193384	</t>
  </si>
  <si>
    <t>[巴黎]大洋洲巴黎凡尔赛门酒店(Hotel Oceania Paris Porte de Versailles)(60494257)</t>
  </si>
  <si>
    <t>高级大床房&lt;2人入住&gt;&lt;不退款&gt;</t>
  </si>
  <si>
    <t>Stevens/Ann,Verschooris/NAthalie</t>
  </si>
  <si>
    <t xml:space="preserve">113367389	</t>
  </si>
  <si>
    <t xml:space="preserve">18439973357	</t>
  </si>
  <si>
    <t>[西巴拉布]巴拉布克拉丽奥酒店及会议中心(Clarion Hotel and Convention Center Baraboo)(95386708)</t>
  </si>
  <si>
    <t>大床房(2张大床)&lt;2人入住&gt;&lt;不退款&gt;&lt;早餐&gt;</t>
  </si>
  <si>
    <t>Dec/Charles</t>
  </si>
  <si>
    <t xml:space="preserve">16251273	</t>
  </si>
  <si>
    <t xml:space="preserve">18448497853	</t>
  </si>
  <si>
    <t>[科隆]玛丽蒂姆科隆酒店(Maritim Hotel Köln)(55465091)</t>
  </si>
  <si>
    <t>经典双人房&lt;2人入住&gt;&lt;不退款&gt;</t>
  </si>
  <si>
    <t>Rockensuess/Lisa</t>
  </si>
  <si>
    <t xml:space="preserve">113464204	</t>
  </si>
  <si>
    <t xml:space="preserve">18453113450	</t>
  </si>
  <si>
    <t>[帕克城]帕克城格兰德萨米特山林小屋 - 峡谷村(Grand Summit Lodge Park City - Canyons Village)(91595512)</t>
  </si>
  <si>
    <t>豪华一室房&lt;2人入住&gt;&lt;不退款&gt;</t>
  </si>
  <si>
    <t>Hennessy/Todd</t>
  </si>
  <si>
    <t xml:space="preserve">2626939	</t>
  </si>
  <si>
    <t xml:space="preserve">18453331422	</t>
  </si>
  <si>
    <t>水上小屋&lt;2人入住&gt;&lt;不退款&gt;&lt;早餐&gt;</t>
  </si>
  <si>
    <t>ADOM/ANUAR</t>
  </si>
  <si>
    <t xml:space="preserve">300598	</t>
  </si>
  <si>
    <t xml:space="preserve">18454922998	</t>
  </si>
  <si>
    <t>[北干巴鲁]北干巴鲁飞舞酒店(Favehotel Pekanbaru)(55812266)</t>
  </si>
  <si>
    <t>时尚房&lt;不退款&gt;&lt;2人入住&gt;</t>
  </si>
  <si>
    <t>zafiqri/ridho</t>
  </si>
  <si>
    <t xml:space="preserve">18456909092	</t>
  </si>
  <si>
    <t>[釜山]釜山皇冠海港酒店(Crown Harbor Hotel Busan)(55414095)</t>
  </si>
  <si>
    <t>豪华大床房（城景）&lt;不退款&gt;&lt;2人入住&gt;</t>
  </si>
  <si>
    <t>KIM/JIYEON</t>
  </si>
  <si>
    <t xml:space="preserve">acknowledge	</t>
  </si>
  <si>
    <t xml:space="preserve">18461422456	</t>
  </si>
  <si>
    <t>[罗尼苏布瓦]普瑞米尔罗尼苏博阿经典酒店(Première Classe Rosny Sous Bois)(70788347)</t>
  </si>
  <si>
    <t>TOURE/Mamadioula</t>
  </si>
  <si>
    <t xml:space="preserve">33532UC006583	</t>
  </si>
  <si>
    <t xml:space="preserve">18462625212	</t>
  </si>
  <si>
    <t>[伊根]明尼阿波里斯 - 圣保罗机场圣淘沙集团酒店(Sonesta ES Suites Minneapolis-St. Paul Airport)(90381968)</t>
  </si>
  <si>
    <t>特大床一室套房&lt;2人入住&gt;&lt;不退款&gt;&lt;早餐&gt;</t>
  </si>
  <si>
    <t>mancho/elias</t>
  </si>
  <si>
    <t xml:space="preserve">65620SE025441-14	</t>
  </si>
  <si>
    <t xml:space="preserve">18463408534	</t>
  </si>
  <si>
    <t>[打横]塔西克马拉雅法维酒店(Favehotel Tasikmalaya)(55812331)</t>
  </si>
  <si>
    <t>清新房&lt;2人入住&gt;&lt;不退款&gt;</t>
  </si>
  <si>
    <t>EGI/EGI</t>
  </si>
  <si>
    <t xml:space="preserve">18465202405	</t>
  </si>
  <si>
    <t>[新山]新山成功滨水酒店(Berjaya Waterfront Hotel)(55439542)</t>
  </si>
  <si>
    <t>豪华房(双人床或双床)&lt;2人入住&gt;&lt;不退款&gt;&lt;早餐&gt;</t>
  </si>
  <si>
    <t>Johan/Muhd Umair</t>
  </si>
  <si>
    <t xml:space="preserve">2433821	</t>
  </si>
  <si>
    <t xml:space="preserve">18471100849	</t>
  </si>
  <si>
    <t>[安卡拉]安卡拉城市假日酒店(Holiday Inn Ankara-Kavaklidere, an IHG Hotel)(55872207)</t>
  </si>
  <si>
    <t>双床房&lt;2人入住&gt;&lt;不退款&gt;&lt;早餐&gt;</t>
  </si>
  <si>
    <t>zhou /xiaojuan</t>
  </si>
  <si>
    <t xml:space="preserve">24727746	</t>
  </si>
  <si>
    <t xml:space="preserve">18471175196	</t>
  </si>
  <si>
    <t>[圣朱利安斯]科林西亚圣乔治湾酒店(Corinthia Hotel St Georges Bay)(55745089)</t>
  </si>
  <si>
    <t>海景豪华大号床房&lt;2人入住&gt;&lt;不退款&gt;&lt;早餐&gt;</t>
  </si>
  <si>
    <t>bartolo/Rebecca,theuma/noel</t>
  </si>
  <si>
    <t xml:space="preserve">12017887	</t>
  </si>
  <si>
    <t xml:space="preserve">18471481804	</t>
  </si>
  <si>
    <t>[清迈]勇闯天涯营(Trekker Camp)(94358651)</t>
  </si>
  <si>
    <t>标准房带风扇&lt;2人入住&gt;&lt;不退款&gt;&lt;早餐&gt;</t>
  </si>
  <si>
    <t>Kiriya/Tanawat</t>
  </si>
  <si>
    <t xml:space="preserve">18472873617	</t>
  </si>
  <si>
    <t>[新加坡]新加坡史各士皇族酒店(Royal Plaza on Scotts)(56174646)</t>
  </si>
  <si>
    <t>豪华房（特大床）&lt;2人入住&gt;&lt;不退款&gt;&lt;早餐&gt;</t>
  </si>
  <si>
    <t>GUO/CHENG</t>
  </si>
  <si>
    <t xml:space="preserve">3512069	</t>
  </si>
  <si>
    <t xml:space="preserve">18474260460	</t>
  </si>
  <si>
    <t>[孟买]圣瑞吉孟买酒店(The St. Regis Mumbai)(56196574)</t>
  </si>
  <si>
    <t>城市景观特大床房&lt;2人入住&gt;&lt;不退款&gt;&lt;早餐&gt;</t>
  </si>
  <si>
    <t>Analytics/Spectrum,Matteoli/Stefano</t>
  </si>
  <si>
    <t xml:space="preserve">81749260	</t>
  </si>
  <si>
    <t xml:space="preserve">18477045940	</t>
  </si>
  <si>
    <t>[渥太华]费尔蒙特洛里耶堡酒店(Fairmont Chateau Laurier)(55598851)</t>
  </si>
  <si>
    <t>费尔蒙大床房&lt;2人入住&gt;&lt;不退款&gt;</t>
  </si>
  <si>
    <t>Hong/Zhou</t>
  </si>
  <si>
    <t xml:space="preserve">18480087496	</t>
  </si>
  <si>
    <t>豪华房&lt;2人入住&gt;&lt;不退款&gt;</t>
  </si>
  <si>
    <t>RAZALIBINABDRAZAK/RAZALI</t>
  </si>
  <si>
    <t xml:space="preserve">2434036	</t>
  </si>
  <si>
    <t xml:space="preserve">18480086029	</t>
  </si>
  <si>
    <t>[慕尼黑]阿德瓦住宿 - 金恩酒店(AdvaStay by King's)(55380633)</t>
  </si>
  <si>
    <t>标准双人房&lt;不退款&gt;&lt;2人入住&gt;</t>
  </si>
  <si>
    <t>Holden/Todd</t>
  </si>
  <si>
    <t xml:space="preserve">EXP-1981706141	</t>
  </si>
  <si>
    <t xml:space="preserve">18480265396	</t>
  </si>
  <si>
    <t>[克拉科夫]维斯皮安斯基酒店(Hotel Wyspiański)(55822224)</t>
  </si>
  <si>
    <t>经典双床房&lt;2人入住&gt;&lt;不退款&gt;</t>
  </si>
  <si>
    <t>Jureko/Andrzej</t>
  </si>
  <si>
    <t xml:space="preserve">18480536637	</t>
  </si>
  <si>
    <t>[卡尔斯巴德]加利福尼亚卡尔斯巴德 - 东 6 号汽车旅馆(Motel 6 Carlsbad, CA - East)(90401743)</t>
  </si>
  <si>
    <t>标准房, 1 张双人床, 无障碍房&lt;2人入住&gt;&lt;不退款&gt;</t>
  </si>
  <si>
    <t>Riley /Kelly lynn</t>
  </si>
  <si>
    <t xml:space="preserve">JYSRNFWWGC	</t>
  </si>
  <si>
    <t xml:space="preserve">18480555918	</t>
  </si>
  <si>
    <t>Abd wahid/Nazatul zafirah</t>
  </si>
  <si>
    <t xml:space="preserve">2434038	</t>
  </si>
  <si>
    <t xml:space="preserve">18481533796	</t>
  </si>
  <si>
    <t>[贝洛奥里藏特]波本贝洛奥里藏特商务酒店(Bourbon Belo Horizonte Savassi)(90352323)</t>
  </si>
  <si>
    <t>Carlos/Lincoln</t>
  </si>
  <si>
    <t xml:space="preserve">18481759854	</t>
  </si>
  <si>
    <t>[泗水]泗水探索酒店(Quest Hotel Darmo - Surabaya by ASTON)(60480266)</t>
  </si>
  <si>
    <t>pusponegoro/hadi suwito</t>
  </si>
  <si>
    <t xml:space="preserve">18484975719	</t>
  </si>
  <si>
    <t>[尼斯]丽笙尼斯酒店(Radisson Blu Hotel, Nice)(55852043)</t>
  </si>
  <si>
    <t>标准房&lt;不退款&gt;&lt;2人入住&gt;</t>
  </si>
  <si>
    <t>inci/michel</t>
  </si>
  <si>
    <t xml:space="preserve">31828140	</t>
  </si>
  <si>
    <t xml:space="preserve">18484848009	</t>
  </si>
  <si>
    <t>[樱桃山]费城樱桃山希尔顿逸林酒店及度假村(DoubleTree by Hilton Cherry Hill Philadelphia)(55280695)</t>
  </si>
  <si>
    <t>特大床房&lt;2人入住&gt;&lt;不退款&gt;</t>
  </si>
  <si>
    <t>Clay/Diamond</t>
  </si>
  <si>
    <t xml:space="preserve">Acknowledged	</t>
  </si>
  <si>
    <t xml:space="preserve">18486013120	</t>
  </si>
  <si>
    <t>[科纳]卡美哈美哈国王科纳海滩万豪酒店(Courtyard by Marriott King Kamehameha's Kona Beach Hotel)(55312356)</t>
  </si>
  <si>
    <t>海滨客房（2张大床，带阳台）&lt;2人入住&gt;&lt;不退款&gt;&lt;早餐&gt;</t>
  </si>
  <si>
    <t>WANG/TZYYI</t>
  </si>
  <si>
    <t xml:space="preserve">18486451566	</t>
  </si>
  <si>
    <t>[首尔]千禧希尔顿首尔酒店(Millennium Hilton Seoul)(55402698)</t>
  </si>
  <si>
    <t>山景豪华特大床房&lt;不退款&gt;&lt;2人入住&gt;</t>
  </si>
  <si>
    <t>An/Youngkeun</t>
  </si>
  <si>
    <t xml:space="preserve">3283048818;279857747	</t>
  </si>
  <si>
    <t xml:space="preserve">18486923353	</t>
  </si>
  <si>
    <t>[大山脚]槟城标致酒店 (槟城对抗新冠肺炎认证)(Iconic Hotel Penang (PenangFightCovid-19 Certified))(55665954)</t>
  </si>
  <si>
    <t>NG/KAI SHEN</t>
  </si>
  <si>
    <t xml:space="preserve">309263 309264	</t>
  </si>
  <si>
    <t xml:space="preserve">18487048773	</t>
  </si>
  <si>
    <t>[蒙廷卢帕]马尼拉菲林维斯特科林尚酒店(Crimson Hotel Filinvest City, Manila)(55451642)</t>
  </si>
  <si>
    <t>Silva/Gabriel Henrique</t>
  </si>
  <si>
    <t xml:space="preserve">18487402873	</t>
  </si>
  <si>
    <t>[胡志明市]M精品酒店(Ramada Encore Saigon By Wyndham)(55320539)</t>
  </si>
  <si>
    <t>尊贵豪华房&lt;2人入住&gt;&lt;不退款&gt;&lt;早餐&gt;</t>
  </si>
  <si>
    <t>UNG/KIM BINH</t>
  </si>
  <si>
    <t xml:space="preserve">18487293514	</t>
  </si>
  <si>
    <t>[法里达巴德]苏拉杰昆德维凡塔酒店 - 国家首都辖区(Vivanta Surajkund, NCR)(55920207)</t>
  </si>
  <si>
    <t>高级特大床房&lt;2人入住&gt;&lt;不退款&gt;</t>
  </si>
  <si>
    <t>Ravish/Ravish</t>
  </si>
  <si>
    <t xml:space="preserve">75695SE098419	</t>
  </si>
  <si>
    <t xml:space="preserve">18487762068	</t>
  </si>
  <si>
    <t>[岐阜市]大和Roynet酒店岐阜(Daiwa Roynet Hotel Gifu)(55547216)</t>
  </si>
  <si>
    <t>大床房&lt;2人入住&gt;&lt;不退款&gt;&lt;早餐&gt;</t>
  </si>
  <si>
    <t>he/maotao</t>
  </si>
  <si>
    <t xml:space="preserve">18487953932	</t>
  </si>
  <si>
    <t>[乔治市]槟城乔治敦中环酒店(Hotel Sentral Georgetown Penang)(55452242)</t>
  </si>
  <si>
    <t>chen/yuxia,chan/Tengleong</t>
  </si>
  <si>
    <t>，</t>
  </si>
  <si>
    <t xml:space="preserve"> 本期扣款34.26元</t>
  </si>
  <si>
    <t xml:space="preserve"> 185117.81 HKD</t>
  </si>
  <si>
    <t>A220727095706481</t>
  </si>
  <si>
    <t>A220727095740481</t>
  </si>
  <si>
    <t>总计：185117.81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</si>
  <si>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</si>
  <si>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</si>
  <si>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</si>
  <si>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</si>
  <si>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</si>
  <si>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</si>
  <si>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</si>
  <si>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</si>
  <si>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</si>
  <si>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</si>
  <si>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</si>
  <si>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</si>
  <si>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</si>
  <si>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</si>
  <si>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</si>
  <si>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</si>
  <si>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</si>
  <si>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</si>
  <si>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2022-07-23</t>
  </si>
  <si>
    <t>2630441</t>
  </si>
  <si>
    <t>槟城乔治敦中环酒店</t>
  </si>
  <si>
    <t>chen yuxia,chan Tengleong</t>
  </si>
  <si>
    <t>2022-07-24</t>
  </si>
  <si>
    <t>退房日周结</t>
  </si>
  <si>
    <t>239.61</t>
  </si>
  <si>
    <t>278.00</t>
  </si>
  <si>
    <t>0</t>
  </si>
  <si>
    <t>0.00</t>
  </si>
  <si>
    <t>携程汇智国际直连</t>
  </si>
  <si>
    <t>925</t>
  </si>
  <si>
    <t>2022-07-23 20:15:56</t>
  </si>
  <si>
    <t>否</t>
  </si>
  <si>
    <t>汇智国际旅游发展有限公司</t>
  </si>
  <si>
    <t>直连</t>
  </si>
  <si>
    <t>2630395</t>
  </si>
  <si>
    <t>大和Roynet酒店岐阜</t>
  </si>
  <si>
    <t>he maotao</t>
  </si>
  <si>
    <t>910.17</t>
  </si>
  <si>
    <t>1056.00</t>
  </si>
  <si>
    <t>2022-07-23 19:43:43</t>
  </si>
  <si>
    <t>2630348</t>
  </si>
  <si>
    <t>胡志明千禧精品酒店</t>
  </si>
  <si>
    <t>UNG KIM BINH</t>
  </si>
  <si>
    <t>324.94</t>
  </si>
  <si>
    <t>377.00</t>
  </si>
  <si>
    <t>2022-07-23 18:45:04</t>
  </si>
  <si>
    <t>2630332</t>
  </si>
  <si>
    <t>苏拉杰昆德维凡塔酒店 - 国家首都辖区</t>
  </si>
  <si>
    <t>Ravish Ravish</t>
  </si>
  <si>
    <t>537.83</t>
  </si>
  <si>
    <t>624.00</t>
  </si>
  <si>
    <t>2022-07-23 18:56:48</t>
  </si>
  <si>
    <t>2630308</t>
  </si>
  <si>
    <t>马尼拉菲林维斯特科林尚酒店</t>
  </si>
  <si>
    <t>Silva Gabriel Henrique</t>
  </si>
  <si>
    <t>520.59</t>
  </si>
  <si>
    <t>604.00</t>
  </si>
  <si>
    <t>2022-07-23 17:54:06</t>
  </si>
  <si>
    <t>2630286</t>
  </si>
  <si>
    <t>槟城标致酒店 (槟城对抗新冠肺炎认证)</t>
  </si>
  <si>
    <t>NG KAI SHEN</t>
  </si>
  <si>
    <t>913.61</t>
  </si>
  <si>
    <t>1060.00</t>
  </si>
  <si>
    <t>2022-07-23 17:29:50</t>
  </si>
  <si>
    <t>2630208</t>
  </si>
  <si>
    <t>千禧首尔希尔顿酒店</t>
  </si>
  <si>
    <t>An Youngkeun</t>
  </si>
  <si>
    <t>1708.29</t>
  </si>
  <si>
    <t>1982.00</t>
  </si>
  <si>
    <t>2022-07-23 16:11:48</t>
  </si>
  <si>
    <t>2630130</t>
  </si>
  <si>
    <t>卡美哈美哈国王科纳海滩万豪酒店</t>
  </si>
  <si>
    <t>WANG TZYYI</t>
  </si>
  <si>
    <t>2081.49</t>
  </si>
  <si>
    <t>2415.00</t>
  </si>
  <si>
    <t>2022-07-23 15:09:22</t>
  </si>
  <si>
    <t>2629994</t>
  </si>
  <si>
    <t>尼斯丽笙蓝标酒店</t>
  </si>
  <si>
    <t>inci michel</t>
  </si>
  <si>
    <t>2557.26</t>
  </si>
  <si>
    <t>2967.00</t>
  </si>
  <si>
    <t>2022-07-23 12:41:14</t>
  </si>
  <si>
    <t>2629989</t>
  </si>
  <si>
    <t>费城樱桃山皇冠假日酒店</t>
  </si>
  <si>
    <t>Clay Diamond</t>
  </si>
  <si>
    <t>1156.67</t>
  </si>
  <si>
    <t>1342.00</t>
  </si>
  <si>
    <t>2022-07-23 12:44:27</t>
  </si>
  <si>
    <t>2629932</t>
  </si>
  <si>
    <t>泗水探索酒店</t>
  </si>
  <si>
    <t>pusponegoro hadi suwito</t>
  </si>
  <si>
    <t>161.18</t>
  </si>
  <si>
    <t>187.00</t>
  </si>
  <si>
    <t>2022-07-23 11:34:54</t>
  </si>
  <si>
    <t>2629885</t>
  </si>
  <si>
    <t>波本贝洛奥里藏特商务酒店</t>
  </si>
  <si>
    <t>Carlos Lincoln</t>
  </si>
  <si>
    <t>386.13</t>
  </si>
  <si>
    <t>448.00</t>
  </si>
  <si>
    <t>2022-07-23 11:00:55</t>
  </si>
  <si>
    <t>2629689</t>
  </si>
  <si>
    <t>新山成功滨水酒店</t>
  </si>
  <si>
    <t>Abd wahid Nazatul zafirah</t>
  </si>
  <si>
    <t>213.75</t>
  </si>
  <si>
    <t>248.00</t>
  </si>
  <si>
    <t>2022-07-23 05:24:05</t>
  </si>
  <si>
    <t>2629674</t>
  </si>
  <si>
    <t>卡尔斯巴德东 6 号汽车旅馆</t>
  </si>
  <si>
    <t>Riley Kelly lynn</t>
  </si>
  <si>
    <t>2146.99</t>
  </si>
  <si>
    <t>2491.00</t>
  </si>
  <si>
    <t>2022-07-23 05:01:53</t>
  </si>
  <si>
    <t>2629617</t>
  </si>
  <si>
    <t>维斯皮安斯基酒店</t>
  </si>
  <si>
    <t>Jureko Andrzej</t>
  </si>
  <si>
    <t>401.65</t>
  </si>
  <si>
    <t>466.00</t>
  </si>
  <si>
    <t>2022-07-23 01:15:24</t>
  </si>
  <si>
    <t>2629581</t>
  </si>
  <si>
    <t>RAZALIBINABDRAZAK RAZALI</t>
  </si>
  <si>
    <t>214.20</t>
  </si>
  <si>
    <t>2022-07-23 00:19:53</t>
  </si>
  <si>
    <t>2629580</t>
  </si>
  <si>
    <t>阿德瓦住宿 - 金恩酒店</t>
  </si>
  <si>
    <t>Holden Todd</t>
  </si>
  <si>
    <t>698.73</t>
  </si>
  <si>
    <t>809.00</t>
  </si>
  <si>
    <t>2022-07-23 00:39:09</t>
  </si>
  <si>
    <t>2022-07-22</t>
  </si>
  <si>
    <t>2629167</t>
  </si>
  <si>
    <t>费尔蒙特洛里耶堡酒店</t>
  </si>
  <si>
    <t>Hong Zhou</t>
  </si>
  <si>
    <t>1512.34</t>
  </si>
  <si>
    <t>1751.00</t>
  </si>
  <si>
    <t>2022-07-22 17:18:06</t>
  </si>
  <si>
    <t>2629104</t>
  </si>
  <si>
    <t>圣瑞吉孟买酒店</t>
  </si>
  <si>
    <t>Analytics Spectrum,Matteoli Stefano</t>
  </si>
  <si>
    <t>1691.12</t>
  </si>
  <si>
    <t>1958.00</t>
  </si>
  <si>
    <t>2022-07-22 16:11:33</t>
  </si>
  <si>
    <t>2628915</t>
  </si>
  <si>
    <t>新加坡史各士皇族酒店</t>
  </si>
  <si>
    <t>GUO CHENG</t>
  </si>
  <si>
    <t>4142.31</t>
  </si>
  <si>
    <t>4796.00</t>
  </si>
  <si>
    <t>2022-07-22 12:25:59</t>
  </si>
  <si>
    <t>2628698</t>
  </si>
  <si>
    <t>清迈特里克营酒店</t>
  </si>
  <si>
    <t>Kiriya Tanawat</t>
  </si>
  <si>
    <t>86.37</t>
  </si>
  <si>
    <t>100.00</t>
  </si>
  <si>
    <t>2022-07-22 08:04:32</t>
  </si>
  <si>
    <t>2628580</t>
  </si>
  <si>
    <t>科林西亚圣乔治湾酒店</t>
  </si>
  <si>
    <t>bartolo Rebecca,theuma noel</t>
  </si>
  <si>
    <t>1678.17</t>
  </si>
  <si>
    <t>1943.00</t>
  </si>
  <si>
    <t>2022-07-22 02:46:12</t>
  </si>
  <si>
    <t>2628555</t>
  </si>
  <si>
    <t>安卡拉城市假日酒店</t>
  </si>
  <si>
    <t>zhou xiaojuan</t>
  </si>
  <si>
    <t>571.57</t>
  </si>
  <si>
    <t>663.00</t>
  </si>
  <si>
    <t>2022-07-22 01:57:00</t>
  </si>
  <si>
    <t>2022-07-05</t>
  </si>
  <si>
    <t>2611663</t>
  </si>
  <si>
    <t>阿尔泰拉公寓酒店</t>
  </si>
  <si>
    <t>XU HANYI,FANG ZHEN</t>
  </si>
  <si>
    <t>2022-07-21</t>
  </si>
  <si>
    <t>849.61</t>
  </si>
  <si>
    <t>993.00</t>
  </si>
  <si>
    <t>2022-07-05 12:30:41</t>
  </si>
  <si>
    <t>2022-07-15</t>
  </si>
  <si>
    <t>2621872</t>
  </si>
  <si>
    <t>新加坡泛太平洋酒店</t>
  </si>
  <si>
    <t>YU ZHIXIANG</t>
  </si>
  <si>
    <t>2022-07-20</t>
  </si>
  <si>
    <t>9506.48</t>
  </si>
  <si>
    <t>11022.00</t>
  </si>
  <si>
    <t>2022-07-15 10:09:10</t>
  </si>
  <si>
    <t>2621869</t>
  </si>
  <si>
    <t>WEI SHUISHENG</t>
  </si>
  <si>
    <t>2022-07-18</t>
  </si>
  <si>
    <t>14393.40</t>
  </si>
  <si>
    <t>16688.00</t>
  </si>
  <si>
    <t>2022-07-15 10:07:10</t>
  </si>
  <si>
    <t>2621865</t>
  </si>
  <si>
    <t>LIU YANG,FU GUANHUI</t>
  </si>
  <si>
    <t>28786.77</t>
  </si>
  <si>
    <t>33375.96</t>
  </si>
  <si>
    <t>2022-07-15 10:03:52</t>
  </si>
  <si>
    <t>2627406</t>
  </si>
  <si>
    <t>釜山皇冠海港酒店</t>
  </si>
  <si>
    <t>KIM JIYEON</t>
  </si>
  <si>
    <t>494.10</t>
  </si>
  <si>
    <t>574.00</t>
  </si>
  <si>
    <t>2022-07-20 22:15:38</t>
  </si>
  <si>
    <t>2022-06-19</t>
  </si>
  <si>
    <t>2596748</t>
  </si>
  <si>
    <t>诺富特暹罗广场酒店 (SHA Plus+)</t>
  </si>
  <si>
    <t>Tan Angeline</t>
  </si>
  <si>
    <t>3319.47</t>
  </si>
  <si>
    <t>3872.00</t>
  </si>
  <si>
    <t>2022-06-20 16:08:42</t>
  </si>
  <si>
    <t>直采</t>
  </si>
  <si>
    <t>2022-06-29</t>
  </si>
  <si>
    <t>2606329</t>
  </si>
  <si>
    <t>通金酒店</t>
  </si>
  <si>
    <t>Liu Tina Y</t>
  </si>
  <si>
    <t>1938.44</t>
  </si>
  <si>
    <t>2264.00</t>
  </si>
  <si>
    <t>2022-06-29 13:46:21</t>
  </si>
  <si>
    <t>2022-07-17</t>
  </si>
  <si>
    <t>2624002</t>
  </si>
  <si>
    <t>阿斯顿井里汶酒店及会议中心</t>
  </si>
  <si>
    <t>Hendra Diana</t>
  </si>
  <si>
    <t>328.61</t>
  </si>
  <si>
    <t>381.00</t>
  </si>
  <si>
    <t>2022-07-17 14:11:51</t>
  </si>
  <si>
    <t>2022-07-03</t>
  </si>
  <si>
    <t>2609893</t>
  </si>
  <si>
    <t>雅加达艾美酒店</t>
  </si>
  <si>
    <t>Yaman Malickie</t>
  </si>
  <si>
    <t>1455.03</t>
  </si>
  <si>
    <t>1700.00</t>
  </si>
  <si>
    <t>2022-07-03 13:54:14</t>
  </si>
  <si>
    <t>2627174</t>
  </si>
  <si>
    <t>北干巴鲁阿斯顿国际度假住宅酒店</t>
  </si>
  <si>
    <t>zafiqri ridho</t>
  </si>
  <si>
    <t>275.46</t>
  </si>
  <si>
    <t>320.00</t>
  </si>
  <si>
    <t>2022-07-20 17:13:46</t>
  </si>
  <si>
    <t>2022-06-26</t>
  </si>
  <si>
    <t>2603161</t>
  </si>
  <si>
    <t>芭堤雅暹罗设计酒店</t>
  </si>
  <si>
    <t>Ano Disorn,Ainthachat Kesorn</t>
  </si>
  <si>
    <t>2546.63</t>
  </si>
  <si>
    <t>2982.00</t>
  </si>
  <si>
    <t>2022-06-26 00:43:18</t>
  </si>
  <si>
    <t>2022-07-10</t>
  </si>
  <si>
    <t>2616326</t>
  </si>
  <si>
    <t>雷迪森柏林亚历山大广场酒店</t>
  </si>
  <si>
    <t>BINICI GUEREL</t>
  </si>
  <si>
    <t>653.92</t>
  </si>
  <si>
    <t>765.00</t>
  </si>
  <si>
    <t>2022-07-10 00:49:22</t>
  </si>
  <si>
    <t>2625223</t>
  </si>
  <si>
    <t>大洋洲巴黎凡尔赛门酒店</t>
  </si>
  <si>
    <t>Stevens Ann,Verschooris NAthalie</t>
  </si>
  <si>
    <t>2190.75</t>
  </si>
  <si>
    <t>2540.00</t>
  </si>
  <si>
    <t>2022-07-18 18:28:22</t>
  </si>
  <si>
    <t>2625082</t>
  </si>
  <si>
    <t>吉隆坡源宿酒店</t>
  </si>
  <si>
    <t>Lee kyu ho</t>
  </si>
  <si>
    <t>1166.96</t>
  </si>
  <si>
    <t>1353.00</t>
  </si>
  <si>
    <t>2022-07-18 16:07:23</t>
  </si>
  <si>
    <t>2621828</t>
  </si>
  <si>
    <t>河内翡翠沃特斯 Spa 酒店</t>
  </si>
  <si>
    <t>Weng Caroline-Ching</t>
  </si>
  <si>
    <t>211.31</t>
  </si>
  <si>
    <t>245.00</t>
  </si>
  <si>
    <t>2022-07-15 09:28:01</t>
  </si>
  <si>
    <t>2624255</t>
  </si>
  <si>
    <t>迪克森海中天港口</t>
  </si>
  <si>
    <t>Wahid Farah</t>
  </si>
  <si>
    <t>780.56</t>
  </si>
  <si>
    <t>905.00</t>
  </si>
  <si>
    <t>2022-07-17 19:04:39</t>
  </si>
  <si>
    <t>2626964</t>
  </si>
  <si>
    <t>ADOM ANUAR</t>
  </si>
  <si>
    <t>596.53</t>
  </si>
  <si>
    <t>693.00</t>
  </si>
  <si>
    <t>2022-07-20 12:44:05</t>
  </si>
  <si>
    <t>2022-07-09</t>
  </si>
  <si>
    <t>2616276</t>
  </si>
  <si>
    <t>槟城宾乐雅饭店</t>
  </si>
  <si>
    <t>rasid rohana</t>
  </si>
  <si>
    <t>1232.62</t>
  </si>
  <si>
    <t>1442.00</t>
  </si>
  <si>
    <t>2022-07-09 23:45:42</t>
  </si>
  <si>
    <t>2022-07-16</t>
  </si>
  <si>
    <t>2623581</t>
  </si>
  <si>
    <t>新加坡圣淘沙索菲特度假村及水疗中心 (Staycation Approved)</t>
  </si>
  <si>
    <t>Truong Tan Tai,Truong Tan Dat</t>
  </si>
  <si>
    <t>7909.13</t>
  </si>
  <si>
    <t>9170.00</t>
  </si>
  <si>
    <t>2022-07-16 23:06:51</t>
  </si>
  <si>
    <t>2022-07-04</t>
  </si>
  <si>
    <t>2611233</t>
  </si>
  <si>
    <t>翠竹村庄海滩水疗度假酒店</t>
  </si>
  <si>
    <t>Song Ji hui</t>
  </si>
  <si>
    <t>567.46</t>
  </si>
  <si>
    <t>2022-07-04 22:33:43</t>
  </si>
  <si>
    <t>2623577</t>
  </si>
  <si>
    <t>迈阿密国际机场酒店</t>
  </si>
  <si>
    <t>Houston Corbin</t>
  </si>
  <si>
    <t>1976.85</t>
  </si>
  <si>
    <t>2292.00</t>
  </si>
  <si>
    <t>2022-07-16 22:47:40</t>
  </si>
  <si>
    <t>2626660</t>
  </si>
  <si>
    <t>玛丽蒂姆科隆酒店</t>
  </si>
  <si>
    <t>Rockensuess Lisa</t>
  </si>
  <si>
    <t>781.61</t>
  </si>
  <si>
    <t>908.00</t>
  </si>
  <si>
    <t>2022-07-20 04:00:37</t>
  </si>
  <si>
    <t>2628205</t>
  </si>
  <si>
    <t>Johan Muhd Umair</t>
  </si>
  <si>
    <t>213.80</t>
  </si>
  <si>
    <t>2022-07-21 18:10:26</t>
  </si>
  <si>
    <t>2022-07-19</t>
  </si>
  <si>
    <t>2625887</t>
  </si>
  <si>
    <t>巴拉布克拉丽奥酒店及会议中心</t>
  </si>
  <si>
    <t>Dec Charles</t>
  </si>
  <si>
    <t>1653.40</t>
  </si>
  <si>
    <t>1921.00</t>
  </si>
  <si>
    <t>2022-07-19 12:14:00</t>
  </si>
  <si>
    <t>2627853</t>
  </si>
  <si>
    <t>明尼阿波里斯 - 圣保罗机场圣淘沙集团酒店</t>
  </si>
  <si>
    <t>mancho elias</t>
  </si>
  <si>
    <t>3022.52</t>
  </si>
  <si>
    <t>3506.00</t>
  </si>
  <si>
    <t>2022-07-21 11:40:36</t>
  </si>
  <si>
    <t>2622701</t>
  </si>
  <si>
    <t>康帕斯酒店集团新山柑橘酒店</t>
  </si>
  <si>
    <t>Ahmad Nashra Ashekin,Samad Mohammad Kamal</t>
  </si>
  <si>
    <t>614.10</t>
  </si>
  <si>
    <t>712.00</t>
  </si>
  <si>
    <t>2022-07-15 23:19:00</t>
  </si>
  <si>
    <t>2623214</t>
  </si>
  <si>
    <t>芽庄博思酒店</t>
  </si>
  <si>
    <t>Manh Linh Ha,Manh Linh Ha,Manh Linh Ha,Manh Linh Ha</t>
  </si>
  <si>
    <t>765.90</t>
  </si>
  <si>
    <t>888.00</t>
  </si>
  <si>
    <t>2022-07-16 14:03:50</t>
  </si>
  <si>
    <t>2022-07-12</t>
  </si>
  <si>
    <t>2618826</t>
  </si>
  <si>
    <t>阿克泰尔卡斯特拉尼酒店</t>
  </si>
  <si>
    <t>SHAHRABIFARAHANI ROGHIJEH</t>
  </si>
  <si>
    <t>1127.88</t>
  </si>
  <si>
    <t>1315.00</t>
  </si>
  <si>
    <t>2022-07-12 17:09:46</t>
  </si>
  <si>
    <t>2622018</t>
  </si>
  <si>
    <t>费尔蒙特汤勃朗酒店</t>
  </si>
  <si>
    <t>YIN ZI,WANG YIJUN</t>
  </si>
  <si>
    <t>4248.68</t>
  </si>
  <si>
    <t>4926.00</t>
  </si>
  <si>
    <t>2022-07-15 12:34:05</t>
  </si>
  <si>
    <t>2624790</t>
  </si>
  <si>
    <t>西雅图麦克思酒店-家普罗维南斯酒店</t>
  </si>
  <si>
    <t>NOEL CHERYL A,Noel Waynne A</t>
  </si>
  <si>
    <t>2337.38</t>
  </si>
  <si>
    <t>2710.00</t>
  </si>
  <si>
    <t>2022-07-18 10:50:27</t>
  </si>
  <si>
    <t>2624976</t>
  </si>
  <si>
    <t>旧金山标记酒店</t>
  </si>
  <si>
    <t>Hernandez Pablo,Casarez Brianna</t>
  </si>
  <si>
    <t>1036.73</t>
  </si>
  <si>
    <t>1202.00</t>
  </si>
  <si>
    <t>2022-07-18 14:19:46</t>
  </si>
  <si>
    <t>2624616</t>
  </si>
  <si>
    <t>尼古拉爵士酒店</t>
  </si>
  <si>
    <t>Messaoud Zaki,Bhihi Affaf</t>
  </si>
  <si>
    <t>1216.99</t>
  </si>
  <si>
    <t>1411.00</t>
  </si>
  <si>
    <t>2022-07-18 05:22:06</t>
  </si>
  <si>
    <t>2022-07-11</t>
  </si>
  <si>
    <t>2617243</t>
  </si>
  <si>
    <t>Plate Linus</t>
  </si>
  <si>
    <t>2102.81</t>
  </si>
  <si>
    <t>2460.00</t>
  </si>
  <si>
    <t>2022-07-11 02:46:38</t>
  </si>
  <si>
    <t>2624397</t>
  </si>
  <si>
    <t>路易斯汉密尔顿百斯特酒店海云台</t>
  </si>
  <si>
    <t>LIM SEOYOON</t>
  </si>
  <si>
    <t>1048.80</t>
  </si>
  <si>
    <t>1216.00</t>
  </si>
  <si>
    <t>2022-07-17 22:04:41</t>
  </si>
  <si>
    <t>2022-07-08</t>
  </si>
  <si>
    <t>2614844</t>
  </si>
  <si>
    <t>圣彼得罗大酒店</t>
  </si>
  <si>
    <t>Nash Matthew</t>
  </si>
  <si>
    <t>2380.30</t>
  </si>
  <si>
    <t>2783.00</t>
  </si>
  <si>
    <t>2022-07-08 13:44:46</t>
  </si>
  <si>
    <t>2022-06-08</t>
  </si>
  <si>
    <t>2581273</t>
  </si>
  <si>
    <t>帕拉多科尔多瓦酒店</t>
  </si>
  <si>
    <t>DIDOMENICO CHIARA,SARNO NICOLA</t>
  </si>
  <si>
    <t>632.81</t>
  </si>
  <si>
    <t>743.00</t>
  </si>
  <si>
    <t>2022-06-08 18:19:33</t>
  </si>
  <si>
    <t>2622876</t>
  </si>
  <si>
    <t>马赛阿德吉奥西帕克公寓式酒店</t>
  </si>
  <si>
    <t>BAKATAMBA CYNTHIA</t>
  </si>
  <si>
    <t>1430.89</t>
  </si>
  <si>
    <t>1659.00</t>
  </si>
  <si>
    <t>2022-07-16 07:07:37</t>
  </si>
  <si>
    <t>2022-07-14</t>
  </si>
  <si>
    <t>2620477</t>
  </si>
  <si>
    <t>慕尼黑无限酒店及会议度假酒店</t>
  </si>
  <si>
    <t>Augellini Giuseppe</t>
  </si>
  <si>
    <t>1309.56</t>
  </si>
  <si>
    <t>1527.00</t>
  </si>
  <si>
    <t>2022-07-14 02:49:01</t>
  </si>
  <si>
    <t>2627676</t>
  </si>
  <si>
    <t>普瑞米尔罗尼苏博阿经典酒店</t>
  </si>
  <si>
    <t>TOURE Mamadioula</t>
  </si>
  <si>
    <t>698.30</t>
  </si>
  <si>
    <t>810.00</t>
  </si>
  <si>
    <t>2022-07-21 06:46:10</t>
  </si>
  <si>
    <t>2022-06-24</t>
  </si>
  <si>
    <t>2601488</t>
  </si>
  <si>
    <t>托尔希公寓酒店</t>
  </si>
  <si>
    <t>Voces Cuadrado Antonio,Fernandez Fernandez Claudia</t>
  </si>
  <si>
    <t>1015.00</t>
  </si>
  <si>
    <t>1187.00</t>
  </si>
  <si>
    <t>2022-06-24 15:26:02</t>
  </si>
  <si>
    <t>2022-07-06</t>
  </si>
  <si>
    <t>2612363</t>
  </si>
  <si>
    <t>米洛钟楼酒店</t>
  </si>
  <si>
    <t>Blanc Christophe</t>
  </si>
  <si>
    <t>522.52</t>
  </si>
  <si>
    <t>609.00</t>
  </si>
  <si>
    <t>2022-07-06 03:18:09</t>
  </si>
  <si>
    <t>2627955</t>
  </si>
  <si>
    <t>塔西克马拉雅法维酒店</t>
  </si>
  <si>
    <t>EGI EGI</t>
  </si>
  <si>
    <t>623.30</t>
  </si>
  <si>
    <t>723.00</t>
  </si>
  <si>
    <t>2022-07-21 13:50:28</t>
  </si>
  <si>
    <t>18389417889，</t>
  </si>
  <si>
    <t>2623357</t>
  </si>
  <si>
    <t>阿尔法公寓式酒店</t>
  </si>
  <si>
    <t>HU ZHIKANG,YAO MINGSONG</t>
  </si>
  <si>
    <t>RMB</t>
  </si>
  <si>
    <t>2022-07-16 16:02:08</t>
  </si>
  <si>
    <t>2620776</t>
  </si>
  <si>
    <t>6279.35</t>
  </si>
  <si>
    <t>7322.00</t>
  </si>
  <si>
    <t>2022-07-14 11:33:50</t>
  </si>
  <si>
    <t>2615387</t>
  </si>
  <si>
    <t>罗瑟达尔罗布森套房酒店</t>
  </si>
  <si>
    <t>Bieling Jacob</t>
  </si>
  <si>
    <t>570.89</t>
  </si>
  <si>
    <t>570</t>
  </si>
  <si>
    <t>488</t>
  </si>
  <si>
    <t>2022-07-17 11:36:48</t>
  </si>
  <si>
    <t>2626939</t>
  </si>
  <si>
    <t>帕克城格兰德萨米特山林小屋 - 峡谷村</t>
  </si>
  <si>
    <t>Hennessy Todd</t>
  </si>
  <si>
    <t>1502.96</t>
  </si>
  <si>
    <t>1746.00</t>
  </si>
  <si>
    <t>2022-07-20 12:11:50</t>
  </si>
  <si>
    <t>2022-05-30</t>
  </si>
  <si>
    <t>2568862</t>
  </si>
  <si>
    <t>坎特利套房酒店</t>
  </si>
  <si>
    <t>Robitaille Josee,Sevigny Catherine</t>
  </si>
  <si>
    <t>1085.98</t>
  </si>
  <si>
    <t>1270.00</t>
  </si>
  <si>
    <t>2022-05-30 07:56:11</t>
  </si>
  <si>
    <t>2568714</t>
  </si>
  <si>
    <t>朗东堡10号巴黎北站宜必思酒店</t>
  </si>
  <si>
    <t>Bedi Rajun</t>
  </si>
  <si>
    <t>1243.32</t>
  </si>
  <si>
    <t>1454.00</t>
  </si>
  <si>
    <t>436.20</t>
  </si>
  <si>
    <t>-1017</t>
  </si>
  <si>
    <t>-870</t>
  </si>
  <si>
    <t>2022-05-30 00:35:34</t>
  </si>
  <si>
    <t>2022-05-07</t>
  </si>
  <si>
    <t>2541297</t>
  </si>
  <si>
    <t>第一梅费尔酒店</t>
  </si>
  <si>
    <t>hwang jinseop</t>
  </si>
  <si>
    <t>2588.13</t>
  </si>
  <si>
    <t>3042.00</t>
  </si>
  <si>
    <t>2022-05-07 15:06:34</t>
  </si>
  <si>
    <t>2022-06-03</t>
  </si>
  <si>
    <t>2575798</t>
  </si>
  <si>
    <t>纽约市布莱恩公园酒店</t>
  </si>
  <si>
    <t>Rodriguez Carrera Claudia</t>
  </si>
  <si>
    <t>12117.92</t>
  </si>
  <si>
    <t>14248.00</t>
  </si>
  <si>
    <t>2022-06-03 22:05:46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</si>
</sst>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44763</v>
      </c>
      <c r="G2" s="6">
        <v>44766</v>
      </c>
      <c r="H2" s="4">
        <v>1</v>
      </c>
      <c r="I2" s="4">
        <v>3</v>
      </c>
      <c r="J2" s="4">
        <v>3</v>
      </c>
      <c r="K2" s="4" t="s">
        <v>30</v>
      </c>
      <c r="L2" s="4">
        <v>3042</v>
      </c>
      <c r="M2" s="4">
        <v>3042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44688</v>
      </c>
      <c r="S2" s="6">
        <v>44769</v>
      </c>
      <c r="T2" s="4" t="s">
        <v>34</v>
      </c>
      <c r="U2" s="4">
        <v>3042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44764</v>
      </c>
      <c r="G3" s="6">
        <v>44766</v>
      </c>
      <c r="H3" s="4">
        <v>1</v>
      </c>
      <c r="I3" s="4">
        <v>2</v>
      </c>
      <c r="J3" s="4">
        <v>2</v>
      </c>
      <c r="K3" s="4" t="s">
        <v>30</v>
      </c>
      <c r="L3" s="4">
        <v>1454</v>
      </c>
      <c r="M3" s="4">
        <v>1454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44769</v>
      </c>
      <c r="T3" s="4" t="s">
        <v>34</v>
      </c>
      <c r="U3" s="4">
        <v>1454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44765</v>
      </c>
      <c r="G4" s="6">
        <v>44766</v>
      </c>
      <c r="H4" s="4">
        <v>1</v>
      </c>
      <c r="I4" s="4">
        <v>1</v>
      </c>
      <c r="J4" s="4">
        <v>1</v>
      </c>
      <c r="K4" s="4" t="s">
        <v>30</v>
      </c>
      <c r="L4" s="4">
        <v>1270</v>
      </c>
      <c r="M4" s="4">
        <v>1270</v>
      </c>
      <c r="N4" s="4" t="s">
        <v>45</v>
      </c>
      <c r="O4" s="4" t="s">
        <v>32</v>
      </c>
      <c r="P4" s="4" t="s">
        <v>33</v>
      </c>
      <c r="Q4" s="4">
        <v>0</v>
      </c>
      <c r="R4" s="7">
        <v>44711</v>
      </c>
      <c r="S4" s="6">
        <v>44769</v>
      </c>
      <c r="T4" s="4" t="s">
        <v>34</v>
      </c>
      <c r="U4" s="4">
        <v>1270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44759</v>
      </c>
      <c r="G5" s="6">
        <v>44766</v>
      </c>
      <c r="H5" s="4">
        <v>1</v>
      </c>
      <c r="I5" s="4">
        <v>7</v>
      </c>
      <c r="J5" s="4">
        <v>7</v>
      </c>
      <c r="K5" s="4" t="s">
        <v>30</v>
      </c>
      <c r="L5" s="4">
        <v>14248</v>
      </c>
      <c r="M5" s="4">
        <v>14248</v>
      </c>
      <c r="N5" s="4" t="s">
        <v>50</v>
      </c>
      <c r="O5" s="4" t="s">
        <v>32</v>
      </c>
      <c r="P5" s="4" t="s">
        <v>33</v>
      </c>
      <c r="Q5" s="4">
        <v>0</v>
      </c>
      <c r="R5" s="7">
        <v>44715</v>
      </c>
      <c r="S5" s="6">
        <v>44769</v>
      </c>
      <c r="T5" s="4" t="s">
        <v>34</v>
      </c>
      <c r="U5" s="4">
        <v>14248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44765</v>
      </c>
      <c r="G6" s="6">
        <v>44766</v>
      </c>
      <c r="H6" s="4">
        <v>1</v>
      </c>
      <c r="I6" s="4">
        <v>1</v>
      </c>
      <c r="J6" s="4">
        <v>1</v>
      </c>
      <c r="K6" s="4" t="s">
        <v>30</v>
      </c>
      <c r="L6" s="4">
        <v>743</v>
      </c>
      <c r="M6" s="4">
        <v>743</v>
      </c>
      <c r="N6" s="4" t="s">
        <v>55</v>
      </c>
      <c r="O6" s="4" t="s">
        <v>32</v>
      </c>
      <c r="P6" s="4" t="s">
        <v>33</v>
      </c>
      <c r="Q6" s="4">
        <v>0</v>
      </c>
      <c r="R6" s="7">
        <v>44720</v>
      </c>
      <c r="S6" s="6">
        <v>44769</v>
      </c>
      <c r="T6" s="4" t="s">
        <v>34</v>
      </c>
      <c r="U6" s="4">
        <v>743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44762</v>
      </c>
      <c r="G7" s="6">
        <v>44766</v>
      </c>
      <c r="H7" s="4">
        <v>2</v>
      </c>
      <c r="I7" s="4">
        <v>4</v>
      </c>
      <c r="J7" s="4">
        <v>8</v>
      </c>
      <c r="K7" s="4" t="s">
        <v>30</v>
      </c>
      <c r="L7" s="4">
        <v>3872</v>
      </c>
      <c r="M7" s="4">
        <v>3872</v>
      </c>
      <c r="N7" s="4" t="s">
        <v>59</v>
      </c>
      <c r="O7" s="4" t="s">
        <v>32</v>
      </c>
      <c r="P7" s="4" t="s">
        <v>33</v>
      </c>
      <c r="Q7" s="4">
        <v>0</v>
      </c>
      <c r="R7" s="7">
        <v>44731</v>
      </c>
      <c r="S7" s="6">
        <v>44769</v>
      </c>
      <c r="T7" s="4" t="s">
        <v>34</v>
      </c>
      <c r="U7" s="4">
        <v>3872</v>
      </c>
      <c r="V7" s="4">
        <v>0</v>
      </c>
      <c r="W7" s="4">
        <v>0</v>
      </c>
      <c r="X7" s="4" t="s">
        <v>41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44763</v>
      </c>
      <c r="G8" s="6">
        <v>44766</v>
      </c>
      <c r="H8" s="4">
        <v>1</v>
      </c>
      <c r="I8" s="4">
        <v>3</v>
      </c>
      <c r="J8" s="4">
        <v>3</v>
      </c>
      <c r="K8" s="4" t="s">
        <v>30</v>
      </c>
      <c r="L8" s="4">
        <v>1187</v>
      </c>
      <c r="M8" s="4">
        <v>1187</v>
      </c>
      <c r="N8" s="4" t="s">
        <v>64</v>
      </c>
      <c r="O8" s="4" t="s">
        <v>32</v>
      </c>
      <c r="P8" s="4" t="s">
        <v>33</v>
      </c>
      <c r="Q8" s="4">
        <v>0</v>
      </c>
      <c r="R8" s="7">
        <v>44736</v>
      </c>
      <c r="S8" s="6">
        <v>44769</v>
      </c>
      <c r="T8" s="4" t="s">
        <v>34</v>
      </c>
      <c r="U8" s="4">
        <v>1187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6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44764</v>
      </c>
      <c r="G9" s="6">
        <v>44766</v>
      </c>
      <c r="H9" s="4">
        <v>2</v>
      </c>
      <c r="I9" s="4">
        <v>2</v>
      </c>
      <c r="J9" s="4">
        <v>4</v>
      </c>
      <c r="K9" s="4" t="s">
        <v>30</v>
      </c>
      <c r="L9" s="4">
        <v>2982</v>
      </c>
      <c r="M9" s="4">
        <v>2982</v>
      </c>
      <c r="N9" s="4" t="s">
        <v>69</v>
      </c>
      <c r="O9" s="4" t="s">
        <v>32</v>
      </c>
      <c r="P9" s="4" t="s">
        <v>33</v>
      </c>
      <c r="Q9" s="4">
        <v>0</v>
      </c>
      <c r="R9" s="7">
        <v>44738</v>
      </c>
      <c r="S9" s="6">
        <v>44769</v>
      </c>
      <c r="T9" s="4" t="s">
        <v>34</v>
      </c>
      <c r="U9" s="4">
        <v>2982</v>
      </c>
      <c r="V9" s="4">
        <v>0</v>
      </c>
      <c r="W9" s="4">
        <v>0</v>
      </c>
      <c r="X9" s="4" t="s">
        <v>41</v>
      </c>
      <c r="Y9" s="4">
        <v>738644</v>
      </c>
      <c r="Z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44765</v>
      </c>
      <c r="G10" s="6">
        <v>44766</v>
      </c>
      <c r="H10" s="4">
        <v>1</v>
      </c>
      <c r="I10" s="4">
        <v>1</v>
      </c>
      <c r="J10" s="4">
        <v>1</v>
      </c>
      <c r="K10" s="4" t="s">
        <v>30</v>
      </c>
      <c r="L10" s="4">
        <v>2264</v>
      </c>
      <c r="M10" s="4">
        <v>2264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44741</v>
      </c>
      <c r="S10" s="6">
        <v>44769</v>
      </c>
      <c r="T10" s="4" t="s">
        <v>34</v>
      </c>
      <c r="U10" s="4">
        <v>2264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37</v>
      </c>
      <c r="B11" s="4" t="s">
        <v>26</v>
      </c>
      <c r="C11" s="4" t="s">
        <v>75</v>
      </c>
      <c r="D11" s="4" t="s">
        <v>38</v>
      </c>
      <c r="E11" s="4" t="s">
        <v>39</v>
      </c>
      <c r="F11" s="6">
        <v>44764</v>
      </c>
      <c r="G11" s="6">
        <v>44766</v>
      </c>
      <c r="H11" s="4">
        <v>1</v>
      </c>
      <c r="I11" s="4">
        <v>2</v>
      </c>
      <c r="J11" s="4">
        <v>2</v>
      </c>
      <c r="K11" s="4" t="s">
        <v>30</v>
      </c>
      <c r="L11" s="4">
        <v>-1017.93</v>
      </c>
      <c r="M11" s="4">
        <v>-1017.93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44711</v>
      </c>
      <c r="S11" s="6">
        <v>44769</v>
      </c>
      <c r="T11" s="4" t="s">
        <v>34</v>
      </c>
      <c r="U11" s="4">
        <v>-1017.93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44764</v>
      </c>
      <c r="G12" s="6">
        <v>44766</v>
      </c>
      <c r="H12" s="4">
        <v>1</v>
      </c>
      <c r="I12" s="4">
        <v>2</v>
      </c>
      <c r="J12" s="4">
        <v>2</v>
      </c>
      <c r="K12" s="4" t="s">
        <v>30</v>
      </c>
      <c r="L12" s="4">
        <v>1700</v>
      </c>
      <c r="M12" s="4">
        <v>1700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44745</v>
      </c>
      <c r="S12" s="6">
        <v>44769</v>
      </c>
      <c r="T12" s="4" t="s">
        <v>34</v>
      </c>
      <c r="U12" s="4">
        <v>1700</v>
      </c>
      <c r="V12" s="4">
        <v>0</v>
      </c>
      <c r="W12" s="4">
        <v>0</v>
      </c>
      <c r="X12" s="4" t="s">
        <v>41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44765</v>
      </c>
      <c r="G13" s="6">
        <v>44766</v>
      </c>
      <c r="H13" s="4">
        <v>1</v>
      </c>
      <c r="I13" s="4">
        <v>1</v>
      </c>
      <c r="J13" s="4">
        <v>1</v>
      </c>
      <c r="K13" s="4" t="s">
        <v>30</v>
      </c>
      <c r="L13" s="4">
        <v>663</v>
      </c>
      <c r="M13" s="4">
        <v>663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44769</v>
      </c>
      <c r="T13" s="4" t="s">
        <v>34</v>
      </c>
      <c r="U13" s="4">
        <v>663</v>
      </c>
      <c r="V13" s="4">
        <v>0</v>
      </c>
      <c r="W13" s="4">
        <v>0</v>
      </c>
      <c r="X13" s="4" t="s">
        <v>41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44763</v>
      </c>
      <c r="G14" s="6">
        <v>44766</v>
      </c>
      <c r="H14" s="4">
        <v>1</v>
      </c>
      <c r="I14" s="4">
        <v>3</v>
      </c>
      <c r="J14" s="4">
        <v>3</v>
      </c>
      <c r="K14" s="4" t="s">
        <v>30</v>
      </c>
      <c r="L14" s="4">
        <v>993</v>
      </c>
      <c r="M14" s="4">
        <v>993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44747</v>
      </c>
      <c r="S14" s="6">
        <v>44769</v>
      </c>
      <c r="T14" s="4" t="s">
        <v>34</v>
      </c>
      <c r="U14" s="4">
        <v>993</v>
      </c>
      <c r="V14" s="4">
        <v>0</v>
      </c>
      <c r="W14" s="4">
        <v>0</v>
      </c>
      <c r="X14" s="4" t="s">
        <v>41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44765</v>
      </c>
      <c r="G15" s="6">
        <v>44766</v>
      </c>
      <c r="H15" s="4">
        <v>1</v>
      </c>
      <c r="I15" s="4">
        <v>1</v>
      </c>
      <c r="J15" s="4">
        <v>1</v>
      </c>
      <c r="K15" s="4" t="s">
        <v>30</v>
      </c>
      <c r="L15" s="4">
        <v>609</v>
      </c>
      <c r="M15" s="4">
        <v>609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44769</v>
      </c>
      <c r="T15" s="4" t="s">
        <v>34</v>
      </c>
      <c r="U15" s="4">
        <v>609</v>
      </c>
      <c r="V15" s="4">
        <v>0</v>
      </c>
      <c r="W15" s="4">
        <v>0</v>
      </c>
      <c r="X15" s="4" t="s">
        <v>41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44765</v>
      </c>
      <c r="G16" s="6">
        <v>44766</v>
      </c>
      <c r="H16" s="4">
        <v>1</v>
      </c>
      <c r="I16" s="4">
        <v>1</v>
      </c>
      <c r="J16" s="4">
        <v>1</v>
      </c>
      <c r="K16" s="4" t="s">
        <v>30</v>
      </c>
      <c r="L16" s="4">
        <v>2783</v>
      </c>
      <c r="M16" s="4">
        <v>2783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44750</v>
      </c>
      <c r="S16" s="6">
        <v>44769</v>
      </c>
      <c r="T16" s="4" t="s">
        <v>34</v>
      </c>
      <c r="U16" s="4">
        <v>2783</v>
      </c>
      <c r="V16" s="4">
        <v>0</v>
      </c>
      <c r="W16" s="4">
        <v>0</v>
      </c>
      <c r="X16" s="4" t="s">
        <v>41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44765</v>
      </c>
      <c r="G17" s="6">
        <v>44766</v>
      </c>
      <c r="H17" s="4">
        <v>1</v>
      </c>
      <c r="I17" s="4">
        <v>1</v>
      </c>
      <c r="J17" s="4">
        <v>1</v>
      </c>
      <c r="K17" s="4" t="s">
        <v>30</v>
      </c>
      <c r="L17" s="4">
        <v>2284</v>
      </c>
      <c r="M17" s="4">
        <v>2284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44751</v>
      </c>
      <c r="S17" s="6">
        <v>44769</v>
      </c>
      <c r="T17" s="4" t="s">
        <v>34</v>
      </c>
      <c r="U17" s="4">
        <v>2284</v>
      </c>
      <c r="V17" s="4">
        <v>0</v>
      </c>
      <c r="W17" s="4">
        <v>0</v>
      </c>
      <c r="X17" s="4" t="s">
        <v>41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44765</v>
      </c>
      <c r="G18" s="6">
        <v>44766</v>
      </c>
      <c r="H18" s="4">
        <v>1</v>
      </c>
      <c r="I18" s="4">
        <v>1</v>
      </c>
      <c r="J18" s="4">
        <v>1</v>
      </c>
      <c r="K18" s="4" t="s">
        <v>30</v>
      </c>
      <c r="L18" s="4">
        <v>1442</v>
      </c>
      <c r="M18" s="4">
        <v>1442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44751</v>
      </c>
      <c r="S18" s="6">
        <v>44769</v>
      </c>
      <c r="T18" s="4" t="s">
        <v>34</v>
      </c>
      <c r="U18" s="4">
        <v>1442</v>
      </c>
      <c r="V18" s="4">
        <v>0</v>
      </c>
      <c r="W18" s="4">
        <v>0</v>
      </c>
      <c r="X18" s="4" t="s">
        <v>41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44765</v>
      </c>
      <c r="G19" s="6">
        <v>44766</v>
      </c>
      <c r="H19" s="4">
        <v>1</v>
      </c>
      <c r="I19" s="4">
        <v>1</v>
      </c>
      <c r="J19" s="4">
        <v>1</v>
      </c>
      <c r="K19" s="4" t="s">
        <v>30</v>
      </c>
      <c r="L19" s="4">
        <v>765</v>
      </c>
      <c r="M19" s="4">
        <v>765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44752</v>
      </c>
      <c r="S19" s="6">
        <v>44769</v>
      </c>
      <c r="T19" s="4" t="s">
        <v>34</v>
      </c>
      <c r="U19" s="4">
        <v>765</v>
      </c>
      <c r="V19" s="4">
        <v>0</v>
      </c>
      <c r="W19" s="4">
        <v>0</v>
      </c>
      <c r="X19" s="4" t="s">
        <v>41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44764</v>
      </c>
      <c r="G20" s="6">
        <v>44766</v>
      </c>
      <c r="H20" s="4">
        <v>1</v>
      </c>
      <c r="I20" s="4">
        <v>2</v>
      </c>
      <c r="J20" s="4">
        <v>2</v>
      </c>
      <c r="K20" s="4" t="s">
        <v>30</v>
      </c>
      <c r="L20" s="4">
        <v>2460</v>
      </c>
      <c r="M20" s="4">
        <v>2460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44753</v>
      </c>
      <c r="S20" s="6">
        <v>44769</v>
      </c>
      <c r="T20" s="4" t="s">
        <v>34</v>
      </c>
      <c r="U20" s="4">
        <v>2460</v>
      </c>
      <c r="V20" s="4">
        <v>0</v>
      </c>
      <c r="W20" s="4">
        <v>0</v>
      </c>
      <c r="X20" s="4" t="s">
        <v>120</v>
      </c>
      <c r="Y20" s="4" t="s">
        <v>41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44765</v>
      </c>
      <c r="G21" s="6">
        <v>44766</v>
      </c>
      <c r="H21" s="4">
        <v>1</v>
      </c>
      <c r="I21" s="4">
        <v>1</v>
      </c>
      <c r="J21" s="4">
        <v>1</v>
      </c>
      <c r="K21" s="4" t="s">
        <v>30</v>
      </c>
      <c r="L21" s="4">
        <v>1315</v>
      </c>
      <c r="M21" s="4">
        <v>1315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44754</v>
      </c>
      <c r="S21" s="6">
        <v>44769</v>
      </c>
      <c r="T21" s="4" t="s">
        <v>34</v>
      </c>
      <c r="U21" s="4">
        <v>1315</v>
      </c>
      <c r="V21" s="4">
        <v>0</v>
      </c>
      <c r="W21" s="4">
        <v>0</v>
      </c>
      <c r="X21" s="4" t="s">
        <v>41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44765</v>
      </c>
      <c r="G22" s="6">
        <v>44766</v>
      </c>
      <c r="H22" s="4">
        <v>1</v>
      </c>
      <c r="I22" s="4">
        <v>1</v>
      </c>
      <c r="J22" s="4">
        <v>1</v>
      </c>
      <c r="K22" s="4" t="s">
        <v>30</v>
      </c>
      <c r="L22" s="4">
        <v>1527</v>
      </c>
      <c r="M22" s="4">
        <v>1527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44756</v>
      </c>
      <c r="S22" s="6">
        <v>44769</v>
      </c>
      <c r="T22" s="4" t="s">
        <v>34</v>
      </c>
      <c r="U22" s="4">
        <v>1527</v>
      </c>
      <c r="V22" s="4">
        <v>0</v>
      </c>
      <c r="W22" s="4">
        <v>0</v>
      </c>
      <c r="X22" s="4" t="s">
        <v>41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44759</v>
      </c>
      <c r="G23" s="6">
        <v>44766</v>
      </c>
      <c r="H23" s="4">
        <v>1</v>
      </c>
      <c r="I23" s="4">
        <v>7</v>
      </c>
      <c r="J23" s="4">
        <v>7</v>
      </c>
      <c r="K23" s="4" t="s">
        <v>30</v>
      </c>
      <c r="L23" s="4">
        <v>7322</v>
      </c>
      <c r="M23" s="4">
        <v>7322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44756</v>
      </c>
      <c r="S23" s="6">
        <v>44769</v>
      </c>
      <c r="T23" s="4" t="s">
        <v>34</v>
      </c>
      <c r="U23" s="4">
        <v>7322</v>
      </c>
      <c r="V23" s="4">
        <v>0</v>
      </c>
      <c r="W23" s="4">
        <v>0</v>
      </c>
      <c r="X23" s="4" t="s">
        <v>41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44765</v>
      </c>
      <c r="G24" s="6">
        <v>44766</v>
      </c>
      <c r="H24" s="4">
        <v>1</v>
      </c>
      <c r="I24" s="4">
        <v>1</v>
      </c>
      <c r="J24" s="4">
        <v>1</v>
      </c>
      <c r="K24" s="4" t="s">
        <v>30</v>
      </c>
      <c r="L24" s="4">
        <v>245</v>
      </c>
      <c r="M24" s="4">
        <v>245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44757</v>
      </c>
      <c r="S24" s="6">
        <v>44769</v>
      </c>
      <c r="T24" s="4" t="s">
        <v>34</v>
      </c>
      <c r="U24" s="4">
        <v>245</v>
      </c>
      <c r="V24" s="4">
        <v>0</v>
      </c>
      <c r="W24" s="4">
        <v>0</v>
      </c>
      <c r="X24" s="4" t="s">
        <v>41</v>
      </c>
      <c r="Y24" s="4" t="s">
        <v>140</v>
      </c>
    </row>
    <row r="25" s="4" customFormat="1" spans="1:26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44760</v>
      </c>
      <c r="G25" s="6">
        <v>44766</v>
      </c>
      <c r="H25" s="4">
        <v>2</v>
      </c>
      <c r="I25" s="4">
        <v>6</v>
      </c>
      <c r="J25" s="4">
        <v>12</v>
      </c>
      <c r="K25" s="4" t="s">
        <v>30</v>
      </c>
      <c r="L25" s="4">
        <v>33376</v>
      </c>
      <c r="M25" s="4">
        <v>33376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44757</v>
      </c>
      <c r="S25" s="6">
        <v>44769</v>
      </c>
      <c r="T25" s="4" t="s">
        <v>34</v>
      </c>
      <c r="U25" s="4">
        <v>33376</v>
      </c>
      <c r="V25" s="4">
        <v>0</v>
      </c>
      <c r="W25" s="4">
        <v>0</v>
      </c>
      <c r="X25" s="4" t="s">
        <v>41</v>
      </c>
      <c r="Y25" s="4">
        <v>112311842</v>
      </c>
      <c r="Z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44760</v>
      </c>
      <c r="G26" s="6">
        <v>44766</v>
      </c>
      <c r="H26" s="4">
        <v>1</v>
      </c>
      <c r="I26" s="4">
        <v>6</v>
      </c>
      <c r="J26" s="4">
        <v>6</v>
      </c>
      <c r="K26" s="4" t="s">
        <v>30</v>
      </c>
      <c r="L26" s="4">
        <v>16688</v>
      </c>
      <c r="M26" s="4">
        <v>16688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44757</v>
      </c>
      <c r="S26" s="6">
        <v>44769</v>
      </c>
      <c r="T26" s="4" t="s">
        <v>34</v>
      </c>
      <c r="U26" s="4">
        <v>16688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44762</v>
      </c>
      <c r="G27" s="6">
        <v>44766</v>
      </c>
      <c r="H27" s="4">
        <v>1</v>
      </c>
      <c r="I27" s="4">
        <v>4</v>
      </c>
      <c r="J27" s="4">
        <v>4</v>
      </c>
      <c r="K27" s="4" t="s">
        <v>30</v>
      </c>
      <c r="L27" s="4">
        <v>11022</v>
      </c>
      <c r="M27" s="4">
        <v>11022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44757</v>
      </c>
      <c r="S27" s="6">
        <v>44769</v>
      </c>
      <c r="T27" s="4" t="s">
        <v>34</v>
      </c>
      <c r="U27" s="4">
        <v>11022</v>
      </c>
      <c r="V27" s="4">
        <v>0</v>
      </c>
      <c r="W27" s="4">
        <v>0</v>
      </c>
      <c r="X27" s="4" t="s">
        <v>41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44764</v>
      </c>
      <c r="G28" s="6">
        <v>44766</v>
      </c>
      <c r="H28" s="4">
        <v>1</v>
      </c>
      <c r="I28" s="4">
        <v>2</v>
      </c>
      <c r="J28" s="4">
        <v>2</v>
      </c>
      <c r="K28" s="4" t="s">
        <v>30</v>
      </c>
      <c r="L28" s="4">
        <v>4926</v>
      </c>
      <c r="M28" s="4">
        <v>4926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44757</v>
      </c>
      <c r="S28" s="6">
        <v>44769</v>
      </c>
      <c r="T28" s="4" t="s">
        <v>34</v>
      </c>
      <c r="U28" s="4">
        <v>4926</v>
      </c>
      <c r="V28" s="4">
        <v>0</v>
      </c>
      <c r="W28" s="4">
        <v>0</v>
      </c>
      <c r="X28" s="4" t="s">
        <v>41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44764</v>
      </c>
      <c r="G29" s="6">
        <v>44766</v>
      </c>
      <c r="H29" s="4">
        <v>1</v>
      </c>
      <c r="I29" s="4">
        <v>2</v>
      </c>
      <c r="J29" s="4">
        <v>2</v>
      </c>
      <c r="K29" s="4" t="s">
        <v>30</v>
      </c>
      <c r="L29" s="4">
        <v>712</v>
      </c>
      <c r="M29" s="4">
        <v>712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44757</v>
      </c>
      <c r="S29" s="6">
        <v>44769</v>
      </c>
      <c r="T29" s="4" t="s">
        <v>34</v>
      </c>
      <c r="U29" s="4">
        <v>712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44765</v>
      </c>
      <c r="G30" s="6">
        <v>44766</v>
      </c>
      <c r="H30" s="4">
        <v>1</v>
      </c>
      <c r="I30" s="4">
        <v>1</v>
      </c>
      <c r="J30" s="4">
        <v>1</v>
      </c>
      <c r="K30" s="4" t="s">
        <v>30</v>
      </c>
      <c r="L30" s="4">
        <v>1659</v>
      </c>
      <c r="M30" s="4">
        <v>1659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44758</v>
      </c>
      <c r="S30" s="6">
        <v>44769</v>
      </c>
      <c r="T30" s="4" t="s">
        <v>34</v>
      </c>
      <c r="U30" s="4">
        <v>1659</v>
      </c>
      <c r="V30" s="4">
        <v>0</v>
      </c>
      <c r="W30" s="4">
        <v>0</v>
      </c>
      <c r="X30" s="4" t="s">
        <v>41</v>
      </c>
      <c r="Y30" s="4" t="s">
        <v>166</v>
      </c>
    </row>
    <row r="31" s="4" customFormat="1" spans="1:26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44763</v>
      </c>
      <c r="G31" s="6">
        <v>44766</v>
      </c>
      <c r="H31" s="4">
        <v>2</v>
      </c>
      <c r="I31" s="4">
        <v>3</v>
      </c>
      <c r="J31" s="4">
        <v>6</v>
      </c>
      <c r="K31" s="4" t="s">
        <v>30</v>
      </c>
      <c r="L31" s="4">
        <v>888</v>
      </c>
      <c r="M31" s="4">
        <v>888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44758</v>
      </c>
      <c r="S31" s="6">
        <v>44769</v>
      </c>
      <c r="T31" s="4" t="s">
        <v>34</v>
      </c>
      <c r="U31" s="4">
        <v>888</v>
      </c>
      <c r="V31" s="4">
        <v>0</v>
      </c>
      <c r="W31" s="4">
        <v>0</v>
      </c>
      <c r="X31" s="4" t="s">
        <v>41</v>
      </c>
      <c r="Y31" s="4">
        <v>1977990797</v>
      </c>
      <c r="Z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44765</v>
      </c>
      <c r="G32" s="6">
        <v>44766</v>
      </c>
      <c r="H32" s="4">
        <v>1</v>
      </c>
      <c r="I32" s="4">
        <v>1</v>
      </c>
      <c r="J32" s="4">
        <v>1</v>
      </c>
      <c r="K32" s="4" t="s">
        <v>30</v>
      </c>
      <c r="L32" s="4">
        <v>2292</v>
      </c>
      <c r="M32" s="4">
        <v>2292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44758</v>
      </c>
      <c r="S32" s="6">
        <v>44769</v>
      </c>
      <c r="T32" s="4" t="s">
        <v>34</v>
      </c>
      <c r="U32" s="4">
        <v>2292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44764</v>
      </c>
      <c r="G33" s="6">
        <v>44766</v>
      </c>
      <c r="H33" s="4">
        <v>2</v>
      </c>
      <c r="I33" s="4">
        <v>2</v>
      </c>
      <c r="J33" s="4">
        <v>4</v>
      </c>
      <c r="K33" s="4" t="s">
        <v>30</v>
      </c>
      <c r="L33" s="4">
        <v>9170</v>
      </c>
      <c r="M33" s="4">
        <v>9170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44758</v>
      </c>
      <c r="S33" s="6">
        <v>44769</v>
      </c>
      <c r="T33" s="4" t="s">
        <v>34</v>
      </c>
      <c r="U33" s="4">
        <v>9170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101</v>
      </c>
      <c r="B34" s="4" t="s">
        <v>26</v>
      </c>
      <c r="C34" s="4" t="s">
        <v>75</v>
      </c>
      <c r="D34" s="4" t="s">
        <v>102</v>
      </c>
      <c r="E34" s="4" t="s">
        <v>103</v>
      </c>
      <c r="F34" s="6">
        <v>44765</v>
      </c>
      <c r="G34" s="6">
        <v>44766</v>
      </c>
      <c r="H34" s="4">
        <v>1</v>
      </c>
      <c r="I34" s="4">
        <v>1</v>
      </c>
      <c r="J34" s="4">
        <v>1</v>
      </c>
      <c r="K34" s="4" t="s">
        <v>30</v>
      </c>
      <c r="L34" s="4">
        <v>-1747.26</v>
      </c>
      <c r="M34" s="4">
        <v>-1747.26</v>
      </c>
      <c r="N34" s="4" t="s">
        <v>104</v>
      </c>
      <c r="O34" s="4" t="s">
        <v>32</v>
      </c>
      <c r="P34" s="4" t="s">
        <v>33</v>
      </c>
      <c r="Q34" s="4">
        <v>0</v>
      </c>
      <c r="R34" s="7">
        <v>44751</v>
      </c>
      <c r="S34" s="6">
        <v>44769</v>
      </c>
      <c r="T34" s="4" t="s">
        <v>34</v>
      </c>
      <c r="U34" s="4">
        <v>-1747.26</v>
      </c>
      <c r="V34" s="4">
        <v>0</v>
      </c>
      <c r="W34" s="4">
        <v>0</v>
      </c>
      <c r="X34" s="4" t="s">
        <v>41</v>
      </c>
      <c r="Y34" s="4" t="s">
        <v>105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44765</v>
      </c>
      <c r="G35" s="6">
        <v>44766</v>
      </c>
      <c r="H35" s="4">
        <v>1</v>
      </c>
      <c r="I35" s="4">
        <v>1</v>
      </c>
      <c r="J35" s="4">
        <v>1</v>
      </c>
      <c r="K35" s="4" t="s">
        <v>30</v>
      </c>
      <c r="L35" s="4">
        <v>381</v>
      </c>
      <c r="M35" s="4">
        <v>381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44759</v>
      </c>
      <c r="S35" s="6">
        <v>44769</v>
      </c>
      <c r="T35" s="4" t="s">
        <v>34</v>
      </c>
      <c r="U35" s="4">
        <v>381</v>
      </c>
      <c r="V35" s="4">
        <v>0</v>
      </c>
      <c r="W35" s="4">
        <v>0</v>
      </c>
      <c r="X35" s="4" t="s">
        <v>41</v>
      </c>
      <c r="Y35" s="4" t="s">
        <v>184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44765</v>
      </c>
      <c r="G36" s="6">
        <v>44766</v>
      </c>
      <c r="H36" s="4">
        <v>1</v>
      </c>
      <c r="I36" s="4">
        <v>1</v>
      </c>
      <c r="J36" s="4">
        <v>1</v>
      </c>
      <c r="K36" s="4" t="s">
        <v>30</v>
      </c>
      <c r="L36" s="4">
        <v>905</v>
      </c>
      <c r="M36" s="4">
        <v>905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44759</v>
      </c>
      <c r="S36" s="6">
        <v>44769</v>
      </c>
      <c r="T36" s="4" t="s">
        <v>34</v>
      </c>
      <c r="U36" s="4">
        <v>905</v>
      </c>
      <c r="V36" s="4">
        <v>0</v>
      </c>
      <c r="W36" s="4">
        <v>0</v>
      </c>
      <c r="X36" s="4" t="s">
        <v>41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44765</v>
      </c>
      <c r="G37" s="6">
        <v>44766</v>
      </c>
      <c r="H37" s="4">
        <v>1</v>
      </c>
      <c r="I37" s="4">
        <v>1</v>
      </c>
      <c r="J37" s="4">
        <v>1</v>
      </c>
      <c r="K37" s="4" t="s">
        <v>30</v>
      </c>
      <c r="L37" s="4">
        <v>1216</v>
      </c>
      <c r="M37" s="4">
        <v>1216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44759</v>
      </c>
      <c r="S37" s="6">
        <v>44769</v>
      </c>
      <c r="T37" s="4" t="s">
        <v>34</v>
      </c>
      <c r="U37" s="4">
        <v>1216</v>
      </c>
      <c r="V37" s="4">
        <v>0</v>
      </c>
      <c r="W37" s="4">
        <v>0</v>
      </c>
      <c r="X37" s="4" t="s">
        <v>41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117</v>
      </c>
      <c r="E38" s="4" t="s">
        <v>196</v>
      </c>
      <c r="F38" s="6">
        <v>44765</v>
      </c>
      <c r="G38" s="6">
        <v>44766</v>
      </c>
      <c r="H38" s="4">
        <v>1</v>
      </c>
      <c r="I38" s="4">
        <v>1</v>
      </c>
      <c r="J38" s="4">
        <v>1</v>
      </c>
      <c r="K38" s="4" t="s">
        <v>30</v>
      </c>
      <c r="L38" s="4">
        <v>1411</v>
      </c>
      <c r="M38" s="4">
        <v>1411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44760</v>
      </c>
      <c r="S38" s="6">
        <v>44769</v>
      </c>
      <c r="T38" s="4" t="s">
        <v>34</v>
      </c>
      <c r="U38" s="4">
        <v>1411</v>
      </c>
      <c r="V38" s="4">
        <v>0</v>
      </c>
      <c r="W38" s="4">
        <v>0</v>
      </c>
      <c r="X38" s="4" t="s">
        <v>41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93</v>
      </c>
      <c r="F39" s="6">
        <v>44765</v>
      </c>
      <c r="G39" s="6">
        <v>44766</v>
      </c>
      <c r="H39" s="4">
        <v>1</v>
      </c>
      <c r="I39" s="4">
        <v>1</v>
      </c>
      <c r="J39" s="4">
        <v>1</v>
      </c>
      <c r="K39" s="4" t="s">
        <v>30</v>
      </c>
      <c r="L39" s="4">
        <v>2710</v>
      </c>
      <c r="M39" s="4">
        <v>2710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44760</v>
      </c>
      <c r="S39" s="6">
        <v>44769</v>
      </c>
      <c r="T39" s="4" t="s">
        <v>34</v>
      </c>
      <c r="U39" s="4">
        <v>2710</v>
      </c>
      <c r="V39" s="4">
        <v>0</v>
      </c>
      <c r="W39" s="4">
        <v>0</v>
      </c>
      <c r="X39" s="4" t="s">
        <v>41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44765</v>
      </c>
      <c r="G40" s="6">
        <v>44766</v>
      </c>
      <c r="H40" s="4">
        <v>1</v>
      </c>
      <c r="I40" s="4">
        <v>1</v>
      </c>
      <c r="J40" s="4">
        <v>1</v>
      </c>
      <c r="K40" s="4" t="s">
        <v>30</v>
      </c>
      <c r="L40" s="4">
        <v>1202</v>
      </c>
      <c r="M40" s="4">
        <v>1202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44760</v>
      </c>
      <c r="S40" s="6">
        <v>44769</v>
      </c>
      <c r="T40" s="4" t="s">
        <v>34</v>
      </c>
      <c r="U40" s="4">
        <v>1202</v>
      </c>
      <c r="V40" s="4">
        <v>0</v>
      </c>
      <c r="W40" s="4">
        <v>0</v>
      </c>
      <c r="X40" s="4" t="s">
        <v>41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44765</v>
      </c>
      <c r="G41" s="6">
        <v>44766</v>
      </c>
      <c r="H41" s="4">
        <v>1</v>
      </c>
      <c r="I41" s="4">
        <v>1</v>
      </c>
      <c r="J41" s="4">
        <v>1</v>
      </c>
      <c r="K41" s="4" t="s">
        <v>30</v>
      </c>
      <c r="L41" s="4">
        <v>1353</v>
      </c>
      <c r="M41" s="4">
        <v>1353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44760</v>
      </c>
      <c r="S41" s="6">
        <v>44769</v>
      </c>
      <c r="T41" s="4" t="s">
        <v>34</v>
      </c>
      <c r="U41" s="4">
        <v>1353</v>
      </c>
      <c r="V41" s="4">
        <v>0</v>
      </c>
      <c r="W41" s="4">
        <v>0</v>
      </c>
      <c r="X41" s="4" t="s">
        <v>41</v>
      </c>
      <c r="Y41" s="4" t="s">
        <v>212</v>
      </c>
    </row>
    <row r="42" s="4" customFormat="1" spans="1:26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44765</v>
      </c>
      <c r="G42" s="6">
        <v>44766</v>
      </c>
      <c r="H42" s="4">
        <v>2</v>
      </c>
      <c r="I42" s="4">
        <v>1</v>
      </c>
      <c r="J42" s="4">
        <v>2</v>
      </c>
      <c r="K42" s="4" t="s">
        <v>30</v>
      </c>
      <c r="L42" s="4">
        <v>2540</v>
      </c>
      <c r="M42" s="4">
        <v>2540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44760</v>
      </c>
      <c r="S42" s="6">
        <v>44769</v>
      </c>
      <c r="T42" s="4" t="s">
        <v>34</v>
      </c>
      <c r="U42" s="4">
        <v>2540</v>
      </c>
      <c r="V42" s="4">
        <v>0</v>
      </c>
      <c r="W42" s="4">
        <v>0</v>
      </c>
      <c r="X42" s="4" t="s">
        <v>41</v>
      </c>
      <c r="Y42" s="4">
        <v>113367388</v>
      </c>
      <c r="Z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44765</v>
      </c>
      <c r="G43" s="6">
        <v>44766</v>
      </c>
      <c r="H43" s="4">
        <v>1</v>
      </c>
      <c r="I43" s="4">
        <v>1</v>
      </c>
      <c r="J43" s="4">
        <v>1</v>
      </c>
      <c r="K43" s="4" t="s">
        <v>30</v>
      </c>
      <c r="L43" s="4">
        <v>1921</v>
      </c>
      <c r="M43" s="4">
        <v>1921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44761</v>
      </c>
      <c r="S43" s="6">
        <v>44769</v>
      </c>
      <c r="T43" s="4" t="s">
        <v>34</v>
      </c>
      <c r="U43" s="4">
        <v>1921</v>
      </c>
      <c r="V43" s="4">
        <v>0</v>
      </c>
      <c r="W43" s="4">
        <v>0</v>
      </c>
      <c r="X43" s="4" t="s">
        <v>41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44765</v>
      </c>
      <c r="G44" s="6">
        <v>44766</v>
      </c>
      <c r="H44" s="4">
        <v>1</v>
      </c>
      <c r="I44" s="4">
        <v>1</v>
      </c>
      <c r="J44" s="4">
        <v>1</v>
      </c>
      <c r="K44" s="4" t="s">
        <v>30</v>
      </c>
      <c r="L44" s="4">
        <v>908</v>
      </c>
      <c r="M44" s="4">
        <v>908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44762</v>
      </c>
      <c r="S44" s="6">
        <v>44769</v>
      </c>
      <c r="T44" s="4" t="s">
        <v>34</v>
      </c>
      <c r="U44" s="4">
        <v>908</v>
      </c>
      <c r="V44" s="4">
        <v>0</v>
      </c>
      <c r="W44" s="4">
        <v>0</v>
      </c>
      <c r="X44" s="4" t="s">
        <v>41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44765</v>
      </c>
      <c r="G45" s="6">
        <v>44766</v>
      </c>
      <c r="H45" s="4">
        <v>1</v>
      </c>
      <c r="I45" s="4">
        <v>1</v>
      </c>
      <c r="J45" s="4">
        <v>1</v>
      </c>
      <c r="K45" s="4" t="s">
        <v>30</v>
      </c>
      <c r="L45" s="4">
        <v>1746</v>
      </c>
      <c r="M45" s="4">
        <v>1746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44762</v>
      </c>
      <c r="S45" s="6">
        <v>44769</v>
      </c>
      <c r="T45" s="4" t="s">
        <v>34</v>
      </c>
      <c r="U45" s="4">
        <v>1746</v>
      </c>
      <c r="V45" s="4">
        <v>0</v>
      </c>
      <c r="W45" s="4">
        <v>0</v>
      </c>
      <c r="X45" s="4" t="s">
        <v>232</v>
      </c>
      <c r="Y45" s="4" t="s">
        <v>41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186</v>
      </c>
      <c r="E46" s="4" t="s">
        <v>234</v>
      </c>
      <c r="F46" s="6">
        <v>44765</v>
      </c>
      <c r="G46" s="6">
        <v>44766</v>
      </c>
      <c r="H46" s="4">
        <v>1</v>
      </c>
      <c r="I46" s="4">
        <v>1</v>
      </c>
      <c r="J46" s="4">
        <v>1</v>
      </c>
      <c r="K46" s="4" t="s">
        <v>30</v>
      </c>
      <c r="L46" s="4">
        <v>693</v>
      </c>
      <c r="M46" s="4">
        <v>693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44762</v>
      </c>
      <c r="S46" s="6">
        <v>44769</v>
      </c>
      <c r="T46" s="4" t="s">
        <v>34</v>
      </c>
      <c r="U46" s="4">
        <v>693</v>
      </c>
      <c r="V46" s="4">
        <v>0</v>
      </c>
      <c r="W46" s="4">
        <v>0</v>
      </c>
      <c r="X46" s="4" t="s">
        <v>41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44764</v>
      </c>
      <c r="G47" s="6">
        <v>44766</v>
      </c>
      <c r="H47" s="4">
        <v>1</v>
      </c>
      <c r="I47" s="4">
        <v>2</v>
      </c>
      <c r="J47" s="4">
        <v>2</v>
      </c>
      <c r="K47" s="4" t="s">
        <v>30</v>
      </c>
      <c r="L47" s="4">
        <v>320</v>
      </c>
      <c r="M47" s="4">
        <v>320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44762</v>
      </c>
      <c r="S47" s="6">
        <v>44769</v>
      </c>
      <c r="T47" s="4" t="s">
        <v>34</v>
      </c>
      <c r="U47" s="4">
        <v>320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241</v>
      </c>
      <c r="B48" s="4" t="s">
        <v>26</v>
      </c>
      <c r="C48" s="4" t="s">
        <v>27</v>
      </c>
      <c r="D48" s="4" t="s">
        <v>242</v>
      </c>
      <c r="E48" s="4" t="s">
        <v>243</v>
      </c>
      <c r="F48" s="6">
        <v>44765</v>
      </c>
      <c r="G48" s="6">
        <v>44766</v>
      </c>
      <c r="H48" s="4">
        <v>1</v>
      </c>
      <c r="I48" s="4">
        <v>1</v>
      </c>
      <c r="J48" s="4">
        <v>1</v>
      </c>
      <c r="K48" s="4" t="s">
        <v>30</v>
      </c>
      <c r="L48" s="4">
        <v>574</v>
      </c>
      <c r="M48" s="4">
        <v>574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44762</v>
      </c>
      <c r="S48" s="6">
        <v>44769</v>
      </c>
      <c r="T48" s="4" t="s">
        <v>34</v>
      </c>
      <c r="U48" s="4">
        <v>574</v>
      </c>
      <c r="V48" s="4">
        <v>0</v>
      </c>
      <c r="W48" s="4">
        <v>0</v>
      </c>
      <c r="X48" s="4" t="s">
        <v>41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54</v>
      </c>
      <c r="F49" s="6">
        <v>44764</v>
      </c>
      <c r="G49" s="6">
        <v>44766</v>
      </c>
      <c r="H49" s="4">
        <v>1</v>
      </c>
      <c r="I49" s="4">
        <v>2</v>
      </c>
      <c r="J49" s="4">
        <v>2</v>
      </c>
      <c r="K49" s="4" t="s">
        <v>30</v>
      </c>
      <c r="L49" s="4">
        <v>810</v>
      </c>
      <c r="M49" s="4">
        <v>810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44763</v>
      </c>
      <c r="S49" s="6">
        <v>44769</v>
      </c>
      <c r="T49" s="4" t="s">
        <v>34</v>
      </c>
      <c r="U49" s="4">
        <v>810</v>
      </c>
      <c r="V49" s="4">
        <v>0</v>
      </c>
      <c r="W49" s="4">
        <v>0</v>
      </c>
      <c r="X49" s="4" t="s">
        <v>41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44763</v>
      </c>
      <c r="G50" s="6">
        <v>44766</v>
      </c>
      <c r="H50" s="4">
        <v>1</v>
      </c>
      <c r="I50" s="4">
        <v>3</v>
      </c>
      <c r="J50" s="4">
        <v>3</v>
      </c>
      <c r="K50" s="4" t="s">
        <v>30</v>
      </c>
      <c r="L50" s="4">
        <v>3506</v>
      </c>
      <c r="M50" s="4">
        <v>3506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44763</v>
      </c>
      <c r="S50" s="6">
        <v>44769</v>
      </c>
      <c r="T50" s="4" t="s">
        <v>34</v>
      </c>
      <c r="U50" s="4">
        <v>3506</v>
      </c>
      <c r="V50" s="4">
        <v>0</v>
      </c>
      <c r="W50" s="4">
        <v>0</v>
      </c>
      <c r="X50" s="4" t="s">
        <v>41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44763</v>
      </c>
      <c r="G51" s="6">
        <v>44766</v>
      </c>
      <c r="H51" s="4">
        <v>1</v>
      </c>
      <c r="I51" s="4">
        <v>3</v>
      </c>
      <c r="J51" s="4">
        <v>3</v>
      </c>
      <c r="K51" s="4" t="s">
        <v>30</v>
      </c>
      <c r="L51" s="4">
        <v>723</v>
      </c>
      <c r="M51" s="4">
        <v>723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44763</v>
      </c>
      <c r="S51" s="6">
        <v>44769</v>
      </c>
      <c r="T51" s="4" t="s">
        <v>34</v>
      </c>
      <c r="U51" s="4">
        <v>723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44765</v>
      </c>
      <c r="G52" s="6">
        <v>44766</v>
      </c>
      <c r="H52" s="4">
        <v>1</v>
      </c>
      <c r="I52" s="4">
        <v>1</v>
      </c>
      <c r="J52" s="4">
        <v>1</v>
      </c>
      <c r="K52" s="4" t="s">
        <v>30</v>
      </c>
      <c r="L52" s="4">
        <v>248</v>
      </c>
      <c r="M52" s="4">
        <v>248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44763</v>
      </c>
      <c r="S52" s="6">
        <v>44769</v>
      </c>
      <c r="T52" s="4" t="s">
        <v>34</v>
      </c>
      <c r="U52" s="4">
        <v>248</v>
      </c>
      <c r="V52" s="4">
        <v>0</v>
      </c>
      <c r="W52" s="4">
        <v>0</v>
      </c>
      <c r="X52" s="4" t="s">
        <v>41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44765</v>
      </c>
      <c r="G53" s="6">
        <v>44766</v>
      </c>
      <c r="H53" s="4">
        <v>1</v>
      </c>
      <c r="I53" s="4">
        <v>1</v>
      </c>
      <c r="J53" s="4">
        <v>1</v>
      </c>
      <c r="K53" s="4" t="s">
        <v>30</v>
      </c>
      <c r="L53" s="4">
        <v>663</v>
      </c>
      <c r="M53" s="4">
        <v>663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44764</v>
      </c>
      <c r="S53" s="6">
        <v>44769</v>
      </c>
      <c r="T53" s="4" t="s">
        <v>34</v>
      </c>
      <c r="U53" s="4">
        <v>663</v>
      </c>
      <c r="V53" s="4">
        <v>0</v>
      </c>
      <c r="W53" s="4">
        <v>0</v>
      </c>
      <c r="X53" s="4" t="s">
        <v>41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44765</v>
      </c>
      <c r="G54" s="6">
        <v>44766</v>
      </c>
      <c r="H54" s="4">
        <v>1</v>
      </c>
      <c r="I54" s="4">
        <v>1</v>
      </c>
      <c r="J54" s="4">
        <v>1</v>
      </c>
      <c r="K54" s="4" t="s">
        <v>30</v>
      </c>
      <c r="L54" s="4">
        <v>1943</v>
      </c>
      <c r="M54" s="4">
        <v>1943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44764</v>
      </c>
      <c r="S54" s="6">
        <v>44769</v>
      </c>
      <c r="T54" s="4" t="s">
        <v>34</v>
      </c>
      <c r="U54" s="4">
        <v>1943</v>
      </c>
      <c r="V54" s="4">
        <v>0</v>
      </c>
      <c r="W54" s="4">
        <v>0</v>
      </c>
      <c r="X54" s="4" t="s">
        <v>41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44764</v>
      </c>
      <c r="G55" s="6">
        <v>44766</v>
      </c>
      <c r="H55" s="4">
        <v>1</v>
      </c>
      <c r="I55" s="4">
        <v>2</v>
      </c>
      <c r="J55" s="4">
        <v>2</v>
      </c>
      <c r="K55" s="4" t="s">
        <v>30</v>
      </c>
      <c r="L55" s="4">
        <v>100</v>
      </c>
      <c r="M55" s="4">
        <v>100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44764</v>
      </c>
      <c r="S55" s="6">
        <v>44769</v>
      </c>
      <c r="T55" s="4" t="s">
        <v>34</v>
      </c>
      <c r="U55" s="4">
        <v>100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44764</v>
      </c>
      <c r="G56" s="6">
        <v>44766</v>
      </c>
      <c r="H56" s="4">
        <v>1</v>
      </c>
      <c r="I56" s="4">
        <v>2</v>
      </c>
      <c r="J56" s="4">
        <v>2</v>
      </c>
      <c r="K56" s="4" t="s">
        <v>30</v>
      </c>
      <c r="L56" s="4">
        <v>4796</v>
      </c>
      <c r="M56" s="4">
        <v>4796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44764</v>
      </c>
      <c r="S56" s="6">
        <v>44769</v>
      </c>
      <c r="T56" s="4" t="s">
        <v>34</v>
      </c>
      <c r="U56" s="4">
        <v>4796</v>
      </c>
      <c r="V56" s="4">
        <v>0</v>
      </c>
      <c r="W56" s="4">
        <v>0</v>
      </c>
      <c r="X56" s="4" t="s">
        <v>41</v>
      </c>
      <c r="Y56" s="4" t="s">
        <v>282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44764</v>
      </c>
      <c r="G57" s="6">
        <v>44766</v>
      </c>
      <c r="H57" s="4">
        <v>1</v>
      </c>
      <c r="I57" s="4">
        <v>2</v>
      </c>
      <c r="J57" s="4">
        <v>2</v>
      </c>
      <c r="K57" s="4" t="s">
        <v>30</v>
      </c>
      <c r="L57" s="4">
        <v>1958</v>
      </c>
      <c r="M57" s="4">
        <v>1958</v>
      </c>
      <c r="N57" s="4" t="s">
        <v>286</v>
      </c>
      <c r="O57" s="4" t="s">
        <v>32</v>
      </c>
      <c r="P57" s="4" t="s">
        <v>33</v>
      </c>
      <c r="Q57" s="4">
        <v>0</v>
      </c>
      <c r="R57" s="7">
        <v>44764</v>
      </c>
      <c r="S57" s="6">
        <v>44769</v>
      </c>
      <c r="T57" s="4" t="s">
        <v>34</v>
      </c>
      <c r="U57" s="4">
        <v>1958</v>
      </c>
      <c r="V57" s="4">
        <v>0</v>
      </c>
      <c r="W57" s="4">
        <v>0</v>
      </c>
      <c r="X57" s="4" t="s">
        <v>41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44765</v>
      </c>
      <c r="G58" s="6">
        <v>44766</v>
      </c>
      <c r="H58" s="4">
        <v>1</v>
      </c>
      <c r="I58" s="4">
        <v>1</v>
      </c>
      <c r="J58" s="4">
        <v>1</v>
      </c>
      <c r="K58" s="4" t="s">
        <v>30</v>
      </c>
      <c r="L58" s="4">
        <v>1751</v>
      </c>
      <c r="M58" s="4">
        <v>1751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44764</v>
      </c>
      <c r="S58" s="6">
        <v>44769</v>
      </c>
      <c r="T58" s="4" t="s">
        <v>34</v>
      </c>
      <c r="U58" s="4">
        <v>1751</v>
      </c>
      <c r="V58" s="4">
        <v>0</v>
      </c>
      <c r="W58" s="4">
        <v>0</v>
      </c>
      <c r="X58" s="4" t="s">
        <v>41</v>
      </c>
      <c r="Y58" s="4" t="s">
        <v>245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260</v>
      </c>
      <c r="E59" s="4" t="s">
        <v>293</v>
      </c>
      <c r="F59" s="6">
        <v>44765</v>
      </c>
      <c r="G59" s="6">
        <v>44766</v>
      </c>
      <c r="H59" s="4">
        <v>1</v>
      </c>
      <c r="I59" s="4">
        <v>1</v>
      </c>
      <c r="J59" s="4">
        <v>1</v>
      </c>
      <c r="K59" s="4" t="s">
        <v>30</v>
      </c>
      <c r="L59" s="4">
        <v>248</v>
      </c>
      <c r="M59" s="4">
        <v>248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44765</v>
      </c>
      <c r="S59" s="6">
        <v>44769</v>
      </c>
      <c r="T59" s="4" t="s">
        <v>34</v>
      </c>
      <c r="U59" s="4">
        <v>248</v>
      </c>
      <c r="V59" s="4">
        <v>0</v>
      </c>
      <c r="W59" s="4">
        <v>0</v>
      </c>
      <c r="X59" s="4" t="s">
        <v>41</v>
      </c>
      <c r="Y59" s="4" t="s">
        <v>295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44765</v>
      </c>
      <c r="G60" s="6">
        <v>44766</v>
      </c>
      <c r="H60" s="4">
        <v>1</v>
      </c>
      <c r="I60" s="4">
        <v>1</v>
      </c>
      <c r="J60" s="4">
        <v>1</v>
      </c>
      <c r="K60" s="4" t="s">
        <v>30</v>
      </c>
      <c r="L60" s="4">
        <v>809</v>
      </c>
      <c r="M60" s="4">
        <v>809</v>
      </c>
      <c r="N60" s="4" t="s">
        <v>299</v>
      </c>
      <c r="O60" s="4" t="s">
        <v>32</v>
      </c>
      <c r="P60" s="4" t="s">
        <v>33</v>
      </c>
      <c r="Q60" s="4">
        <v>0</v>
      </c>
      <c r="R60" s="7">
        <v>44765</v>
      </c>
      <c r="S60" s="6">
        <v>44769</v>
      </c>
      <c r="T60" s="4" t="s">
        <v>34</v>
      </c>
      <c r="U60" s="4">
        <v>809</v>
      </c>
      <c r="V60" s="4">
        <v>0</v>
      </c>
      <c r="W60" s="4">
        <v>0</v>
      </c>
      <c r="X60" s="4" t="s">
        <v>41</v>
      </c>
      <c r="Y60" s="4" t="s">
        <v>300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302</v>
      </c>
      <c r="E61" s="4" t="s">
        <v>303</v>
      </c>
      <c r="F61" s="6">
        <v>44765</v>
      </c>
      <c r="G61" s="6">
        <v>44766</v>
      </c>
      <c r="H61" s="4">
        <v>1</v>
      </c>
      <c r="I61" s="4">
        <v>1</v>
      </c>
      <c r="J61" s="4">
        <v>1</v>
      </c>
      <c r="K61" s="4" t="s">
        <v>30</v>
      </c>
      <c r="L61" s="4">
        <v>466</v>
      </c>
      <c r="M61" s="4">
        <v>466</v>
      </c>
      <c r="N61" s="4" t="s">
        <v>304</v>
      </c>
      <c r="O61" s="4" t="s">
        <v>32</v>
      </c>
      <c r="P61" s="4" t="s">
        <v>33</v>
      </c>
      <c r="Q61" s="4">
        <v>0</v>
      </c>
      <c r="R61" s="7">
        <v>44765</v>
      </c>
      <c r="S61" s="6">
        <v>44769</v>
      </c>
      <c r="T61" s="4" t="s">
        <v>34</v>
      </c>
      <c r="U61" s="4">
        <v>466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44765</v>
      </c>
      <c r="G62" s="6">
        <v>44766</v>
      </c>
      <c r="H62" s="4">
        <v>1</v>
      </c>
      <c r="I62" s="4">
        <v>1</v>
      </c>
      <c r="J62" s="4">
        <v>1</v>
      </c>
      <c r="K62" s="4" t="s">
        <v>30</v>
      </c>
      <c r="L62" s="4">
        <v>2491</v>
      </c>
      <c r="M62" s="4">
        <v>2491</v>
      </c>
      <c r="N62" s="4" t="s">
        <v>308</v>
      </c>
      <c r="O62" s="4" t="s">
        <v>32</v>
      </c>
      <c r="P62" s="4" t="s">
        <v>33</v>
      </c>
      <c r="Q62" s="4">
        <v>0</v>
      </c>
      <c r="R62" s="7">
        <v>44765</v>
      </c>
      <c r="S62" s="6">
        <v>44769</v>
      </c>
      <c r="T62" s="4" t="s">
        <v>34</v>
      </c>
      <c r="U62" s="4">
        <v>2491</v>
      </c>
      <c r="V62" s="4">
        <v>0</v>
      </c>
      <c r="W62" s="4">
        <v>0</v>
      </c>
      <c r="X62" s="4" t="s">
        <v>41</v>
      </c>
      <c r="Y62" s="4" t="s">
        <v>309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260</v>
      </c>
      <c r="E63" s="4" t="s">
        <v>293</v>
      </c>
      <c r="F63" s="6">
        <v>44765</v>
      </c>
      <c r="G63" s="6">
        <v>44766</v>
      </c>
      <c r="H63" s="4">
        <v>1</v>
      </c>
      <c r="I63" s="4">
        <v>1</v>
      </c>
      <c r="J63" s="4">
        <v>1</v>
      </c>
      <c r="K63" s="4" t="s">
        <v>30</v>
      </c>
      <c r="L63" s="4">
        <v>248</v>
      </c>
      <c r="M63" s="4">
        <v>248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44765</v>
      </c>
      <c r="S63" s="6">
        <v>44769</v>
      </c>
      <c r="T63" s="4" t="s">
        <v>34</v>
      </c>
      <c r="U63" s="4">
        <v>248</v>
      </c>
      <c r="V63" s="4">
        <v>0</v>
      </c>
      <c r="W63" s="4">
        <v>0</v>
      </c>
      <c r="X63" s="4" t="s">
        <v>41</v>
      </c>
      <c r="Y63" s="4" t="s">
        <v>312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182</v>
      </c>
      <c r="F64" s="6">
        <v>44765</v>
      </c>
      <c r="G64" s="6">
        <v>44766</v>
      </c>
      <c r="H64" s="4">
        <v>1</v>
      </c>
      <c r="I64" s="4">
        <v>1</v>
      </c>
      <c r="J64" s="4">
        <v>1</v>
      </c>
      <c r="K64" s="4" t="s">
        <v>30</v>
      </c>
      <c r="L64" s="4">
        <v>448</v>
      </c>
      <c r="M64" s="4">
        <v>448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44765</v>
      </c>
      <c r="S64" s="6">
        <v>44769</v>
      </c>
      <c r="T64" s="4" t="s">
        <v>34</v>
      </c>
      <c r="U64" s="4">
        <v>448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316</v>
      </c>
      <c r="B65" s="4" t="s">
        <v>26</v>
      </c>
      <c r="C65" s="4" t="s">
        <v>27</v>
      </c>
      <c r="D65" s="4" t="s">
        <v>317</v>
      </c>
      <c r="E65" s="4" t="s">
        <v>293</v>
      </c>
      <c r="F65" s="6">
        <v>44765</v>
      </c>
      <c r="G65" s="6">
        <v>44766</v>
      </c>
      <c r="H65" s="4">
        <v>1</v>
      </c>
      <c r="I65" s="4">
        <v>1</v>
      </c>
      <c r="J65" s="4">
        <v>1</v>
      </c>
      <c r="K65" s="4" t="s">
        <v>30</v>
      </c>
      <c r="L65" s="4">
        <v>187</v>
      </c>
      <c r="M65" s="4">
        <v>187</v>
      </c>
      <c r="N65" s="4" t="s">
        <v>318</v>
      </c>
      <c r="O65" s="4" t="s">
        <v>32</v>
      </c>
      <c r="P65" s="4" t="s">
        <v>33</v>
      </c>
      <c r="Q65" s="4">
        <v>0</v>
      </c>
      <c r="R65" s="7">
        <v>44765</v>
      </c>
      <c r="S65" s="6">
        <v>44769</v>
      </c>
      <c r="T65" s="4" t="s">
        <v>34</v>
      </c>
      <c r="U65" s="4">
        <v>187</v>
      </c>
      <c r="V65" s="4">
        <v>0</v>
      </c>
      <c r="W65" s="4">
        <v>0</v>
      </c>
      <c r="X65" s="4" t="s">
        <v>41</v>
      </c>
      <c r="Y65" s="4" t="s">
        <v>41</v>
      </c>
    </row>
    <row r="66" s="4" customFormat="1" spans="1:25">
      <c r="A66" s="4" t="s">
        <v>319</v>
      </c>
      <c r="B66" s="4" t="s">
        <v>26</v>
      </c>
      <c r="C66" s="4" t="s">
        <v>27</v>
      </c>
      <c r="D66" s="4" t="s">
        <v>320</v>
      </c>
      <c r="E66" s="4" t="s">
        <v>321</v>
      </c>
      <c r="F66" s="6">
        <v>44765</v>
      </c>
      <c r="G66" s="6">
        <v>44766</v>
      </c>
      <c r="H66" s="4">
        <v>1</v>
      </c>
      <c r="I66" s="4">
        <v>1</v>
      </c>
      <c r="J66" s="4">
        <v>1</v>
      </c>
      <c r="K66" s="4" t="s">
        <v>30</v>
      </c>
      <c r="L66" s="4">
        <v>2967</v>
      </c>
      <c r="M66" s="4">
        <v>2967</v>
      </c>
      <c r="N66" s="4" t="s">
        <v>322</v>
      </c>
      <c r="O66" s="4" t="s">
        <v>32</v>
      </c>
      <c r="P66" s="4" t="s">
        <v>33</v>
      </c>
      <c r="Q66" s="4">
        <v>0</v>
      </c>
      <c r="R66" s="7">
        <v>44765</v>
      </c>
      <c r="S66" s="6">
        <v>44769</v>
      </c>
      <c r="T66" s="4" t="s">
        <v>34</v>
      </c>
      <c r="U66" s="4">
        <v>2967</v>
      </c>
      <c r="V66" s="4">
        <v>0</v>
      </c>
      <c r="W66" s="4">
        <v>0</v>
      </c>
      <c r="X66" s="4" t="s">
        <v>41</v>
      </c>
      <c r="Y66" s="4" t="s">
        <v>323</v>
      </c>
    </row>
    <row r="67" s="4" customFormat="1" spans="1:25">
      <c r="A67" s="4" t="s">
        <v>324</v>
      </c>
      <c r="B67" s="4" t="s">
        <v>26</v>
      </c>
      <c r="C67" s="4" t="s">
        <v>27</v>
      </c>
      <c r="D67" s="4" t="s">
        <v>325</v>
      </c>
      <c r="E67" s="4" t="s">
        <v>326</v>
      </c>
      <c r="F67" s="6">
        <v>44765</v>
      </c>
      <c r="G67" s="6">
        <v>44766</v>
      </c>
      <c r="H67" s="4">
        <v>1</v>
      </c>
      <c r="I67" s="4">
        <v>1</v>
      </c>
      <c r="J67" s="4">
        <v>1</v>
      </c>
      <c r="K67" s="4" t="s">
        <v>30</v>
      </c>
      <c r="L67" s="4">
        <v>1342</v>
      </c>
      <c r="M67" s="4">
        <v>1342</v>
      </c>
      <c r="N67" s="4" t="s">
        <v>327</v>
      </c>
      <c r="O67" s="4" t="s">
        <v>32</v>
      </c>
      <c r="P67" s="4" t="s">
        <v>33</v>
      </c>
      <c r="Q67" s="4">
        <v>0</v>
      </c>
      <c r="R67" s="7">
        <v>44765</v>
      </c>
      <c r="S67" s="6">
        <v>44769</v>
      </c>
      <c r="T67" s="4" t="s">
        <v>34</v>
      </c>
      <c r="U67" s="4">
        <v>1342</v>
      </c>
      <c r="V67" s="4">
        <v>0</v>
      </c>
      <c r="W67" s="4">
        <v>0</v>
      </c>
      <c r="X67" s="4" t="s">
        <v>41</v>
      </c>
      <c r="Y67" s="4" t="s">
        <v>328</v>
      </c>
    </row>
    <row r="68" s="4" customFormat="1" spans="1:25">
      <c r="A68" s="4" t="s">
        <v>329</v>
      </c>
      <c r="B68" s="4" t="s">
        <v>26</v>
      </c>
      <c r="C68" s="4" t="s">
        <v>27</v>
      </c>
      <c r="D68" s="4" t="s">
        <v>330</v>
      </c>
      <c r="E68" s="4" t="s">
        <v>331</v>
      </c>
      <c r="F68" s="6">
        <v>44765</v>
      </c>
      <c r="G68" s="6">
        <v>44766</v>
      </c>
      <c r="H68" s="4">
        <v>1</v>
      </c>
      <c r="I68" s="4">
        <v>1</v>
      </c>
      <c r="J68" s="4">
        <v>1</v>
      </c>
      <c r="K68" s="4" t="s">
        <v>30</v>
      </c>
      <c r="L68" s="4">
        <v>2415</v>
      </c>
      <c r="M68" s="4">
        <v>2415</v>
      </c>
      <c r="N68" s="4" t="s">
        <v>332</v>
      </c>
      <c r="O68" s="4" t="s">
        <v>32</v>
      </c>
      <c r="P68" s="4" t="s">
        <v>33</v>
      </c>
      <c r="Q68" s="4">
        <v>0</v>
      </c>
      <c r="R68" s="7">
        <v>44765</v>
      </c>
      <c r="S68" s="6">
        <v>44769</v>
      </c>
      <c r="T68" s="4" t="s">
        <v>34</v>
      </c>
      <c r="U68" s="4">
        <v>2415</v>
      </c>
      <c r="V68" s="4">
        <v>0</v>
      </c>
      <c r="W68" s="4">
        <v>0</v>
      </c>
      <c r="X68" s="4" t="s">
        <v>41</v>
      </c>
      <c r="Y68" s="4" t="s">
        <v>328</v>
      </c>
    </row>
    <row r="69" s="4" customFormat="1" spans="1:25">
      <c r="A69" s="4" t="s">
        <v>333</v>
      </c>
      <c r="B69" s="4" t="s">
        <v>26</v>
      </c>
      <c r="C69" s="4" t="s">
        <v>27</v>
      </c>
      <c r="D69" s="4" t="s">
        <v>334</v>
      </c>
      <c r="E69" s="4" t="s">
        <v>335</v>
      </c>
      <c r="F69" s="6">
        <v>44765</v>
      </c>
      <c r="G69" s="6">
        <v>44766</v>
      </c>
      <c r="H69" s="4">
        <v>1</v>
      </c>
      <c r="I69" s="4">
        <v>1</v>
      </c>
      <c r="J69" s="4">
        <v>1</v>
      </c>
      <c r="K69" s="4" t="s">
        <v>30</v>
      </c>
      <c r="L69" s="4">
        <v>1982</v>
      </c>
      <c r="M69" s="4">
        <v>1982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44765</v>
      </c>
      <c r="S69" s="6">
        <v>44769</v>
      </c>
      <c r="T69" s="4" t="s">
        <v>34</v>
      </c>
      <c r="U69" s="4">
        <v>1982</v>
      </c>
      <c r="V69" s="4">
        <v>0</v>
      </c>
      <c r="W69" s="4">
        <v>0</v>
      </c>
      <c r="X69" s="4" t="s">
        <v>41</v>
      </c>
      <c r="Y69" s="4" t="s">
        <v>337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169</v>
      </c>
      <c r="F70" s="6">
        <v>44765</v>
      </c>
      <c r="G70" s="6">
        <v>44766</v>
      </c>
      <c r="H70" s="4">
        <v>2</v>
      </c>
      <c r="I70" s="4">
        <v>1</v>
      </c>
      <c r="J70" s="4">
        <v>2</v>
      </c>
      <c r="K70" s="4" t="s">
        <v>30</v>
      </c>
      <c r="L70" s="4">
        <v>1060</v>
      </c>
      <c r="M70" s="4">
        <v>1060</v>
      </c>
      <c r="N70" s="4" t="s">
        <v>340</v>
      </c>
      <c r="O70" s="4" t="s">
        <v>32</v>
      </c>
      <c r="P70" s="4" t="s">
        <v>33</v>
      </c>
      <c r="Q70" s="4">
        <v>0</v>
      </c>
      <c r="R70" s="7">
        <v>44765</v>
      </c>
      <c r="S70" s="6">
        <v>44769</v>
      </c>
      <c r="T70" s="4" t="s">
        <v>34</v>
      </c>
      <c r="U70" s="4">
        <v>1060</v>
      </c>
      <c r="V70" s="4">
        <v>0</v>
      </c>
      <c r="W70" s="4">
        <v>0</v>
      </c>
      <c r="X70" s="4" t="s">
        <v>41</v>
      </c>
      <c r="Y70" s="4" t="s">
        <v>341</v>
      </c>
    </row>
    <row r="71" s="4" customFormat="1" spans="1:25">
      <c r="A71" s="4" t="s">
        <v>342</v>
      </c>
      <c r="B71" s="4" t="s">
        <v>26</v>
      </c>
      <c r="C71" s="4" t="s">
        <v>27</v>
      </c>
      <c r="D71" s="4" t="s">
        <v>343</v>
      </c>
      <c r="E71" s="4" t="s">
        <v>293</v>
      </c>
      <c r="F71" s="6">
        <v>44765</v>
      </c>
      <c r="G71" s="6">
        <v>44766</v>
      </c>
      <c r="H71" s="4">
        <v>1</v>
      </c>
      <c r="I71" s="4">
        <v>1</v>
      </c>
      <c r="J71" s="4">
        <v>1</v>
      </c>
      <c r="K71" s="4" t="s">
        <v>30</v>
      </c>
      <c r="L71" s="4">
        <v>604</v>
      </c>
      <c r="M71" s="4">
        <v>604</v>
      </c>
      <c r="N71" s="4" t="s">
        <v>344</v>
      </c>
      <c r="O71" s="4" t="s">
        <v>32</v>
      </c>
      <c r="P71" s="4" t="s">
        <v>33</v>
      </c>
      <c r="Q71" s="4">
        <v>0</v>
      </c>
      <c r="R71" s="7">
        <v>44765</v>
      </c>
      <c r="S71" s="6">
        <v>44769</v>
      </c>
      <c r="T71" s="4" t="s">
        <v>34</v>
      </c>
      <c r="U71" s="4">
        <v>604</v>
      </c>
      <c r="V71" s="4">
        <v>0</v>
      </c>
      <c r="W71" s="4">
        <v>0</v>
      </c>
      <c r="X71" s="4" t="s">
        <v>41</v>
      </c>
      <c r="Y71" s="4" t="s">
        <v>41</v>
      </c>
    </row>
    <row r="72" s="4" customFormat="1" spans="1:25">
      <c r="A72" s="4" t="s">
        <v>345</v>
      </c>
      <c r="B72" s="4" t="s">
        <v>26</v>
      </c>
      <c r="C72" s="4" t="s">
        <v>27</v>
      </c>
      <c r="D72" s="4" t="s">
        <v>346</v>
      </c>
      <c r="E72" s="4" t="s">
        <v>347</v>
      </c>
      <c r="F72" s="6">
        <v>44765</v>
      </c>
      <c r="G72" s="6">
        <v>44766</v>
      </c>
      <c r="H72" s="4">
        <v>1</v>
      </c>
      <c r="I72" s="4">
        <v>1</v>
      </c>
      <c r="J72" s="4">
        <v>1</v>
      </c>
      <c r="K72" s="4" t="s">
        <v>30</v>
      </c>
      <c r="L72" s="4">
        <v>377</v>
      </c>
      <c r="M72" s="4">
        <v>377</v>
      </c>
      <c r="N72" s="4" t="s">
        <v>348</v>
      </c>
      <c r="O72" s="4" t="s">
        <v>32</v>
      </c>
      <c r="P72" s="4" t="s">
        <v>33</v>
      </c>
      <c r="Q72" s="4">
        <v>0</v>
      </c>
      <c r="R72" s="7">
        <v>44765</v>
      </c>
      <c r="S72" s="6">
        <v>44769</v>
      </c>
      <c r="T72" s="4" t="s">
        <v>34</v>
      </c>
      <c r="U72" s="4">
        <v>377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349</v>
      </c>
      <c r="B73" s="4" t="s">
        <v>26</v>
      </c>
      <c r="C73" s="4" t="s">
        <v>27</v>
      </c>
      <c r="D73" s="4" t="s">
        <v>350</v>
      </c>
      <c r="E73" s="4" t="s">
        <v>351</v>
      </c>
      <c r="F73" s="6">
        <v>44765</v>
      </c>
      <c r="G73" s="6">
        <v>44766</v>
      </c>
      <c r="H73" s="4">
        <v>1</v>
      </c>
      <c r="I73" s="4">
        <v>1</v>
      </c>
      <c r="J73" s="4">
        <v>1</v>
      </c>
      <c r="K73" s="4" t="s">
        <v>30</v>
      </c>
      <c r="L73" s="4">
        <v>624</v>
      </c>
      <c r="M73" s="4">
        <v>624</v>
      </c>
      <c r="N73" s="4" t="s">
        <v>352</v>
      </c>
      <c r="O73" s="4" t="s">
        <v>32</v>
      </c>
      <c r="P73" s="4" t="s">
        <v>33</v>
      </c>
      <c r="Q73" s="4">
        <v>0</v>
      </c>
      <c r="R73" s="7">
        <v>44765</v>
      </c>
      <c r="S73" s="6">
        <v>44769</v>
      </c>
      <c r="T73" s="4" t="s">
        <v>34</v>
      </c>
      <c r="U73" s="4">
        <v>624</v>
      </c>
      <c r="V73" s="4">
        <v>0</v>
      </c>
      <c r="W73" s="4">
        <v>0</v>
      </c>
      <c r="X73" s="4" t="s">
        <v>41</v>
      </c>
      <c r="Y73" s="4" t="s">
        <v>353</v>
      </c>
    </row>
    <row r="74" s="4" customFormat="1" spans="1:25">
      <c r="A74" s="4" t="s">
        <v>354</v>
      </c>
      <c r="B74" s="4" t="s">
        <v>26</v>
      </c>
      <c r="C74" s="4" t="s">
        <v>27</v>
      </c>
      <c r="D74" s="4" t="s">
        <v>355</v>
      </c>
      <c r="E74" s="4" t="s">
        <v>356</v>
      </c>
      <c r="F74" s="6">
        <v>44765</v>
      </c>
      <c r="G74" s="6">
        <v>44766</v>
      </c>
      <c r="H74" s="4">
        <v>1</v>
      </c>
      <c r="I74" s="4">
        <v>1</v>
      </c>
      <c r="J74" s="4">
        <v>1</v>
      </c>
      <c r="K74" s="4" t="s">
        <v>30</v>
      </c>
      <c r="L74" s="4">
        <v>1056</v>
      </c>
      <c r="M74" s="4">
        <v>1056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44765</v>
      </c>
      <c r="S74" s="6">
        <v>44769</v>
      </c>
      <c r="T74" s="4" t="s">
        <v>34</v>
      </c>
      <c r="U74" s="4">
        <v>1056</v>
      </c>
      <c r="V74" s="4">
        <v>0</v>
      </c>
      <c r="W74" s="4">
        <v>0</v>
      </c>
      <c r="X74" s="4" t="s">
        <v>41</v>
      </c>
      <c r="Y74" s="4" t="s">
        <v>41</v>
      </c>
    </row>
    <row r="75" s="4" customFormat="1" spans="1:25">
      <c r="A75" s="4" t="s">
        <v>358</v>
      </c>
      <c r="B75" s="4" t="s">
        <v>26</v>
      </c>
      <c r="C75" s="4" t="s">
        <v>27</v>
      </c>
      <c r="D75" s="4" t="s">
        <v>359</v>
      </c>
      <c r="E75" s="4" t="s">
        <v>293</v>
      </c>
      <c r="F75" s="6">
        <v>44765</v>
      </c>
      <c r="G75" s="6">
        <v>44766</v>
      </c>
      <c r="H75" s="4">
        <v>1</v>
      </c>
      <c r="I75" s="4">
        <v>1</v>
      </c>
      <c r="J75" s="4">
        <v>1</v>
      </c>
      <c r="K75" s="4" t="s">
        <v>30</v>
      </c>
      <c r="L75" s="4">
        <v>278</v>
      </c>
      <c r="M75" s="4">
        <v>278</v>
      </c>
      <c r="N75" s="4" t="s">
        <v>360</v>
      </c>
      <c r="O75" s="4" t="s">
        <v>32</v>
      </c>
      <c r="P75" s="4" t="s">
        <v>33</v>
      </c>
      <c r="Q75" s="4">
        <v>0</v>
      </c>
      <c r="R75" s="7">
        <v>44765</v>
      </c>
      <c r="S75" s="6">
        <v>44769</v>
      </c>
      <c r="T75" s="4" t="s">
        <v>34</v>
      </c>
      <c r="U75" s="4">
        <v>278</v>
      </c>
      <c r="V75" s="4">
        <v>0</v>
      </c>
      <c r="W75" s="4">
        <v>0</v>
      </c>
      <c r="X75" s="4" t="s">
        <v>41</v>
      </c>
      <c r="Y7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"/>
  <sheetViews>
    <sheetView tabSelected="1" workbookViewId="0">
      <selection activeCell="A79" sqref="A79:C8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361</v>
      </c>
    </row>
    <row r="2" s="4" customFormat="1" hidden="1" spans="1:9">
      <c r="A2" s="5">
        <v>17901869813</v>
      </c>
      <c r="B2" s="6">
        <v>44763</v>
      </c>
      <c r="C2" s="6">
        <v>44766</v>
      </c>
      <c r="D2" s="4">
        <v>3042</v>
      </c>
      <c r="E2" s="4" t="str">
        <f>VLOOKUP(A2,HOP!A:L,12,0)</f>
        <v>3042.00</v>
      </c>
      <c r="F2" s="4" t="str">
        <f>VLOOKUP(A2,HOP!A:C,3,0)</f>
        <v>2541297</v>
      </c>
      <c r="G2" s="4">
        <f>D2-E2</f>
        <v>0</v>
      </c>
      <c r="H2" s="4" t="str">
        <f>$H$1&amp;F2</f>
        <v>，2541297</v>
      </c>
      <c r="I2" s="4" t="str">
        <f>VLOOKUP(A2,HOP!A:U,21,0)</f>
        <v>直连</v>
      </c>
    </row>
    <row r="3" s="4" customFormat="1" spans="1:9">
      <c r="A3" s="5">
        <v>18020355463</v>
      </c>
      <c r="B3" s="6">
        <v>44764</v>
      </c>
      <c r="C3" s="6">
        <v>44766</v>
      </c>
      <c r="D3" s="4">
        <v>436.07</v>
      </c>
      <c r="E3" s="4" t="str">
        <f>VLOOKUP(A3,HOP!A:L,12,0)</f>
        <v>436.20</v>
      </c>
      <c r="F3" s="4" t="str">
        <f>VLOOKUP(A3,HOP!A:C,3,0)</f>
        <v>2568714</v>
      </c>
      <c r="G3" s="4">
        <f t="shared" ref="G3:G34" si="0">D3-E3</f>
        <v>-0.129999999999995</v>
      </c>
      <c r="H3" s="4" t="str">
        <f t="shared" ref="H3:H34" si="1">$H$1&amp;F3</f>
        <v>，2568714</v>
      </c>
      <c r="I3" s="4" t="str">
        <f>VLOOKUP(A3,HOP!A:U,21,0)</f>
        <v>直连</v>
      </c>
    </row>
    <row r="4" s="4" customFormat="1" hidden="1" spans="1:9">
      <c r="A4" s="5">
        <v>18020639767</v>
      </c>
      <c r="B4" s="6">
        <v>44765</v>
      </c>
      <c r="C4" s="6">
        <v>44766</v>
      </c>
      <c r="D4" s="4">
        <v>1270</v>
      </c>
      <c r="E4" s="4" t="str">
        <f>VLOOKUP(A4,HOP!A:L,12,0)</f>
        <v>1270.00</v>
      </c>
      <c r="F4" s="4" t="str">
        <f>VLOOKUP(A4,HOP!A:C,3,0)</f>
        <v>2568862</v>
      </c>
      <c r="G4" s="4">
        <f t="shared" si="0"/>
        <v>0</v>
      </c>
      <c r="H4" s="4" t="str">
        <f t="shared" si="1"/>
        <v>，2568862</v>
      </c>
      <c r="I4" s="4" t="str">
        <f>VLOOKUP(A4,HOP!A:U,21,0)</f>
        <v>直连</v>
      </c>
    </row>
    <row r="5" s="4" customFormat="1" hidden="1" spans="1:9">
      <c r="A5" s="5">
        <v>18047463296</v>
      </c>
      <c r="B5" s="6">
        <v>44759</v>
      </c>
      <c r="C5" s="6">
        <v>44766</v>
      </c>
      <c r="D5" s="4">
        <v>14248</v>
      </c>
      <c r="E5" s="4" t="str">
        <f>VLOOKUP(A5,HOP!A:L,12,0)</f>
        <v>14248.00</v>
      </c>
      <c r="F5" s="4" t="str">
        <f>VLOOKUP(A5,HOP!A:C,3,0)</f>
        <v>2575798</v>
      </c>
      <c r="G5" s="4">
        <f t="shared" si="0"/>
        <v>0</v>
      </c>
      <c r="H5" s="4" t="str">
        <f t="shared" si="1"/>
        <v>，2575798</v>
      </c>
      <c r="I5" s="4" t="str">
        <f>VLOOKUP(A5,HOP!A:U,21,0)</f>
        <v>直连</v>
      </c>
    </row>
    <row r="6" s="4" customFormat="1" hidden="1" spans="1:9">
      <c r="A6" s="5">
        <v>18075232762</v>
      </c>
      <c r="B6" s="6">
        <v>44765</v>
      </c>
      <c r="C6" s="6">
        <v>44766</v>
      </c>
      <c r="D6" s="4">
        <v>743</v>
      </c>
      <c r="E6" s="4" t="str">
        <f>VLOOKUP(A6,HOP!A:L,12,0)</f>
        <v>743.00</v>
      </c>
      <c r="F6" s="4" t="str">
        <f>VLOOKUP(A6,HOP!A:C,3,0)</f>
        <v>2581273</v>
      </c>
      <c r="G6" s="4">
        <f t="shared" si="0"/>
        <v>0</v>
      </c>
      <c r="H6" s="4" t="str">
        <f t="shared" si="1"/>
        <v>，2581273</v>
      </c>
      <c r="I6" s="4" t="str">
        <f>VLOOKUP(A6,HOP!A:U,21,0)</f>
        <v>直连</v>
      </c>
    </row>
    <row r="7" s="4" customFormat="1" hidden="1" spans="1:9">
      <c r="A7" s="5">
        <v>18157758304</v>
      </c>
      <c r="B7" s="6">
        <v>44762</v>
      </c>
      <c r="C7" s="6">
        <v>44766</v>
      </c>
      <c r="D7" s="4">
        <v>3872</v>
      </c>
      <c r="E7" s="4" t="str">
        <f>VLOOKUP(A7,HOP!A:L,12,0)</f>
        <v>3872.00</v>
      </c>
      <c r="F7" s="4" t="str">
        <f>VLOOKUP(A7,HOP!A:C,3,0)</f>
        <v>2596748</v>
      </c>
      <c r="G7" s="4">
        <f t="shared" si="0"/>
        <v>0</v>
      </c>
      <c r="H7" s="4" t="str">
        <f t="shared" si="1"/>
        <v>，2596748</v>
      </c>
      <c r="I7" s="4" t="str">
        <f>VLOOKUP(A7,HOP!A:U,21,0)</f>
        <v>直采</v>
      </c>
    </row>
    <row r="8" s="4" customFormat="1" hidden="1" spans="1:9">
      <c r="A8" s="5">
        <v>18193735213</v>
      </c>
      <c r="B8" s="6">
        <v>44763</v>
      </c>
      <c r="C8" s="6">
        <v>44766</v>
      </c>
      <c r="D8" s="4">
        <v>1187</v>
      </c>
      <c r="E8" s="4" t="str">
        <f>VLOOKUP(A8,HOP!A:L,12,0)</f>
        <v>1187.00</v>
      </c>
      <c r="F8" s="4" t="str">
        <f>VLOOKUP(A8,HOP!A:C,3,0)</f>
        <v>2601488</v>
      </c>
      <c r="G8" s="4">
        <f t="shared" si="0"/>
        <v>0</v>
      </c>
      <c r="H8" s="4" t="str">
        <f t="shared" si="1"/>
        <v>，2601488</v>
      </c>
      <c r="I8" s="4" t="str">
        <f>VLOOKUP(A8,HOP!A:U,21,0)</f>
        <v>直连</v>
      </c>
    </row>
    <row r="9" s="4" customFormat="1" hidden="1" spans="1:9">
      <c r="A9" s="5">
        <v>18208916365</v>
      </c>
      <c r="B9" s="6">
        <v>44764</v>
      </c>
      <c r="C9" s="6">
        <v>44766</v>
      </c>
      <c r="D9" s="4">
        <v>2982</v>
      </c>
      <c r="E9" s="4" t="str">
        <f>VLOOKUP(A9,HOP!A:L,12,0)</f>
        <v>2982.00</v>
      </c>
      <c r="F9" s="4" t="str">
        <f>VLOOKUP(A9,HOP!A:C,3,0)</f>
        <v>2603161</v>
      </c>
      <c r="G9" s="4">
        <f t="shared" si="0"/>
        <v>0</v>
      </c>
      <c r="H9" s="4" t="str">
        <f t="shared" si="1"/>
        <v>，2603161</v>
      </c>
      <c r="I9" s="4" t="str">
        <f>VLOOKUP(A9,HOP!A:U,21,0)</f>
        <v>直连</v>
      </c>
    </row>
    <row r="10" s="4" customFormat="1" hidden="1" spans="1:9">
      <c r="A10" s="5">
        <v>18235749333</v>
      </c>
      <c r="B10" s="6">
        <v>44765</v>
      </c>
      <c r="C10" s="6">
        <v>44766</v>
      </c>
      <c r="D10" s="4">
        <v>2264</v>
      </c>
      <c r="E10" s="4" t="str">
        <f>VLOOKUP(A10,HOP!A:L,12,0)</f>
        <v>2264.00</v>
      </c>
      <c r="F10" s="4" t="str">
        <f>VLOOKUP(A10,HOP!A:C,3,0)</f>
        <v>2606329</v>
      </c>
      <c r="G10" s="4">
        <f t="shared" si="0"/>
        <v>0</v>
      </c>
      <c r="H10" s="4" t="str">
        <f t="shared" si="1"/>
        <v>，2606329</v>
      </c>
      <c r="I10" s="4" t="str">
        <f>VLOOKUP(A10,HOP!A:U,21,0)</f>
        <v>直连</v>
      </c>
    </row>
    <row r="11" s="4" customFormat="1" hidden="1" spans="1:9">
      <c r="A11" s="5">
        <v>18272324457</v>
      </c>
      <c r="B11" s="6">
        <v>44764</v>
      </c>
      <c r="C11" s="6">
        <v>44766</v>
      </c>
      <c r="D11" s="4">
        <v>1700</v>
      </c>
      <c r="E11" s="4" t="str">
        <f>VLOOKUP(A11,HOP!A:L,12,0)</f>
        <v>1700.00</v>
      </c>
      <c r="F11" s="4" t="str">
        <f>VLOOKUP(A11,HOP!A:C,3,0)</f>
        <v>2609893</v>
      </c>
      <c r="G11" s="4">
        <f t="shared" si="0"/>
        <v>0</v>
      </c>
      <c r="H11" s="4" t="str">
        <f t="shared" si="1"/>
        <v>，2609893</v>
      </c>
      <c r="I11" s="4" t="str">
        <f>VLOOKUP(A11,HOP!A:U,21,0)</f>
        <v>直连</v>
      </c>
    </row>
    <row r="12" s="4" customFormat="1" hidden="1" spans="1:9">
      <c r="A12" s="5">
        <v>18291925822</v>
      </c>
      <c r="B12" s="6">
        <v>44765</v>
      </c>
      <c r="C12" s="6">
        <v>44766</v>
      </c>
      <c r="D12" s="4">
        <v>663</v>
      </c>
      <c r="E12" s="4" t="str">
        <f>VLOOKUP(A12,HOP!A:L,12,0)</f>
        <v>663.00</v>
      </c>
      <c r="F12" s="4" t="str">
        <f>VLOOKUP(A12,HOP!A:C,3,0)</f>
        <v>2611233</v>
      </c>
      <c r="G12" s="4">
        <f t="shared" si="0"/>
        <v>0</v>
      </c>
      <c r="H12" s="4" t="str">
        <f t="shared" si="1"/>
        <v>，2611233</v>
      </c>
      <c r="I12" s="4" t="str">
        <f>VLOOKUP(A12,HOP!A:U,21,0)</f>
        <v>直连</v>
      </c>
    </row>
    <row r="13" s="4" customFormat="1" hidden="1" spans="1:9">
      <c r="A13" s="5">
        <v>18294352975</v>
      </c>
      <c r="B13" s="6">
        <v>44763</v>
      </c>
      <c r="C13" s="6">
        <v>44766</v>
      </c>
      <c r="D13" s="4">
        <v>993</v>
      </c>
      <c r="E13" s="4" t="str">
        <f>VLOOKUP(A13,HOP!A:L,12,0)</f>
        <v>993.00</v>
      </c>
      <c r="F13" s="4" t="str">
        <f>VLOOKUP(A13,HOP!A:C,3,0)</f>
        <v>2611663</v>
      </c>
      <c r="G13" s="4">
        <f t="shared" si="0"/>
        <v>0</v>
      </c>
      <c r="H13" s="4" t="str">
        <f t="shared" si="1"/>
        <v>，2611663</v>
      </c>
      <c r="I13" s="4" t="str">
        <f>VLOOKUP(A13,HOP!A:U,21,0)</f>
        <v>直连</v>
      </c>
    </row>
    <row r="14" s="4" customFormat="1" hidden="1" spans="1:9">
      <c r="A14" s="5">
        <v>18303163711</v>
      </c>
      <c r="B14" s="6">
        <v>44765</v>
      </c>
      <c r="C14" s="6">
        <v>44766</v>
      </c>
      <c r="D14" s="4">
        <v>609</v>
      </c>
      <c r="E14" s="4" t="str">
        <f>VLOOKUP(A14,HOP!A:L,12,0)</f>
        <v>609.00</v>
      </c>
      <c r="F14" s="4" t="str">
        <f>VLOOKUP(A14,HOP!A:C,3,0)</f>
        <v>2612363</v>
      </c>
      <c r="G14" s="4">
        <f t="shared" si="0"/>
        <v>0</v>
      </c>
      <c r="H14" s="4" t="str">
        <f t="shared" si="1"/>
        <v>，2612363</v>
      </c>
      <c r="I14" s="4" t="str">
        <f>VLOOKUP(A14,HOP!A:U,21,0)</f>
        <v>直连</v>
      </c>
    </row>
    <row r="15" s="4" customFormat="1" hidden="1" spans="1:9">
      <c r="A15" s="5">
        <v>18328778877</v>
      </c>
      <c r="B15" s="6">
        <v>44765</v>
      </c>
      <c r="C15" s="6">
        <v>44766</v>
      </c>
      <c r="D15" s="4">
        <v>2783</v>
      </c>
      <c r="E15" s="4" t="str">
        <f>VLOOKUP(A15,HOP!A:L,12,0)</f>
        <v>2783.00</v>
      </c>
      <c r="F15" s="4" t="str">
        <f>VLOOKUP(A15,HOP!A:C,3,0)</f>
        <v>2614844</v>
      </c>
      <c r="G15" s="4">
        <f t="shared" si="0"/>
        <v>0</v>
      </c>
      <c r="H15" s="4" t="str">
        <f t="shared" si="1"/>
        <v>，2614844</v>
      </c>
      <c r="I15" s="4" t="str">
        <f>VLOOKUP(A15,HOP!A:U,21,0)</f>
        <v>直连</v>
      </c>
    </row>
    <row r="16" s="4" customFormat="1" spans="1:10">
      <c r="A16" s="5">
        <v>18336305201</v>
      </c>
      <c r="B16" s="6">
        <v>44765</v>
      </c>
      <c r="C16" s="6">
        <v>44766</v>
      </c>
      <c r="D16" s="4">
        <v>536.74</v>
      </c>
      <c r="E16" s="4">
        <v>571</v>
      </c>
      <c r="F16" s="4" t="str">
        <f>VLOOKUP(A16,HOP!A:C,3,0)</f>
        <v>2615387</v>
      </c>
      <c r="G16" s="4">
        <f t="shared" si="0"/>
        <v>-34.26</v>
      </c>
      <c r="H16" s="4" t="str">
        <f t="shared" si="1"/>
        <v>，2615387</v>
      </c>
      <c r="I16" s="4" t="str">
        <f>VLOOKUP(A16,HOP!A:U,21,0)</f>
        <v>直连</v>
      </c>
      <c r="J16" s="4" t="s">
        <v>362</v>
      </c>
    </row>
    <row r="17" s="4" customFormat="1" hidden="1" spans="1:9">
      <c r="A17" s="5">
        <v>18348098580</v>
      </c>
      <c r="B17" s="6">
        <v>44765</v>
      </c>
      <c r="C17" s="6">
        <v>44766</v>
      </c>
      <c r="D17" s="4">
        <v>1442</v>
      </c>
      <c r="E17" s="4" t="str">
        <f>VLOOKUP(A17,HOP!A:L,12,0)</f>
        <v>1442.00</v>
      </c>
      <c r="F17" s="4" t="str">
        <f>VLOOKUP(A17,HOP!A:C,3,0)</f>
        <v>2616276</v>
      </c>
      <c r="G17" s="4">
        <f t="shared" si="0"/>
        <v>0</v>
      </c>
      <c r="H17" s="4" t="str">
        <f t="shared" si="1"/>
        <v>，2616276</v>
      </c>
      <c r="I17" s="4" t="str">
        <f>VLOOKUP(A17,HOP!A:U,21,0)</f>
        <v>直连</v>
      </c>
    </row>
    <row r="18" s="4" customFormat="1" hidden="1" spans="1:9">
      <c r="A18" s="5">
        <v>18348437643</v>
      </c>
      <c r="B18" s="6">
        <v>44765</v>
      </c>
      <c r="C18" s="6">
        <v>44766</v>
      </c>
      <c r="D18" s="4">
        <v>765</v>
      </c>
      <c r="E18" s="4" t="str">
        <f>VLOOKUP(A18,HOP!A:L,12,0)</f>
        <v>765.00</v>
      </c>
      <c r="F18" s="4" t="str">
        <f>VLOOKUP(A18,HOP!A:C,3,0)</f>
        <v>2616326</v>
      </c>
      <c r="G18" s="4">
        <f t="shared" si="0"/>
        <v>0</v>
      </c>
      <c r="H18" s="4" t="str">
        <f t="shared" si="1"/>
        <v>，2616326</v>
      </c>
      <c r="I18" s="4" t="str">
        <f>VLOOKUP(A18,HOP!A:U,21,0)</f>
        <v>直连</v>
      </c>
    </row>
    <row r="19" s="4" customFormat="1" hidden="1" spans="1:9">
      <c r="A19" s="5">
        <v>18357407317</v>
      </c>
      <c r="B19" s="6">
        <v>44764</v>
      </c>
      <c r="C19" s="6">
        <v>44766</v>
      </c>
      <c r="D19" s="4">
        <v>2460</v>
      </c>
      <c r="E19" s="4" t="str">
        <f>VLOOKUP(A19,HOP!A:L,12,0)</f>
        <v>2460.00</v>
      </c>
      <c r="F19" s="4" t="str">
        <f>VLOOKUP(A19,HOP!A:C,3,0)</f>
        <v>2617243</v>
      </c>
      <c r="G19" s="4">
        <f t="shared" si="0"/>
        <v>0</v>
      </c>
      <c r="H19" s="4" t="str">
        <f t="shared" si="1"/>
        <v>，2617243</v>
      </c>
      <c r="I19" s="4" t="str">
        <f>VLOOKUP(A19,HOP!A:U,21,0)</f>
        <v>直连</v>
      </c>
    </row>
    <row r="20" s="4" customFormat="1" hidden="1" spans="1:9">
      <c r="A20" s="5">
        <v>18371712130</v>
      </c>
      <c r="B20" s="6">
        <v>44765</v>
      </c>
      <c r="C20" s="6">
        <v>44766</v>
      </c>
      <c r="D20" s="4">
        <v>1315</v>
      </c>
      <c r="E20" s="4" t="str">
        <f>VLOOKUP(A20,HOP!A:L,12,0)</f>
        <v>1315.00</v>
      </c>
      <c r="F20" s="4" t="str">
        <f>VLOOKUP(A20,HOP!A:C,3,0)</f>
        <v>2618826</v>
      </c>
      <c r="G20" s="4">
        <f t="shared" si="0"/>
        <v>0</v>
      </c>
      <c r="H20" s="4" t="str">
        <f t="shared" si="1"/>
        <v>，2618826</v>
      </c>
      <c r="I20" s="4" t="str">
        <f>VLOOKUP(A20,HOP!A:U,21,0)</f>
        <v>直连</v>
      </c>
    </row>
    <row r="21" s="4" customFormat="1" hidden="1" spans="1:9">
      <c r="A21" s="5">
        <v>18388129329</v>
      </c>
      <c r="B21" s="6">
        <v>44765</v>
      </c>
      <c r="C21" s="6">
        <v>44766</v>
      </c>
      <c r="D21" s="4">
        <v>1527</v>
      </c>
      <c r="E21" s="4" t="str">
        <f>VLOOKUP(A21,HOP!A:L,12,0)</f>
        <v>1527.00</v>
      </c>
      <c r="F21" s="4" t="str">
        <f>VLOOKUP(A21,HOP!A:C,3,0)</f>
        <v>2620477</v>
      </c>
      <c r="G21" s="4">
        <f t="shared" si="0"/>
        <v>0</v>
      </c>
      <c r="H21" s="4" t="str">
        <f t="shared" si="1"/>
        <v>，2620477</v>
      </c>
      <c r="I21" s="4" t="str">
        <f>VLOOKUP(A21,HOP!A:U,21,0)</f>
        <v>直连</v>
      </c>
    </row>
    <row r="22" s="4" customFormat="1" hidden="1" spans="1:9">
      <c r="A22" s="5">
        <v>18389417889</v>
      </c>
      <c r="B22" s="6">
        <v>44759</v>
      </c>
      <c r="C22" s="6">
        <v>44766</v>
      </c>
      <c r="D22" s="4">
        <v>7322</v>
      </c>
      <c r="E22" s="4" t="str">
        <f>VLOOKUP(A22,HOP!A:L,12,0)</f>
        <v>7322.00</v>
      </c>
      <c r="F22" s="4" t="str">
        <f>VLOOKUP(A22,HOP!A:C,3,0)</f>
        <v>2620776</v>
      </c>
      <c r="G22" s="4">
        <f t="shared" si="0"/>
        <v>0</v>
      </c>
      <c r="H22" s="4" t="str">
        <f t="shared" si="1"/>
        <v>，2620776</v>
      </c>
      <c r="I22" s="4" t="str">
        <f>VLOOKUP(A22,HOP!A:U,21,0)</f>
        <v>直连</v>
      </c>
    </row>
    <row r="23" s="4" customFormat="1" hidden="1" spans="1:9">
      <c r="A23" s="5">
        <v>18398678899</v>
      </c>
      <c r="B23" s="6">
        <v>44765</v>
      </c>
      <c r="C23" s="6">
        <v>44766</v>
      </c>
      <c r="D23" s="4">
        <v>245</v>
      </c>
      <c r="E23" s="4" t="str">
        <f>VLOOKUP(A23,HOP!A:L,12,0)</f>
        <v>245.00</v>
      </c>
      <c r="F23" s="4" t="str">
        <f>VLOOKUP(A23,HOP!A:C,3,0)</f>
        <v>2621828</v>
      </c>
      <c r="G23" s="4">
        <f t="shared" si="0"/>
        <v>0</v>
      </c>
      <c r="H23" s="4" t="str">
        <f t="shared" si="1"/>
        <v>，2621828</v>
      </c>
      <c r="I23" s="4" t="str">
        <f>VLOOKUP(A23,HOP!A:U,21,0)</f>
        <v>直连</v>
      </c>
    </row>
    <row r="24" s="4" customFormat="1" spans="1:9">
      <c r="A24" s="5">
        <v>18398870763</v>
      </c>
      <c r="B24" s="6">
        <v>44760</v>
      </c>
      <c r="C24" s="6">
        <v>44766</v>
      </c>
      <c r="D24" s="4">
        <v>33376</v>
      </c>
      <c r="E24" s="4" t="str">
        <f>VLOOKUP(A24,HOP!A:L,12,0)</f>
        <v>33375.96</v>
      </c>
      <c r="F24" s="4" t="str">
        <f>VLOOKUP(A24,HOP!A:C,3,0)</f>
        <v>2621865</v>
      </c>
      <c r="G24" s="4">
        <f t="shared" si="0"/>
        <v>0.0400000000008731</v>
      </c>
      <c r="H24" s="4" t="str">
        <f t="shared" si="1"/>
        <v>，2621865</v>
      </c>
      <c r="I24" s="4" t="str">
        <f>VLOOKUP(A24,HOP!A:U,21,0)</f>
        <v>直连</v>
      </c>
    </row>
    <row r="25" s="4" customFormat="1" hidden="1" spans="1:9">
      <c r="A25" s="5">
        <v>18401806499</v>
      </c>
      <c r="B25" s="6">
        <v>44760</v>
      </c>
      <c r="C25" s="6">
        <v>44766</v>
      </c>
      <c r="D25" s="4">
        <v>16688</v>
      </c>
      <c r="E25" s="4" t="str">
        <f>VLOOKUP(A25,HOP!A:L,12,0)</f>
        <v>16688.00</v>
      </c>
      <c r="F25" s="4" t="str">
        <f>VLOOKUP(A25,HOP!A:C,3,0)</f>
        <v>2621869</v>
      </c>
      <c r="G25" s="4">
        <f t="shared" si="0"/>
        <v>0</v>
      </c>
      <c r="H25" s="4" t="str">
        <f t="shared" si="1"/>
        <v>，2621869</v>
      </c>
      <c r="I25" s="4" t="str">
        <f>VLOOKUP(A25,HOP!A:U,21,0)</f>
        <v>直连</v>
      </c>
    </row>
    <row r="26" s="4" customFormat="1" hidden="1" spans="1:9">
      <c r="A26" s="5">
        <v>18401850472</v>
      </c>
      <c r="B26" s="6">
        <v>44762</v>
      </c>
      <c r="C26" s="6">
        <v>44766</v>
      </c>
      <c r="D26" s="4">
        <v>11022</v>
      </c>
      <c r="E26" s="4" t="str">
        <f>VLOOKUP(A26,HOP!A:L,12,0)</f>
        <v>11022.00</v>
      </c>
      <c r="F26" s="4" t="str">
        <f>VLOOKUP(A26,HOP!A:C,3,0)</f>
        <v>2621872</v>
      </c>
      <c r="G26" s="4">
        <f t="shared" si="0"/>
        <v>0</v>
      </c>
      <c r="H26" s="4" t="str">
        <f t="shared" si="1"/>
        <v>，2621872</v>
      </c>
      <c r="I26" s="4" t="str">
        <f>VLOOKUP(A26,HOP!A:U,21,0)</f>
        <v>直连</v>
      </c>
    </row>
    <row r="27" s="4" customFormat="1" hidden="1" spans="1:9">
      <c r="A27" s="5">
        <v>18403358030</v>
      </c>
      <c r="B27" s="6">
        <v>44764</v>
      </c>
      <c r="C27" s="6">
        <v>44766</v>
      </c>
      <c r="D27" s="4">
        <v>4926</v>
      </c>
      <c r="E27" s="4" t="str">
        <f>VLOOKUP(A27,HOP!A:L,12,0)</f>
        <v>4926.00</v>
      </c>
      <c r="F27" s="4" t="str">
        <f>VLOOKUP(A27,HOP!A:C,3,0)</f>
        <v>2622018</v>
      </c>
      <c r="G27" s="4">
        <f t="shared" si="0"/>
        <v>0</v>
      </c>
      <c r="H27" s="4" t="str">
        <f t="shared" si="1"/>
        <v>，2622018</v>
      </c>
      <c r="I27" s="4" t="str">
        <f>VLOOKUP(A27,HOP!A:U,21,0)</f>
        <v>直连</v>
      </c>
    </row>
    <row r="28" s="4" customFormat="1" hidden="1" spans="1:9">
      <c r="A28" s="5">
        <v>18407481021</v>
      </c>
      <c r="B28" s="6">
        <v>44764</v>
      </c>
      <c r="C28" s="6">
        <v>44766</v>
      </c>
      <c r="D28" s="4">
        <v>712</v>
      </c>
      <c r="E28" s="4" t="str">
        <f>VLOOKUP(A28,HOP!A:L,12,0)</f>
        <v>712.00</v>
      </c>
      <c r="F28" s="4" t="str">
        <f>VLOOKUP(A28,HOP!A:C,3,0)</f>
        <v>2622701</v>
      </c>
      <c r="G28" s="4">
        <f t="shared" si="0"/>
        <v>0</v>
      </c>
      <c r="H28" s="4" t="str">
        <f t="shared" si="1"/>
        <v>，2622701</v>
      </c>
      <c r="I28" s="4" t="str">
        <f>VLOOKUP(A28,HOP!A:U,21,0)</f>
        <v>直连</v>
      </c>
    </row>
    <row r="29" s="4" customFormat="1" hidden="1" spans="1:9">
      <c r="A29" s="5">
        <v>18411921597</v>
      </c>
      <c r="B29" s="6">
        <v>44765</v>
      </c>
      <c r="C29" s="6">
        <v>44766</v>
      </c>
      <c r="D29" s="4">
        <v>1659</v>
      </c>
      <c r="E29" s="4" t="str">
        <f>VLOOKUP(A29,HOP!A:L,12,0)</f>
        <v>1659.00</v>
      </c>
      <c r="F29" s="4" t="str">
        <f>VLOOKUP(A29,HOP!A:C,3,0)</f>
        <v>2622876</v>
      </c>
      <c r="G29" s="4">
        <f t="shared" si="0"/>
        <v>0</v>
      </c>
      <c r="H29" s="4" t="str">
        <f t="shared" si="1"/>
        <v>，2622876</v>
      </c>
      <c r="I29" s="4" t="str">
        <f>VLOOKUP(A29,HOP!A:U,21,0)</f>
        <v>直连</v>
      </c>
    </row>
    <row r="30" s="4" customFormat="1" hidden="1" spans="1:9">
      <c r="A30" s="5">
        <v>18413922069</v>
      </c>
      <c r="B30" s="6">
        <v>44763</v>
      </c>
      <c r="C30" s="6">
        <v>44766</v>
      </c>
      <c r="D30" s="4">
        <v>888</v>
      </c>
      <c r="E30" s="4" t="str">
        <f>VLOOKUP(A30,HOP!A:L,12,0)</f>
        <v>888.00</v>
      </c>
      <c r="F30" s="4" t="str">
        <f>VLOOKUP(A30,HOP!A:C,3,0)</f>
        <v>2623214</v>
      </c>
      <c r="G30" s="4">
        <f t="shared" si="0"/>
        <v>0</v>
      </c>
      <c r="H30" s="4" t="str">
        <f t="shared" si="1"/>
        <v>，2623214</v>
      </c>
      <c r="I30" s="4" t="str">
        <f>VLOOKUP(A30,HOP!A:U,21,0)</f>
        <v>直连</v>
      </c>
    </row>
    <row r="31" s="4" customFormat="1" hidden="1" spans="1:9">
      <c r="A31" s="5">
        <v>18419641047</v>
      </c>
      <c r="B31" s="6">
        <v>44765</v>
      </c>
      <c r="C31" s="6">
        <v>44766</v>
      </c>
      <c r="D31" s="4">
        <v>2292</v>
      </c>
      <c r="E31" s="4" t="str">
        <f>VLOOKUP(A31,HOP!A:L,12,0)</f>
        <v>2292.00</v>
      </c>
      <c r="F31" s="4" t="str">
        <f>VLOOKUP(A31,HOP!A:C,3,0)</f>
        <v>2623577</v>
      </c>
      <c r="G31" s="4">
        <f t="shared" si="0"/>
        <v>0</v>
      </c>
      <c r="H31" s="4" t="str">
        <f t="shared" si="1"/>
        <v>，2623577</v>
      </c>
      <c r="I31" s="4" t="str">
        <f>VLOOKUP(A31,HOP!A:U,21,0)</f>
        <v>直连</v>
      </c>
    </row>
    <row r="32" s="4" customFormat="1" hidden="1" spans="1:9">
      <c r="A32" s="5">
        <v>18419714900</v>
      </c>
      <c r="B32" s="6">
        <v>44764</v>
      </c>
      <c r="C32" s="6">
        <v>44766</v>
      </c>
      <c r="D32" s="4">
        <v>9170</v>
      </c>
      <c r="E32" s="4" t="str">
        <f>VLOOKUP(A32,HOP!A:L,12,0)</f>
        <v>9170.00</v>
      </c>
      <c r="F32" s="4" t="str">
        <f>VLOOKUP(A32,HOP!A:C,3,0)</f>
        <v>2623581</v>
      </c>
      <c r="G32" s="4">
        <f t="shared" si="0"/>
        <v>0</v>
      </c>
      <c r="H32" s="4" t="str">
        <f t="shared" si="1"/>
        <v>，2623581</v>
      </c>
      <c r="I32" s="4" t="str">
        <f>VLOOKUP(A32,HOP!A:U,21,0)</f>
        <v>直连</v>
      </c>
    </row>
    <row r="33" s="4" customFormat="1" hidden="1" spans="1:9">
      <c r="A33" s="5">
        <v>18422362848</v>
      </c>
      <c r="B33" s="6">
        <v>44765</v>
      </c>
      <c r="C33" s="6">
        <v>44766</v>
      </c>
      <c r="D33" s="4">
        <v>381</v>
      </c>
      <c r="E33" s="4" t="str">
        <f>VLOOKUP(A33,HOP!A:L,12,0)</f>
        <v>381.00</v>
      </c>
      <c r="F33" s="4" t="str">
        <f>VLOOKUP(A33,HOP!A:C,3,0)</f>
        <v>2624002</v>
      </c>
      <c r="G33" s="4">
        <f t="shared" si="0"/>
        <v>0</v>
      </c>
      <c r="H33" s="4" t="str">
        <f t="shared" si="1"/>
        <v>，2624002</v>
      </c>
      <c r="I33" s="4" t="str">
        <f>VLOOKUP(A33,HOP!A:U,21,0)</f>
        <v>直连</v>
      </c>
    </row>
    <row r="34" s="4" customFormat="1" hidden="1" spans="1:9">
      <c r="A34" s="5">
        <v>18427213287</v>
      </c>
      <c r="B34" s="6">
        <v>44765</v>
      </c>
      <c r="C34" s="6">
        <v>44766</v>
      </c>
      <c r="D34" s="4">
        <v>905</v>
      </c>
      <c r="E34" s="4" t="str">
        <f>VLOOKUP(A34,HOP!A:L,12,0)</f>
        <v>905.00</v>
      </c>
      <c r="F34" s="4" t="str">
        <f>VLOOKUP(A34,HOP!A:C,3,0)</f>
        <v>2624255</v>
      </c>
      <c r="G34" s="4">
        <f t="shared" si="0"/>
        <v>0</v>
      </c>
      <c r="H34" s="4" t="str">
        <f t="shared" si="1"/>
        <v>，2624255</v>
      </c>
      <c r="I34" s="4" t="str">
        <f>VLOOKUP(A34,HOP!A:U,21,0)</f>
        <v>直连</v>
      </c>
    </row>
    <row r="35" s="4" customFormat="1" hidden="1" spans="1:9">
      <c r="A35" s="5">
        <v>18428170082</v>
      </c>
      <c r="B35" s="6">
        <v>44765</v>
      </c>
      <c r="C35" s="6">
        <v>44766</v>
      </c>
      <c r="D35" s="4">
        <v>1216</v>
      </c>
      <c r="E35" s="4" t="str">
        <f>VLOOKUP(A35,HOP!A:L,12,0)</f>
        <v>1216.00</v>
      </c>
      <c r="F35" s="4" t="str">
        <f>VLOOKUP(A35,HOP!A:C,3,0)</f>
        <v>2624397</v>
      </c>
      <c r="G35" s="4">
        <f t="shared" ref="G35:G66" si="2">D35-E35</f>
        <v>0</v>
      </c>
      <c r="H35" s="4" t="str">
        <f t="shared" ref="H35:H66" si="3">$H$1&amp;F35</f>
        <v>，2624397</v>
      </c>
      <c r="I35" s="4" t="str">
        <f>VLOOKUP(A35,HOP!A:U,21,0)</f>
        <v>直连</v>
      </c>
    </row>
    <row r="36" s="4" customFormat="1" hidden="1" spans="1:9">
      <c r="A36" s="5">
        <v>18429196637</v>
      </c>
      <c r="B36" s="6">
        <v>44765</v>
      </c>
      <c r="C36" s="6">
        <v>44766</v>
      </c>
      <c r="D36" s="4">
        <v>1411</v>
      </c>
      <c r="E36" s="4" t="str">
        <f>VLOOKUP(A36,HOP!A:L,12,0)</f>
        <v>1411.00</v>
      </c>
      <c r="F36" s="4" t="str">
        <f>VLOOKUP(A36,HOP!A:C,3,0)</f>
        <v>2624616</v>
      </c>
      <c r="G36" s="4">
        <f t="shared" si="2"/>
        <v>0</v>
      </c>
      <c r="H36" s="4" t="str">
        <f t="shared" si="3"/>
        <v>，2624616</v>
      </c>
      <c r="I36" s="4" t="str">
        <f>VLOOKUP(A36,HOP!A:U,21,0)</f>
        <v>直连</v>
      </c>
    </row>
    <row r="37" s="4" customFormat="1" hidden="1" spans="1:9">
      <c r="A37" s="5">
        <v>18429974150</v>
      </c>
      <c r="B37" s="6">
        <v>44765</v>
      </c>
      <c r="C37" s="6">
        <v>44766</v>
      </c>
      <c r="D37" s="4">
        <v>2710</v>
      </c>
      <c r="E37" s="4" t="str">
        <f>VLOOKUP(A37,HOP!A:L,12,0)</f>
        <v>2710.00</v>
      </c>
      <c r="F37" s="4" t="str">
        <f>VLOOKUP(A37,HOP!A:C,3,0)</f>
        <v>2624790</v>
      </c>
      <c r="G37" s="4">
        <f t="shared" si="2"/>
        <v>0</v>
      </c>
      <c r="H37" s="4" t="str">
        <f t="shared" si="3"/>
        <v>，2624790</v>
      </c>
      <c r="I37" s="4" t="str">
        <f>VLOOKUP(A37,HOP!A:U,21,0)</f>
        <v>直连</v>
      </c>
    </row>
    <row r="38" s="4" customFormat="1" hidden="1" spans="1:9">
      <c r="A38" s="5">
        <v>18431225479</v>
      </c>
      <c r="B38" s="6">
        <v>44765</v>
      </c>
      <c r="C38" s="6">
        <v>44766</v>
      </c>
      <c r="D38" s="4">
        <v>1202</v>
      </c>
      <c r="E38" s="4" t="str">
        <f>VLOOKUP(A38,HOP!A:L,12,0)</f>
        <v>1202.00</v>
      </c>
      <c r="F38" s="4" t="str">
        <f>VLOOKUP(A38,HOP!A:C,3,0)</f>
        <v>2624976</v>
      </c>
      <c r="G38" s="4">
        <f t="shared" si="2"/>
        <v>0</v>
      </c>
      <c r="H38" s="4" t="str">
        <f t="shared" si="3"/>
        <v>，2624976</v>
      </c>
      <c r="I38" s="4" t="str">
        <f>VLOOKUP(A38,HOP!A:U,21,0)</f>
        <v>直连</v>
      </c>
    </row>
    <row r="39" s="4" customFormat="1" hidden="1" spans="1:9">
      <c r="A39" s="5">
        <v>18435326665</v>
      </c>
      <c r="B39" s="6">
        <v>44765</v>
      </c>
      <c r="C39" s="6">
        <v>44766</v>
      </c>
      <c r="D39" s="4">
        <v>1353</v>
      </c>
      <c r="E39" s="4" t="str">
        <f>VLOOKUP(A39,HOP!A:L,12,0)</f>
        <v>1353.00</v>
      </c>
      <c r="F39" s="4" t="str">
        <f>VLOOKUP(A39,HOP!A:C,3,0)</f>
        <v>2625082</v>
      </c>
      <c r="G39" s="4">
        <f t="shared" si="2"/>
        <v>0</v>
      </c>
      <c r="H39" s="4" t="str">
        <f t="shared" si="3"/>
        <v>，2625082</v>
      </c>
      <c r="I39" s="4" t="str">
        <f>VLOOKUP(A39,HOP!A:U,21,0)</f>
        <v>直连</v>
      </c>
    </row>
    <row r="40" s="4" customFormat="1" hidden="1" spans="1:9">
      <c r="A40" s="5">
        <v>18436193384</v>
      </c>
      <c r="B40" s="6">
        <v>44765</v>
      </c>
      <c r="C40" s="6">
        <v>44766</v>
      </c>
      <c r="D40" s="4">
        <v>2540</v>
      </c>
      <c r="E40" s="4" t="str">
        <f>VLOOKUP(A40,HOP!A:L,12,0)</f>
        <v>2540.00</v>
      </c>
      <c r="F40" s="4" t="str">
        <f>VLOOKUP(A40,HOP!A:C,3,0)</f>
        <v>2625223</v>
      </c>
      <c r="G40" s="4">
        <f t="shared" si="2"/>
        <v>0</v>
      </c>
      <c r="H40" s="4" t="str">
        <f t="shared" si="3"/>
        <v>，2625223</v>
      </c>
      <c r="I40" s="4" t="str">
        <f>VLOOKUP(A40,HOP!A:U,21,0)</f>
        <v>直连</v>
      </c>
    </row>
    <row r="41" s="4" customFormat="1" hidden="1" spans="1:9">
      <c r="A41" s="5">
        <v>18439973357</v>
      </c>
      <c r="B41" s="6">
        <v>44765</v>
      </c>
      <c r="C41" s="6">
        <v>44766</v>
      </c>
      <c r="D41" s="4">
        <v>1921</v>
      </c>
      <c r="E41" s="4" t="str">
        <f>VLOOKUP(A41,HOP!A:L,12,0)</f>
        <v>1921.00</v>
      </c>
      <c r="F41" s="4" t="str">
        <f>VLOOKUP(A41,HOP!A:C,3,0)</f>
        <v>2625887</v>
      </c>
      <c r="G41" s="4">
        <f t="shared" si="2"/>
        <v>0</v>
      </c>
      <c r="H41" s="4" t="str">
        <f t="shared" si="3"/>
        <v>，2625887</v>
      </c>
      <c r="I41" s="4" t="str">
        <f>VLOOKUP(A41,HOP!A:U,21,0)</f>
        <v>直连</v>
      </c>
    </row>
    <row r="42" s="4" customFormat="1" hidden="1" spans="1:9">
      <c r="A42" s="5">
        <v>18448497853</v>
      </c>
      <c r="B42" s="6">
        <v>44765</v>
      </c>
      <c r="C42" s="6">
        <v>44766</v>
      </c>
      <c r="D42" s="4">
        <v>908</v>
      </c>
      <c r="E42" s="4" t="str">
        <f>VLOOKUP(A42,HOP!A:L,12,0)</f>
        <v>908.00</v>
      </c>
      <c r="F42" s="4" t="str">
        <f>VLOOKUP(A42,HOP!A:C,3,0)</f>
        <v>2626660</v>
      </c>
      <c r="G42" s="4">
        <f t="shared" si="2"/>
        <v>0</v>
      </c>
      <c r="H42" s="4" t="str">
        <f t="shared" si="3"/>
        <v>，2626660</v>
      </c>
      <c r="I42" s="4" t="str">
        <f>VLOOKUP(A42,HOP!A:U,21,0)</f>
        <v>直连</v>
      </c>
    </row>
    <row r="43" s="4" customFormat="1" hidden="1" spans="1:9">
      <c r="A43" s="5">
        <v>18453113450</v>
      </c>
      <c r="B43" s="6">
        <v>44765</v>
      </c>
      <c r="C43" s="6">
        <v>44766</v>
      </c>
      <c r="D43" s="4">
        <v>1746</v>
      </c>
      <c r="E43" s="4" t="str">
        <f>VLOOKUP(A43,HOP!A:L,12,0)</f>
        <v>1746.00</v>
      </c>
      <c r="F43" s="4" t="str">
        <f>VLOOKUP(A43,HOP!A:C,3,0)</f>
        <v>2626939</v>
      </c>
      <c r="G43" s="4">
        <f t="shared" si="2"/>
        <v>0</v>
      </c>
      <c r="H43" s="4" t="str">
        <f t="shared" si="3"/>
        <v>，2626939</v>
      </c>
      <c r="I43" s="4" t="str">
        <f>VLOOKUP(A43,HOP!A:U,21,0)</f>
        <v>直连</v>
      </c>
    </row>
    <row r="44" s="4" customFormat="1" hidden="1" spans="1:9">
      <c r="A44" s="5">
        <v>18453331422</v>
      </c>
      <c r="B44" s="6">
        <v>44765</v>
      </c>
      <c r="C44" s="6">
        <v>44766</v>
      </c>
      <c r="D44" s="4">
        <v>693</v>
      </c>
      <c r="E44" s="4" t="str">
        <f>VLOOKUP(A44,HOP!A:L,12,0)</f>
        <v>693.00</v>
      </c>
      <c r="F44" s="4" t="str">
        <f>VLOOKUP(A44,HOP!A:C,3,0)</f>
        <v>2626964</v>
      </c>
      <c r="G44" s="4">
        <f t="shared" si="2"/>
        <v>0</v>
      </c>
      <c r="H44" s="4" t="str">
        <f t="shared" si="3"/>
        <v>，2626964</v>
      </c>
      <c r="I44" s="4" t="str">
        <f>VLOOKUP(A44,HOP!A:U,21,0)</f>
        <v>直连</v>
      </c>
    </row>
    <row r="45" s="4" customFormat="1" hidden="1" spans="1:9">
      <c r="A45" s="5">
        <v>18454922998</v>
      </c>
      <c r="B45" s="6">
        <v>44764</v>
      </c>
      <c r="C45" s="6">
        <v>44766</v>
      </c>
      <c r="D45" s="4">
        <v>320</v>
      </c>
      <c r="E45" s="4" t="str">
        <f>VLOOKUP(A45,HOP!A:L,12,0)</f>
        <v>320.00</v>
      </c>
      <c r="F45" s="4" t="str">
        <f>VLOOKUP(A45,HOP!A:C,3,0)</f>
        <v>2627174</v>
      </c>
      <c r="G45" s="4">
        <f t="shared" si="2"/>
        <v>0</v>
      </c>
      <c r="H45" s="4" t="str">
        <f t="shared" si="3"/>
        <v>，2627174</v>
      </c>
      <c r="I45" s="4" t="str">
        <f>VLOOKUP(A45,HOP!A:U,21,0)</f>
        <v>直连</v>
      </c>
    </row>
    <row r="46" s="4" customFormat="1" hidden="1" spans="1:9">
      <c r="A46" s="5">
        <v>18456909092</v>
      </c>
      <c r="B46" s="6">
        <v>44765</v>
      </c>
      <c r="C46" s="6">
        <v>44766</v>
      </c>
      <c r="D46" s="4">
        <v>574</v>
      </c>
      <c r="E46" s="4" t="str">
        <f>VLOOKUP(A46,HOP!A:L,12,0)</f>
        <v>574.00</v>
      </c>
      <c r="F46" s="4" t="str">
        <f>VLOOKUP(A46,HOP!A:C,3,0)</f>
        <v>2627406</v>
      </c>
      <c r="G46" s="4">
        <f t="shared" si="2"/>
        <v>0</v>
      </c>
      <c r="H46" s="4" t="str">
        <f t="shared" si="3"/>
        <v>，2627406</v>
      </c>
      <c r="I46" s="4" t="str">
        <f>VLOOKUP(A46,HOP!A:U,21,0)</f>
        <v>直连</v>
      </c>
    </row>
    <row r="47" s="4" customFormat="1" hidden="1" spans="1:9">
      <c r="A47" s="5">
        <v>18461422456</v>
      </c>
      <c r="B47" s="6">
        <v>44764</v>
      </c>
      <c r="C47" s="6">
        <v>44766</v>
      </c>
      <c r="D47" s="4">
        <v>810</v>
      </c>
      <c r="E47" s="4" t="str">
        <f>VLOOKUP(A47,HOP!A:L,12,0)</f>
        <v>810.00</v>
      </c>
      <c r="F47" s="4" t="str">
        <f>VLOOKUP(A47,HOP!A:C,3,0)</f>
        <v>2627676</v>
      </c>
      <c r="G47" s="4">
        <f t="shared" si="2"/>
        <v>0</v>
      </c>
      <c r="H47" s="4" t="str">
        <f t="shared" si="3"/>
        <v>，2627676</v>
      </c>
      <c r="I47" s="4" t="str">
        <f>VLOOKUP(A47,HOP!A:U,21,0)</f>
        <v>直连</v>
      </c>
    </row>
    <row r="48" s="4" customFormat="1" hidden="1" spans="1:9">
      <c r="A48" s="5">
        <v>18462625212</v>
      </c>
      <c r="B48" s="6">
        <v>44763</v>
      </c>
      <c r="C48" s="6">
        <v>44766</v>
      </c>
      <c r="D48" s="4">
        <v>3506</v>
      </c>
      <c r="E48" s="4" t="str">
        <f>VLOOKUP(A48,HOP!A:L,12,0)</f>
        <v>3506.00</v>
      </c>
      <c r="F48" s="4" t="str">
        <f>VLOOKUP(A48,HOP!A:C,3,0)</f>
        <v>2627853</v>
      </c>
      <c r="G48" s="4">
        <f t="shared" si="2"/>
        <v>0</v>
      </c>
      <c r="H48" s="4" t="str">
        <f t="shared" si="3"/>
        <v>，2627853</v>
      </c>
      <c r="I48" s="4" t="str">
        <f>VLOOKUP(A48,HOP!A:U,21,0)</f>
        <v>直连</v>
      </c>
    </row>
    <row r="49" s="4" customFormat="1" hidden="1" spans="1:9">
      <c r="A49" s="5">
        <v>18463408534</v>
      </c>
      <c r="B49" s="6">
        <v>44763</v>
      </c>
      <c r="C49" s="6">
        <v>44766</v>
      </c>
      <c r="D49" s="4">
        <v>723</v>
      </c>
      <c r="E49" s="4" t="str">
        <f>VLOOKUP(A49,HOP!A:L,12,0)</f>
        <v>723.00</v>
      </c>
      <c r="F49" s="4" t="str">
        <f>VLOOKUP(A49,HOP!A:C,3,0)</f>
        <v>2627955</v>
      </c>
      <c r="G49" s="4">
        <f t="shared" si="2"/>
        <v>0</v>
      </c>
      <c r="H49" s="4" t="str">
        <f t="shared" si="3"/>
        <v>，2627955</v>
      </c>
      <c r="I49" s="4" t="str">
        <f>VLOOKUP(A49,HOP!A:U,21,0)</f>
        <v>直连</v>
      </c>
    </row>
    <row r="50" s="4" customFormat="1" hidden="1" spans="1:9">
      <c r="A50" s="5">
        <v>18465202405</v>
      </c>
      <c r="B50" s="6">
        <v>44765</v>
      </c>
      <c r="C50" s="6">
        <v>44766</v>
      </c>
      <c r="D50" s="4">
        <v>248</v>
      </c>
      <c r="E50" s="4" t="str">
        <f>VLOOKUP(A50,HOP!A:L,12,0)</f>
        <v>248.00</v>
      </c>
      <c r="F50" s="4" t="str">
        <f>VLOOKUP(A50,HOP!A:C,3,0)</f>
        <v>2628205</v>
      </c>
      <c r="G50" s="4">
        <f t="shared" si="2"/>
        <v>0</v>
      </c>
      <c r="H50" s="4" t="str">
        <f t="shared" si="3"/>
        <v>，2628205</v>
      </c>
      <c r="I50" s="4" t="str">
        <f>VLOOKUP(A50,HOP!A:U,21,0)</f>
        <v>直连</v>
      </c>
    </row>
    <row r="51" s="4" customFormat="1" hidden="1" spans="1:9">
      <c r="A51" s="5">
        <v>18471100849</v>
      </c>
      <c r="B51" s="6">
        <v>44765</v>
      </c>
      <c r="C51" s="6">
        <v>44766</v>
      </c>
      <c r="D51" s="4">
        <v>663</v>
      </c>
      <c r="E51" s="4" t="str">
        <f>VLOOKUP(A51,HOP!A:L,12,0)</f>
        <v>663.00</v>
      </c>
      <c r="F51" s="4" t="str">
        <f>VLOOKUP(A51,HOP!A:C,3,0)</f>
        <v>2628555</v>
      </c>
      <c r="G51" s="4">
        <f t="shared" si="2"/>
        <v>0</v>
      </c>
      <c r="H51" s="4" t="str">
        <f t="shared" si="3"/>
        <v>，2628555</v>
      </c>
      <c r="I51" s="4" t="str">
        <f>VLOOKUP(A51,HOP!A:U,21,0)</f>
        <v>直连</v>
      </c>
    </row>
    <row r="52" s="4" customFormat="1" hidden="1" spans="1:9">
      <c r="A52" s="5">
        <v>18471175196</v>
      </c>
      <c r="B52" s="6">
        <v>44765</v>
      </c>
      <c r="C52" s="6">
        <v>44766</v>
      </c>
      <c r="D52" s="4">
        <v>1943</v>
      </c>
      <c r="E52" s="4" t="str">
        <f>VLOOKUP(A52,HOP!A:L,12,0)</f>
        <v>1943.00</v>
      </c>
      <c r="F52" s="4" t="str">
        <f>VLOOKUP(A52,HOP!A:C,3,0)</f>
        <v>2628580</v>
      </c>
      <c r="G52" s="4">
        <f t="shared" si="2"/>
        <v>0</v>
      </c>
      <c r="H52" s="4" t="str">
        <f t="shared" si="3"/>
        <v>，2628580</v>
      </c>
      <c r="I52" s="4" t="str">
        <f>VLOOKUP(A52,HOP!A:U,21,0)</f>
        <v>直连</v>
      </c>
    </row>
    <row r="53" s="4" customFormat="1" hidden="1" spans="1:9">
      <c r="A53" s="5">
        <v>18471481804</v>
      </c>
      <c r="B53" s="6">
        <v>44764</v>
      </c>
      <c r="C53" s="6">
        <v>44766</v>
      </c>
      <c r="D53" s="4">
        <v>100</v>
      </c>
      <c r="E53" s="4" t="str">
        <f>VLOOKUP(A53,HOP!A:L,12,0)</f>
        <v>100.00</v>
      </c>
      <c r="F53" s="4" t="str">
        <f>VLOOKUP(A53,HOP!A:C,3,0)</f>
        <v>2628698</v>
      </c>
      <c r="G53" s="4">
        <f t="shared" si="2"/>
        <v>0</v>
      </c>
      <c r="H53" s="4" t="str">
        <f t="shared" si="3"/>
        <v>，2628698</v>
      </c>
      <c r="I53" s="4" t="str">
        <f>VLOOKUP(A53,HOP!A:U,21,0)</f>
        <v>直连</v>
      </c>
    </row>
    <row r="54" s="4" customFormat="1" hidden="1" spans="1:9">
      <c r="A54" s="5">
        <v>18472873617</v>
      </c>
      <c r="B54" s="6">
        <v>44764</v>
      </c>
      <c r="C54" s="6">
        <v>44766</v>
      </c>
      <c r="D54" s="4">
        <v>4796</v>
      </c>
      <c r="E54" s="4" t="str">
        <f>VLOOKUP(A54,HOP!A:L,12,0)</f>
        <v>4796.00</v>
      </c>
      <c r="F54" s="4" t="str">
        <f>VLOOKUP(A54,HOP!A:C,3,0)</f>
        <v>2628915</v>
      </c>
      <c r="G54" s="4">
        <f t="shared" si="2"/>
        <v>0</v>
      </c>
      <c r="H54" s="4" t="str">
        <f t="shared" si="3"/>
        <v>，2628915</v>
      </c>
      <c r="I54" s="4" t="str">
        <f>VLOOKUP(A54,HOP!A:U,21,0)</f>
        <v>直连</v>
      </c>
    </row>
    <row r="55" s="4" customFormat="1" hidden="1" spans="1:9">
      <c r="A55" s="5">
        <v>18474260460</v>
      </c>
      <c r="B55" s="6">
        <v>44764</v>
      </c>
      <c r="C55" s="6">
        <v>44766</v>
      </c>
      <c r="D55" s="4">
        <v>1958</v>
      </c>
      <c r="E55" s="4" t="str">
        <f>VLOOKUP(A55,HOP!A:L,12,0)</f>
        <v>1958.00</v>
      </c>
      <c r="F55" s="4" t="str">
        <f>VLOOKUP(A55,HOP!A:C,3,0)</f>
        <v>2629104</v>
      </c>
      <c r="G55" s="4">
        <f t="shared" si="2"/>
        <v>0</v>
      </c>
      <c r="H55" s="4" t="str">
        <f t="shared" si="3"/>
        <v>，2629104</v>
      </c>
      <c r="I55" s="4" t="str">
        <f>VLOOKUP(A55,HOP!A:U,21,0)</f>
        <v>直连</v>
      </c>
    </row>
    <row r="56" s="4" customFormat="1" hidden="1" spans="1:9">
      <c r="A56" s="5">
        <v>18477045940</v>
      </c>
      <c r="B56" s="6">
        <v>44765</v>
      </c>
      <c r="C56" s="6">
        <v>44766</v>
      </c>
      <c r="D56" s="4">
        <v>1751</v>
      </c>
      <c r="E56" s="4" t="str">
        <f>VLOOKUP(A56,HOP!A:L,12,0)</f>
        <v>1751.00</v>
      </c>
      <c r="F56" s="4" t="str">
        <f>VLOOKUP(A56,HOP!A:C,3,0)</f>
        <v>2629167</v>
      </c>
      <c r="G56" s="4">
        <f t="shared" si="2"/>
        <v>0</v>
      </c>
      <c r="H56" s="4" t="str">
        <f t="shared" si="3"/>
        <v>，2629167</v>
      </c>
      <c r="I56" s="4" t="str">
        <f>VLOOKUP(A56,HOP!A:U,21,0)</f>
        <v>直连</v>
      </c>
    </row>
    <row r="57" s="4" customFormat="1" hidden="1" spans="1:9">
      <c r="A57" s="5">
        <v>18480087496</v>
      </c>
      <c r="B57" s="6">
        <v>44765</v>
      </c>
      <c r="C57" s="6">
        <v>44766</v>
      </c>
      <c r="D57" s="4">
        <v>248</v>
      </c>
      <c r="E57" s="4" t="str">
        <f>VLOOKUP(A57,HOP!A:L,12,0)</f>
        <v>248.00</v>
      </c>
      <c r="F57" s="4" t="str">
        <f>VLOOKUP(A57,HOP!A:C,3,0)</f>
        <v>2629581</v>
      </c>
      <c r="G57" s="4">
        <f t="shared" si="2"/>
        <v>0</v>
      </c>
      <c r="H57" s="4" t="str">
        <f t="shared" si="3"/>
        <v>，2629581</v>
      </c>
      <c r="I57" s="4" t="str">
        <f>VLOOKUP(A57,HOP!A:U,21,0)</f>
        <v>直连</v>
      </c>
    </row>
    <row r="58" s="4" customFormat="1" hidden="1" spans="1:9">
      <c r="A58" s="5">
        <v>18480086029</v>
      </c>
      <c r="B58" s="6">
        <v>44765</v>
      </c>
      <c r="C58" s="6">
        <v>44766</v>
      </c>
      <c r="D58" s="4">
        <v>809</v>
      </c>
      <c r="E58" s="4" t="str">
        <f>VLOOKUP(A58,HOP!A:L,12,0)</f>
        <v>809.00</v>
      </c>
      <c r="F58" s="4" t="str">
        <f>VLOOKUP(A58,HOP!A:C,3,0)</f>
        <v>2629580</v>
      </c>
      <c r="G58" s="4">
        <f t="shared" si="2"/>
        <v>0</v>
      </c>
      <c r="H58" s="4" t="str">
        <f t="shared" si="3"/>
        <v>，2629580</v>
      </c>
      <c r="I58" s="4" t="str">
        <f>VLOOKUP(A58,HOP!A:U,21,0)</f>
        <v>直连</v>
      </c>
    </row>
    <row r="59" s="4" customFormat="1" hidden="1" spans="1:9">
      <c r="A59" s="5">
        <v>18480265396</v>
      </c>
      <c r="B59" s="6">
        <v>44765</v>
      </c>
      <c r="C59" s="6">
        <v>44766</v>
      </c>
      <c r="D59" s="4">
        <v>466</v>
      </c>
      <c r="E59" s="4" t="str">
        <f>VLOOKUP(A59,HOP!A:L,12,0)</f>
        <v>466.00</v>
      </c>
      <c r="F59" s="4" t="str">
        <f>VLOOKUP(A59,HOP!A:C,3,0)</f>
        <v>2629617</v>
      </c>
      <c r="G59" s="4">
        <f t="shared" si="2"/>
        <v>0</v>
      </c>
      <c r="H59" s="4" t="str">
        <f t="shared" si="3"/>
        <v>，2629617</v>
      </c>
      <c r="I59" s="4" t="str">
        <f>VLOOKUP(A59,HOP!A:U,21,0)</f>
        <v>直连</v>
      </c>
    </row>
    <row r="60" s="4" customFormat="1" hidden="1" spans="1:9">
      <c r="A60" s="5">
        <v>18480536637</v>
      </c>
      <c r="B60" s="6">
        <v>44765</v>
      </c>
      <c r="C60" s="6">
        <v>44766</v>
      </c>
      <c r="D60" s="4">
        <v>2491</v>
      </c>
      <c r="E60" s="4" t="str">
        <f>VLOOKUP(A60,HOP!A:L,12,0)</f>
        <v>2491.00</v>
      </c>
      <c r="F60" s="4" t="str">
        <f>VLOOKUP(A60,HOP!A:C,3,0)</f>
        <v>2629674</v>
      </c>
      <c r="G60" s="4">
        <f t="shared" si="2"/>
        <v>0</v>
      </c>
      <c r="H60" s="4" t="str">
        <f t="shared" si="3"/>
        <v>，2629674</v>
      </c>
      <c r="I60" s="4" t="str">
        <f>VLOOKUP(A60,HOP!A:U,21,0)</f>
        <v>直连</v>
      </c>
    </row>
    <row r="61" s="4" customFormat="1" hidden="1" spans="1:9">
      <c r="A61" s="5">
        <v>18480555918</v>
      </c>
      <c r="B61" s="6">
        <v>44765</v>
      </c>
      <c r="C61" s="6">
        <v>44766</v>
      </c>
      <c r="D61" s="4">
        <v>248</v>
      </c>
      <c r="E61" s="4" t="str">
        <f>VLOOKUP(A61,HOP!A:L,12,0)</f>
        <v>248.00</v>
      </c>
      <c r="F61" s="4" t="str">
        <f>VLOOKUP(A61,HOP!A:C,3,0)</f>
        <v>2629689</v>
      </c>
      <c r="G61" s="4">
        <f t="shared" si="2"/>
        <v>0</v>
      </c>
      <c r="H61" s="4" t="str">
        <f t="shared" si="3"/>
        <v>，2629689</v>
      </c>
      <c r="I61" s="4" t="str">
        <f>VLOOKUP(A61,HOP!A:U,21,0)</f>
        <v>直连</v>
      </c>
    </row>
    <row r="62" s="4" customFormat="1" hidden="1" spans="1:9">
      <c r="A62" s="5">
        <v>18481533796</v>
      </c>
      <c r="B62" s="6">
        <v>44765</v>
      </c>
      <c r="C62" s="6">
        <v>44766</v>
      </c>
      <c r="D62" s="4">
        <v>448</v>
      </c>
      <c r="E62" s="4" t="str">
        <f>VLOOKUP(A62,HOP!A:L,12,0)</f>
        <v>448.00</v>
      </c>
      <c r="F62" s="4" t="str">
        <f>VLOOKUP(A62,HOP!A:C,3,0)</f>
        <v>2629885</v>
      </c>
      <c r="G62" s="4">
        <f t="shared" si="2"/>
        <v>0</v>
      </c>
      <c r="H62" s="4" t="str">
        <f t="shared" si="3"/>
        <v>，2629885</v>
      </c>
      <c r="I62" s="4" t="str">
        <f>VLOOKUP(A62,HOP!A:U,21,0)</f>
        <v>直连</v>
      </c>
    </row>
    <row r="63" s="4" customFormat="1" hidden="1" spans="1:9">
      <c r="A63" s="5">
        <v>18481759854</v>
      </c>
      <c r="B63" s="6">
        <v>44765</v>
      </c>
      <c r="C63" s="6">
        <v>44766</v>
      </c>
      <c r="D63" s="4">
        <v>187</v>
      </c>
      <c r="E63" s="4" t="str">
        <f>VLOOKUP(A63,HOP!A:L,12,0)</f>
        <v>187.00</v>
      </c>
      <c r="F63" s="4" t="str">
        <f>VLOOKUP(A63,HOP!A:C,3,0)</f>
        <v>2629932</v>
      </c>
      <c r="G63" s="4">
        <f t="shared" si="2"/>
        <v>0</v>
      </c>
      <c r="H63" s="4" t="str">
        <f t="shared" si="3"/>
        <v>，2629932</v>
      </c>
      <c r="I63" s="4" t="str">
        <f>VLOOKUP(A63,HOP!A:U,21,0)</f>
        <v>直连</v>
      </c>
    </row>
    <row r="64" s="4" customFormat="1" hidden="1" spans="1:9">
      <c r="A64" s="5">
        <v>18484975719</v>
      </c>
      <c r="B64" s="6">
        <v>44765</v>
      </c>
      <c r="C64" s="6">
        <v>44766</v>
      </c>
      <c r="D64" s="4">
        <v>2967</v>
      </c>
      <c r="E64" s="4" t="str">
        <f>VLOOKUP(A64,HOP!A:L,12,0)</f>
        <v>2967.00</v>
      </c>
      <c r="F64" s="4" t="str">
        <f>VLOOKUP(A64,HOP!A:C,3,0)</f>
        <v>2629994</v>
      </c>
      <c r="G64" s="4">
        <f t="shared" si="2"/>
        <v>0</v>
      </c>
      <c r="H64" s="4" t="str">
        <f t="shared" si="3"/>
        <v>，2629994</v>
      </c>
      <c r="I64" s="4" t="str">
        <f>VLOOKUP(A64,HOP!A:U,21,0)</f>
        <v>直连</v>
      </c>
    </row>
    <row r="65" s="4" customFormat="1" hidden="1" spans="1:9">
      <c r="A65" s="5">
        <v>18484848009</v>
      </c>
      <c r="B65" s="6">
        <v>44765</v>
      </c>
      <c r="C65" s="6">
        <v>44766</v>
      </c>
      <c r="D65" s="4">
        <v>1342</v>
      </c>
      <c r="E65" s="4" t="str">
        <f>VLOOKUP(A65,HOP!A:L,12,0)</f>
        <v>1342.00</v>
      </c>
      <c r="F65" s="4" t="str">
        <f>VLOOKUP(A65,HOP!A:C,3,0)</f>
        <v>2629989</v>
      </c>
      <c r="G65" s="4">
        <f t="shared" si="2"/>
        <v>0</v>
      </c>
      <c r="H65" s="4" t="str">
        <f t="shared" si="3"/>
        <v>，2629989</v>
      </c>
      <c r="I65" s="4" t="str">
        <f>VLOOKUP(A65,HOP!A:U,21,0)</f>
        <v>直连</v>
      </c>
    </row>
    <row r="66" s="4" customFormat="1" hidden="1" spans="1:9">
      <c r="A66" s="5">
        <v>18486013120</v>
      </c>
      <c r="B66" s="6">
        <v>44765</v>
      </c>
      <c r="C66" s="6">
        <v>44766</v>
      </c>
      <c r="D66" s="4">
        <v>2415</v>
      </c>
      <c r="E66" s="4" t="str">
        <f>VLOOKUP(A66,HOP!A:L,12,0)</f>
        <v>2415.00</v>
      </c>
      <c r="F66" s="4" t="str">
        <f>VLOOKUP(A66,HOP!A:C,3,0)</f>
        <v>2630130</v>
      </c>
      <c r="G66" s="4">
        <f t="shared" si="2"/>
        <v>0</v>
      </c>
      <c r="H66" s="4" t="str">
        <f t="shared" si="3"/>
        <v>，2630130</v>
      </c>
      <c r="I66" s="4" t="str">
        <f>VLOOKUP(A66,HOP!A:U,21,0)</f>
        <v>直连</v>
      </c>
    </row>
    <row r="67" s="4" customFormat="1" hidden="1" spans="1:9">
      <c r="A67" s="5">
        <v>18486451566</v>
      </c>
      <c r="B67" s="6">
        <v>44765</v>
      </c>
      <c r="C67" s="6">
        <v>44766</v>
      </c>
      <c r="D67" s="4">
        <v>1982</v>
      </c>
      <c r="E67" s="4" t="str">
        <f>VLOOKUP(A67,HOP!A:L,12,0)</f>
        <v>1982.00</v>
      </c>
      <c r="F67" s="4" t="str">
        <f>VLOOKUP(A67,HOP!A:C,3,0)</f>
        <v>2630208</v>
      </c>
      <c r="G67" s="4">
        <f>D67-E67</f>
        <v>0</v>
      </c>
      <c r="H67" s="4" t="str">
        <f>$H$1&amp;F67</f>
        <v>，2630208</v>
      </c>
      <c r="I67" s="4" t="str">
        <f>VLOOKUP(A67,HOP!A:U,21,0)</f>
        <v>直连</v>
      </c>
    </row>
    <row r="68" s="4" customFormat="1" hidden="1" spans="1:9">
      <c r="A68" s="5">
        <v>18486923353</v>
      </c>
      <c r="B68" s="6">
        <v>44765</v>
      </c>
      <c r="C68" s="6">
        <v>44766</v>
      </c>
      <c r="D68" s="4">
        <v>1060</v>
      </c>
      <c r="E68" s="4" t="str">
        <f>VLOOKUP(A68,HOP!A:L,12,0)</f>
        <v>1060.00</v>
      </c>
      <c r="F68" s="4" t="str">
        <f>VLOOKUP(A68,HOP!A:C,3,0)</f>
        <v>2630286</v>
      </c>
      <c r="G68" s="4">
        <f>D68-E68</f>
        <v>0</v>
      </c>
      <c r="H68" s="4" t="str">
        <f>$H$1&amp;F68</f>
        <v>，2630286</v>
      </c>
      <c r="I68" s="4" t="str">
        <f>VLOOKUP(A68,HOP!A:U,21,0)</f>
        <v>直连</v>
      </c>
    </row>
    <row r="69" s="4" customFormat="1" hidden="1" spans="1:9">
      <c r="A69" s="5">
        <v>18487048773</v>
      </c>
      <c r="B69" s="6">
        <v>44765</v>
      </c>
      <c r="C69" s="6">
        <v>44766</v>
      </c>
      <c r="D69" s="4">
        <v>604</v>
      </c>
      <c r="E69" s="4" t="str">
        <f>VLOOKUP(A69,HOP!A:L,12,0)</f>
        <v>604.00</v>
      </c>
      <c r="F69" s="4" t="str">
        <f>VLOOKUP(A69,HOP!A:C,3,0)</f>
        <v>2630308</v>
      </c>
      <c r="G69" s="4">
        <f>D69-E69</f>
        <v>0</v>
      </c>
      <c r="H69" s="4" t="str">
        <f>$H$1&amp;F69</f>
        <v>，2630308</v>
      </c>
      <c r="I69" s="4" t="str">
        <f>VLOOKUP(A69,HOP!A:U,21,0)</f>
        <v>直连</v>
      </c>
    </row>
    <row r="70" s="4" customFormat="1" hidden="1" spans="1:9">
      <c r="A70" s="5">
        <v>18487402873</v>
      </c>
      <c r="B70" s="6">
        <v>44765</v>
      </c>
      <c r="C70" s="6">
        <v>44766</v>
      </c>
      <c r="D70" s="4">
        <v>377</v>
      </c>
      <c r="E70" s="4" t="str">
        <f>VLOOKUP(A70,HOP!A:L,12,0)</f>
        <v>377.00</v>
      </c>
      <c r="F70" s="4" t="str">
        <f>VLOOKUP(A70,HOP!A:C,3,0)</f>
        <v>2630348</v>
      </c>
      <c r="G70" s="4">
        <f>D70-E70</f>
        <v>0</v>
      </c>
      <c r="H70" s="4" t="str">
        <f>$H$1&amp;F70</f>
        <v>，2630348</v>
      </c>
      <c r="I70" s="4" t="str">
        <f>VLOOKUP(A70,HOP!A:U,21,0)</f>
        <v>直连</v>
      </c>
    </row>
    <row r="71" s="4" customFormat="1" hidden="1" spans="1:9">
      <c r="A71" s="5">
        <v>18487293514</v>
      </c>
      <c r="B71" s="6">
        <v>44765</v>
      </c>
      <c r="C71" s="6">
        <v>44766</v>
      </c>
      <c r="D71" s="4">
        <v>624</v>
      </c>
      <c r="E71" s="4" t="str">
        <f>VLOOKUP(A71,HOP!A:L,12,0)</f>
        <v>624.00</v>
      </c>
      <c r="F71" s="4" t="str">
        <f>VLOOKUP(A71,HOP!A:C,3,0)</f>
        <v>2630332</v>
      </c>
      <c r="G71" s="4">
        <f>D71-E71</f>
        <v>0</v>
      </c>
      <c r="H71" s="4" t="str">
        <f>$H$1&amp;F71</f>
        <v>，2630332</v>
      </c>
      <c r="I71" s="4" t="str">
        <f>VLOOKUP(A71,HOP!A:U,21,0)</f>
        <v>直连</v>
      </c>
    </row>
    <row r="72" s="4" customFormat="1" hidden="1" spans="1:9">
      <c r="A72" s="5">
        <v>18487762068</v>
      </c>
      <c r="B72" s="6">
        <v>44765</v>
      </c>
      <c r="C72" s="6">
        <v>44766</v>
      </c>
      <c r="D72" s="4">
        <v>1056</v>
      </c>
      <c r="E72" s="4" t="str">
        <f>VLOOKUP(A72,HOP!A:L,12,0)</f>
        <v>1056.00</v>
      </c>
      <c r="F72" s="4" t="str">
        <f>VLOOKUP(A72,HOP!A:C,3,0)</f>
        <v>2630395</v>
      </c>
      <c r="G72" s="4">
        <f>D72-E72</f>
        <v>0</v>
      </c>
      <c r="H72" s="4" t="str">
        <f>$H$1&amp;F72</f>
        <v>，2630395</v>
      </c>
      <c r="I72" s="4" t="str">
        <f>VLOOKUP(A72,HOP!A:U,21,0)</f>
        <v>直连</v>
      </c>
    </row>
    <row r="73" s="4" customFormat="1" hidden="1" spans="1:9">
      <c r="A73" s="5">
        <v>18487953932</v>
      </c>
      <c r="B73" s="6">
        <v>44765</v>
      </c>
      <c r="C73" s="6">
        <v>44766</v>
      </c>
      <c r="D73" s="4">
        <v>278</v>
      </c>
      <c r="E73" s="4" t="str">
        <f>VLOOKUP(A73,HOP!A:L,12,0)</f>
        <v>278.00</v>
      </c>
      <c r="F73" s="4" t="str">
        <f>VLOOKUP(A73,HOP!A:C,3,0)</f>
        <v>2630441</v>
      </c>
      <c r="G73" s="4">
        <f>D73-E73</f>
        <v>0</v>
      </c>
      <c r="H73" s="4" t="str">
        <f>$H$1&amp;F73</f>
        <v>，2630441</v>
      </c>
      <c r="I73" s="4" t="str">
        <f>VLOOKUP(A73,HOP!A:U,21,0)</f>
        <v>直连</v>
      </c>
    </row>
    <row r="75" spans="4:4">
      <c r="D75" s="4">
        <f>SUM(D2:D74)</f>
        <v>185117.81</v>
      </c>
    </row>
    <row r="76" spans="4:4">
      <c r="D76" s="4" t="s">
        <v>363</v>
      </c>
    </row>
    <row r="79" spans="1:3">
      <c r="A79" s="4" t="s">
        <v>364</v>
      </c>
      <c r="C79" s="4">
        <v>3872</v>
      </c>
    </row>
    <row r="80" spans="1:3">
      <c r="A80" s="4" t="s">
        <v>365</v>
      </c>
      <c r="C80" s="4">
        <v>181245.81</v>
      </c>
    </row>
    <row r="81" spans="1:3">
      <c r="A81" s="4" t="s">
        <v>366</v>
      </c>
      <c r="C81" s="4">
        <f>SUBTOTAL(9,C79:C80)</f>
        <v>185117.81</v>
      </c>
    </row>
  </sheetData>
  <autoFilter ref="A1:X73">
    <filterColumn colId="6">
      <filters>
        <filter val="-0.13"/>
        <filter val="0.04"/>
        <filter val="-34.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E23" sqref="E2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367</v>
      </c>
      <c r="B1" s="2" t="s">
        <v>368</v>
      </c>
      <c r="C1" s="2" t="s">
        <v>369</v>
      </c>
      <c r="D1" s="2" t="s">
        <v>370</v>
      </c>
      <c r="E1" s="2" t="s">
        <v>13</v>
      </c>
      <c r="F1" s="2" t="s">
        <v>5</v>
      </c>
      <c r="G1" s="2" t="s">
        <v>6</v>
      </c>
      <c r="H1" s="2" t="s">
        <v>371</v>
      </c>
      <c r="I1" s="2" t="s">
        <v>372</v>
      </c>
      <c r="J1" s="2" t="s">
        <v>373</v>
      </c>
      <c r="K1" s="2" t="s">
        <v>374</v>
      </c>
      <c r="L1" s="2" t="s">
        <v>375</v>
      </c>
      <c r="M1" s="2" t="s">
        <v>376</v>
      </c>
      <c r="N1" s="2" t="s">
        <v>377</v>
      </c>
      <c r="O1" s="2" t="s">
        <v>378</v>
      </c>
      <c r="P1" s="2" t="s">
        <v>379</v>
      </c>
      <c r="Q1" s="2" t="s">
        <v>380</v>
      </c>
      <c r="R1" s="2" t="s">
        <v>381</v>
      </c>
      <c r="S1" s="2" t="s">
        <v>382</v>
      </c>
      <c r="T1" s="2" t="s">
        <v>383</v>
      </c>
      <c r="U1" s="2" t="s">
        <v>384</v>
      </c>
    </row>
    <row r="2" s="1" customFormat="1" spans="1:21">
      <c r="A2" s="3">
        <v>18487953932</v>
      </c>
      <c r="B2" s="1" t="s">
        <v>385</v>
      </c>
      <c r="C2" s="1" t="s">
        <v>386</v>
      </c>
      <c r="D2" s="1" t="s">
        <v>387</v>
      </c>
      <c r="E2" s="1" t="s">
        <v>388</v>
      </c>
      <c r="F2" s="1" t="s">
        <v>385</v>
      </c>
      <c r="G2" s="1" t="s">
        <v>389</v>
      </c>
      <c r="H2" s="1" t="s">
        <v>390</v>
      </c>
      <c r="I2" s="1" t="s">
        <v>391</v>
      </c>
      <c r="J2" s="1" t="s">
        <v>30</v>
      </c>
      <c r="K2" s="1" t="s">
        <v>392</v>
      </c>
      <c r="L2" s="1" t="s">
        <v>392</v>
      </c>
      <c r="M2" s="1" t="s">
        <v>393</v>
      </c>
      <c r="N2" s="1" t="s">
        <v>393</v>
      </c>
      <c r="O2" s="1" t="s">
        <v>394</v>
      </c>
      <c r="P2" s="1" t="s">
        <v>395</v>
      </c>
      <c r="Q2" s="1" t="s">
        <v>396</v>
      </c>
      <c r="R2" s="1" t="s">
        <v>397</v>
      </c>
      <c r="S2" s="1" t="s">
        <v>398</v>
      </c>
      <c r="T2" s="1" t="s">
        <v>399</v>
      </c>
      <c r="U2" s="1" t="s">
        <v>400</v>
      </c>
    </row>
    <row r="3" s="1" customFormat="1" spans="1:21">
      <c r="A3" s="3">
        <v>18487762068</v>
      </c>
      <c r="B3" s="1" t="s">
        <v>385</v>
      </c>
      <c r="C3" s="1" t="s">
        <v>401</v>
      </c>
      <c r="D3" s="1" t="s">
        <v>402</v>
      </c>
      <c r="E3" s="1" t="s">
        <v>403</v>
      </c>
      <c r="F3" s="1" t="s">
        <v>385</v>
      </c>
      <c r="G3" s="1" t="s">
        <v>389</v>
      </c>
      <c r="H3" s="1" t="s">
        <v>390</v>
      </c>
      <c r="I3" s="1" t="s">
        <v>404</v>
      </c>
      <c r="J3" s="1" t="s">
        <v>30</v>
      </c>
      <c r="K3" s="1" t="s">
        <v>405</v>
      </c>
      <c r="L3" s="1" t="s">
        <v>405</v>
      </c>
      <c r="M3" s="1" t="s">
        <v>393</v>
      </c>
      <c r="N3" s="1" t="s">
        <v>393</v>
      </c>
      <c r="O3" s="1" t="s">
        <v>394</v>
      </c>
      <c r="P3" s="1" t="s">
        <v>395</v>
      </c>
      <c r="Q3" s="1" t="s">
        <v>396</v>
      </c>
      <c r="R3" s="1" t="s">
        <v>406</v>
      </c>
      <c r="S3" s="1" t="s">
        <v>398</v>
      </c>
      <c r="T3" s="1" t="s">
        <v>399</v>
      </c>
      <c r="U3" s="1" t="s">
        <v>400</v>
      </c>
    </row>
    <row r="4" s="1" customFormat="1" spans="1:21">
      <c r="A4" s="3">
        <v>18487402873</v>
      </c>
      <c r="B4" s="1" t="s">
        <v>385</v>
      </c>
      <c r="C4" s="1" t="s">
        <v>407</v>
      </c>
      <c r="D4" s="1" t="s">
        <v>408</v>
      </c>
      <c r="E4" s="1" t="s">
        <v>409</v>
      </c>
      <c r="F4" s="1" t="s">
        <v>385</v>
      </c>
      <c r="G4" s="1" t="s">
        <v>389</v>
      </c>
      <c r="H4" s="1" t="s">
        <v>390</v>
      </c>
      <c r="I4" s="1" t="s">
        <v>410</v>
      </c>
      <c r="J4" s="1" t="s">
        <v>30</v>
      </c>
      <c r="K4" s="1" t="s">
        <v>411</v>
      </c>
      <c r="L4" s="1" t="s">
        <v>411</v>
      </c>
      <c r="M4" s="1" t="s">
        <v>393</v>
      </c>
      <c r="N4" s="1" t="s">
        <v>393</v>
      </c>
      <c r="O4" s="1" t="s">
        <v>394</v>
      </c>
      <c r="P4" s="1" t="s">
        <v>395</v>
      </c>
      <c r="Q4" s="1" t="s">
        <v>396</v>
      </c>
      <c r="R4" s="1" t="s">
        <v>412</v>
      </c>
      <c r="S4" s="1" t="s">
        <v>398</v>
      </c>
      <c r="T4" s="1" t="s">
        <v>399</v>
      </c>
      <c r="U4" s="1" t="s">
        <v>400</v>
      </c>
    </row>
    <row r="5" s="1" customFormat="1" spans="1:21">
      <c r="A5" s="3">
        <v>18487293514</v>
      </c>
      <c r="B5" s="1" t="s">
        <v>385</v>
      </c>
      <c r="C5" s="1" t="s">
        <v>413</v>
      </c>
      <c r="D5" s="1" t="s">
        <v>414</v>
      </c>
      <c r="E5" s="1" t="s">
        <v>415</v>
      </c>
      <c r="F5" s="1" t="s">
        <v>385</v>
      </c>
      <c r="G5" s="1" t="s">
        <v>389</v>
      </c>
      <c r="H5" s="1" t="s">
        <v>390</v>
      </c>
      <c r="I5" s="1" t="s">
        <v>416</v>
      </c>
      <c r="J5" s="1" t="s">
        <v>30</v>
      </c>
      <c r="K5" s="1" t="s">
        <v>417</v>
      </c>
      <c r="L5" s="1" t="s">
        <v>417</v>
      </c>
      <c r="M5" s="1" t="s">
        <v>393</v>
      </c>
      <c r="N5" s="1" t="s">
        <v>393</v>
      </c>
      <c r="O5" s="1" t="s">
        <v>394</v>
      </c>
      <c r="P5" s="1" t="s">
        <v>395</v>
      </c>
      <c r="Q5" s="1" t="s">
        <v>396</v>
      </c>
      <c r="R5" s="1" t="s">
        <v>418</v>
      </c>
      <c r="S5" s="1" t="s">
        <v>398</v>
      </c>
      <c r="T5" s="1" t="s">
        <v>399</v>
      </c>
      <c r="U5" s="1" t="s">
        <v>400</v>
      </c>
    </row>
    <row r="6" s="1" customFormat="1" spans="1:21">
      <c r="A6" s="3">
        <v>18487048773</v>
      </c>
      <c r="B6" s="1" t="s">
        <v>385</v>
      </c>
      <c r="C6" s="1" t="s">
        <v>419</v>
      </c>
      <c r="D6" s="1" t="s">
        <v>420</v>
      </c>
      <c r="E6" s="1" t="s">
        <v>421</v>
      </c>
      <c r="F6" s="1" t="s">
        <v>385</v>
      </c>
      <c r="G6" s="1" t="s">
        <v>389</v>
      </c>
      <c r="H6" s="1" t="s">
        <v>390</v>
      </c>
      <c r="I6" s="1" t="s">
        <v>422</v>
      </c>
      <c r="J6" s="1" t="s">
        <v>30</v>
      </c>
      <c r="K6" s="1" t="s">
        <v>423</v>
      </c>
      <c r="L6" s="1" t="s">
        <v>423</v>
      </c>
      <c r="M6" s="1" t="s">
        <v>393</v>
      </c>
      <c r="N6" s="1" t="s">
        <v>393</v>
      </c>
      <c r="O6" s="1" t="s">
        <v>394</v>
      </c>
      <c r="P6" s="1" t="s">
        <v>395</v>
      </c>
      <c r="Q6" s="1" t="s">
        <v>396</v>
      </c>
      <c r="R6" s="1" t="s">
        <v>424</v>
      </c>
      <c r="S6" s="1" t="s">
        <v>398</v>
      </c>
      <c r="T6" s="1" t="s">
        <v>399</v>
      </c>
      <c r="U6" s="1" t="s">
        <v>400</v>
      </c>
    </row>
    <row r="7" s="1" customFormat="1" spans="1:21">
      <c r="A7" s="3">
        <v>18486923353</v>
      </c>
      <c r="B7" s="1" t="s">
        <v>385</v>
      </c>
      <c r="C7" s="1" t="s">
        <v>425</v>
      </c>
      <c r="D7" s="1" t="s">
        <v>426</v>
      </c>
      <c r="E7" s="1" t="s">
        <v>427</v>
      </c>
      <c r="F7" s="1" t="s">
        <v>385</v>
      </c>
      <c r="G7" s="1" t="s">
        <v>389</v>
      </c>
      <c r="H7" s="1" t="s">
        <v>390</v>
      </c>
      <c r="I7" s="1" t="s">
        <v>428</v>
      </c>
      <c r="J7" s="1" t="s">
        <v>30</v>
      </c>
      <c r="K7" s="1" t="s">
        <v>429</v>
      </c>
      <c r="L7" s="1" t="s">
        <v>429</v>
      </c>
      <c r="M7" s="1" t="s">
        <v>393</v>
      </c>
      <c r="N7" s="1" t="s">
        <v>393</v>
      </c>
      <c r="O7" s="1" t="s">
        <v>394</v>
      </c>
      <c r="P7" s="1" t="s">
        <v>395</v>
      </c>
      <c r="Q7" s="1" t="s">
        <v>396</v>
      </c>
      <c r="R7" s="1" t="s">
        <v>430</v>
      </c>
      <c r="S7" s="1" t="s">
        <v>398</v>
      </c>
      <c r="T7" s="1" t="s">
        <v>399</v>
      </c>
      <c r="U7" s="1" t="s">
        <v>400</v>
      </c>
    </row>
    <row r="8" s="1" customFormat="1" spans="1:21">
      <c r="A8" s="3">
        <v>18486451566</v>
      </c>
      <c r="B8" s="1" t="s">
        <v>385</v>
      </c>
      <c r="C8" s="1" t="s">
        <v>431</v>
      </c>
      <c r="D8" s="1" t="s">
        <v>432</v>
      </c>
      <c r="E8" s="1" t="s">
        <v>433</v>
      </c>
      <c r="F8" s="1" t="s">
        <v>385</v>
      </c>
      <c r="G8" s="1" t="s">
        <v>389</v>
      </c>
      <c r="H8" s="1" t="s">
        <v>390</v>
      </c>
      <c r="I8" s="1" t="s">
        <v>434</v>
      </c>
      <c r="J8" s="1" t="s">
        <v>30</v>
      </c>
      <c r="K8" s="1" t="s">
        <v>435</v>
      </c>
      <c r="L8" s="1" t="s">
        <v>435</v>
      </c>
      <c r="M8" s="1" t="s">
        <v>393</v>
      </c>
      <c r="N8" s="1" t="s">
        <v>393</v>
      </c>
      <c r="O8" s="1" t="s">
        <v>394</v>
      </c>
      <c r="P8" s="1" t="s">
        <v>395</v>
      </c>
      <c r="Q8" s="1" t="s">
        <v>396</v>
      </c>
      <c r="R8" s="1" t="s">
        <v>436</v>
      </c>
      <c r="S8" s="1" t="s">
        <v>398</v>
      </c>
      <c r="T8" s="1" t="s">
        <v>399</v>
      </c>
      <c r="U8" s="1" t="s">
        <v>400</v>
      </c>
    </row>
    <row r="9" s="1" customFormat="1" spans="1:21">
      <c r="A9" s="3">
        <v>18486013120</v>
      </c>
      <c r="B9" s="1" t="s">
        <v>385</v>
      </c>
      <c r="C9" s="1" t="s">
        <v>437</v>
      </c>
      <c r="D9" s="1" t="s">
        <v>438</v>
      </c>
      <c r="E9" s="1" t="s">
        <v>439</v>
      </c>
      <c r="F9" s="1" t="s">
        <v>385</v>
      </c>
      <c r="G9" s="1" t="s">
        <v>389</v>
      </c>
      <c r="H9" s="1" t="s">
        <v>390</v>
      </c>
      <c r="I9" s="1" t="s">
        <v>440</v>
      </c>
      <c r="J9" s="1" t="s">
        <v>30</v>
      </c>
      <c r="K9" s="1" t="s">
        <v>441</v>
      </c>
      <c r="L9" s="1" t="s">
        <v>441</v>
      </c>
      <c r="M9" s="1" t="s">
        <v>393</v>
      </c>
      <c r="N9" s="1" t="s">
        <v>393</v>
      </c>
      <c r="O9" s="1" t="s">
        <v>394</v>
      </c>
      <c r="P9" s="1" t="s">
        <v>395</v>
      </c>
      <c r="Q9" s="1" t="s">
        <v>396</v>
      </c>
      <c r="R9" s="1" t="s">
        <v>442</v>
      </c>
      <c r="S9" s="1" t="s">
        <v>398</v>
      </c>
      <c r="T9" s="1" t="s">
        <v>399</v>
      </c>
      <c r="U9" s="1" t="s">
        <v>400</v>
      </c>
    </row>
    <row r="10" s="1" customFormat="1" spans="1:21">
      <c r="A10" s="3">
        <v>18484975719</v>
      </c>
      <c r="B10" s="1" t="s">
        <v>385</v>
      </c>
      <c r="C10" s="1" t="s">
        <v>443</v>
      </c>
      <c r="D10" s="1" t="s">
        <v>444</v>
      </c>
      <c r="E10" s="1" t="s">
        <v>445</v>
      </c>
      <c r="F10" s="1" t="s">
        <v>385</v>
      </c>
      <c r="G10" s="1" t="s">
        <v>389</v>
      </c>
      <c r="H10" s="1" t="s">
        <v>390</v>
      </c>
      <c r="I10" s="1" t="s">
        <v>446</v>
      </c>
      <c r="J10" s="1" t="s">
        <v>30</v>
      </c>
      <c r="K10" s="1" t="s">
        <v>447</v>
      </c>
      <c r="L10" s="1" t="s">
        <v>447</v>
      </c>
      <c r="M10" s="1" t="s">
        <v>393</v>
      </c>
      <c r="N10" s="1" t="s">
        <v>393</v>
      </c>
      <c r="O10" s="1" t="s">
        <v>394</v>
      </c>
      <c r="P10" s="1" t="s">
        <v>395</v>
      </c>
      <c r="Q10" s="1" t="s">
        <v>396</v>
      </c>
      <c r="R10" s="1" t="s">
        <v>448</v>
      </c>
      <c r="S10" s="1" t="s">
        <v>398</v>
      </c>
      <c r="T10" s="1" t="s">
        <v>399</v>
      </c>
      <c r="U10" s="1" t="s">
        <v>400</v>
      </c>
    </row>
    <row r="11" s="1" customFormat="1" spans="1:21">
      <c r="A11" s="3">
        <v>18484848009</v>
      </c>
      <c r="B11" s="1" t="s">
        <v>385</v>
      </c>
      <c r="C11" s="1" t="s">
        <v>449</v>
      </c>
      <c r="D11" s="1" t="s">
        <v>450</v>
      </c>
      <c r="E11" s="1" t="s">
        <v>451</v>
      </c>
      <c r="F11" s="1" t="s">
        <v>385</v>
      </c>
      <c r="G11" s="1" t="s">
        <v>389</v>
      </c>
      <c r="H11" s="1" t="s">
        <v>390</v>
      </c>
      <c r="I11" s="1" t="s">
        <v>452</v>
      </c>
      <c r="J11" s="1" t="s">
        <v>30</v>
      </c>
      <c r="K11" s="1" t="s">
        <v>453</v>
      </c>
      <c r="L11" s="1" t="s">
        <v>453</v>
      </c>
      <c r="M11" s="1" t="s">
        <v>393</v>
      </c>
      <c r="N11" s="1" t="s">
        <v>393</v>
      </c>
      <c r="O11" s="1" t="s">
        <v>394</v>
      </c>
      <c r="P11" s="1" t="s">
        <v>395</v>
      </c>
      <c r="Q11" s="1" t="s">
        <v>396</v>
      </c>
      <c r="R11" s="1" t="s">
        <v>454</v>
      </c>
      <c r="S11" s="1" t="s">
        <v>398</v>
      </c>
      <c r="T11" s="1" t="s">
        <v>399</v>
      </c>
      <c r="U11" s="1" t="s">
        <v>400</v>
      </c>
    </row>
    <row r="12" s="1" customFormat="1" spans="1:21">
      <c r="A12" s="3">
        <v>18481759854</v>
      </c>
      <c r="B12" s="1" t="s">
        <v>385</v>
      </c>
      <c r="C12" s="1" t="s">
        <v>455</v>
      </c>
      <c r="D12" s="1" t="s">
        <v>456</v>
      </c>
      <c r="E12" s="1" t="s">
        <v>457</v>
      </c>
      <c r="F12" s="1" t="s">
        <v>385</v>
      </c>
      <c r="G12" s="1" t="s">
        <v>389</v>
      </c>
      <c r="H12" s="1" t="s">
        <v>390</v>
      </c>
      <c r="I12" s="1" t="s">
        <v>458</v>
      </c>
      <c r="J12" s="1" t="s">
        <v>30</v>
      </c>
      <c r="K12" s="1" t="s">
        <v>459</v>
      </c>
      <c r="L12" s="1" t="s">
        <v>459</v>
      </c>
      <c r="M12" s="1" t="s">
        <v>393</v>
      </c>
      <c r="N12" s="1" t="s">
        <v>393</v>
      </c>
      <c r="O12" s="1" t="s">
        <v>394</v>
      </c>
      <c r="P12" s="1" t="s">
        <v>395</v>
      </c>
      <c r="Q12" s="1" t="s">
        <v>396</v>
      </c>
      <c r="R12" s="1" t="s">
        <v>460</v>
      </c>
      <c r="S12" s="1" t="s">
        <v>398</v>
      </c>
      <c r="T12" s="1" t="s">
        <v>399</v>
      </c>
      <c r="U12" s="1" t="s">
        <v>400</v>
      </c>
    </row>
    <row r="13" s="1" customFormat="1" spans="1:21">
      <c r="A13" s="3">
        <v>18481533796</v>
      </c>
      <c r="B13" s="1" t="s">
        <v>385</v>
      </c>
      <c r="C13" s="1" t="s">
        <v>461</v>
      </c>
      <c r="D13" s="1" t="s">
        <v>462</v>
      </c>
      <c r="E13" s="1" t="s">
        <v>463</v>
      </c>
      <c r="F13" s="1" t="s">
        <v>385</v>
      </c>
      <c r="G13" s="1" t="s">
        <v>389</v>
      </c>
      <c r="H13" s="1" t="s">
        <v>390</v>
      </c>
      <c r="I13" s="1" t="s">
        <v>464</v>
      </c>
      <c r="J13" s="1" t="s">
        <v>30</v>
      </c>
      <c r="K13" s="1" t="s">
        <v>465</v>
      </c>
      <c r="L13" s="1" t="s">
        <v>465</v>
      </c>
      <c r="M13" s="1" t="s">
        <v>393</v>
      </c>
      <c r="N13" s="1" t="s">
        <v>393</v>
      </c>
      <c r="O13" s="1" t="s">
        <v>394</v>
      </c>
      <c r="P13" s="1" t="s">
        <v>395</v>
      </c>
      <c r="Q13" s="1" t="s">
        <v>396</v>
      </c>
      <c r="R13" s="1" t="s">
        <v>466</v>
      </c>
      <c r="S13" s="1" t="s">
        <v>398</v>
      </c>
      <c r="T13" s="1" t="s">
        <v>399</v>
      </c>
      <c r="U13" s="1" t="s">
        <v>400</v>
      </c>
    </row>
    <row r="14" s="1" customFormat="1" spans="1:21">
      <c r="A14" s="3">
        <v>18480555918</v>
      </c>
      <c r="B14" s="1" t="s">
        <v>385</v>
      </c>
      <c r="C14" s="1" t="s">
        <v>467</v>
      </c>
      <c r="D14" s="1" t="s">
        <v>468</v>
      </c>
      <c r="E14" s="1" t="s">
        <v>469</v>
      </c>
      <c r="F14" s="1" t="s">
        <v>385</v>
      </c>
      <c r="G14" s="1" t="s">
        <v>389</v>
      </c>
      <c r="H14" s="1" t="s">
        <v>390</v>
      </c>
      <c r="I14" s="1" t="s">
        <v>470</v>
      </c>
      <c r="J14" s="1" t="s">
        <v>30</v>
      </c>
      <c r="K14" s="1" t="s">
        <v>471</v>
      </c>
      <c r="L14" s="1" t="s">
        <v>471</v>
      </c>
      <c r="M14" s="1" t="s">
        <v>393</v>
      </c>
      <c r="N14" s="1" t="s">
        <v>393</v>
      </c>
      <c r="O14" s="1" t="s">
        <v>394</v>
      </c>
      <c r="P14" s="1" t="s">
        <v>395</v>
      </c>
      <c r="Q14" s="1" t="s">
        <v>396</v>
      </c>
      <c r="R14" s="1" t="s">
        <v>472</v>
      </c>
      <c r="S14" s="1" t="s">
        <v>398</v>
      </c>
      <c r="T14" s="1" t="s">
        <v>399</v>
      </c>
      <c r="U14" s="1" t="s">
        <v>400</v>
      </c>
    </row>
    <row r="15" s="1" customFormat="1" spans="1:21">
      <c r="A15" s="3">
        <v>18480536637</v>
      </c>
      <c r="B15" s="1" t="s">
        <v>385</v>
      </c>
      <c r="C15" s="1" t="s">
        <v>473</v>
      </c>
      <c r="D15" s="1" t="s">
        <v>474</v>
      </c>
      <c r="E15" s="1" t="s">
        <v>475</v>
      </c>
      <c r="F15" s="1" t="s">
        <v>385</v>
      </c>
      <c r="G15" s="1" t="s">
        <v>389</v>
      </c>
      <c r="H15" s="1" t="s">
        <v>390</v>
      </c>
      <c r="I15" s="1" t="s">
        <v>476</v>
      </c>
      <c r="J15" s="1" t="s">
        <v>30</v>
      </c>
      <c r="K15" s="1" t="s">
        <v>477</v>
      </c>
      <c r="L15" s="1" t="s">
        <v>477</v>
      </c>
      <c r="M15" s="1" t="s">
        <v>393</v>
      </c>
      <c r="N15" s="1" t="s">
        <v>393</v>
      </c>
      <c r="O15" s="1" t="s">
        <v>394</v>
      </c>
      <c r="P15" s="1" t="s">
        <v>395</v>
      </c>
      <c r="Q15" s="1" t="s">
        <v>396</v>
      </c>
      <c r="R15" s="1" t="s">
        <v>478</v>
      </c>
      <c r="S15" s="1" t="s">
        <v>398</v>
      </c>
      <c r="T15" s="1" t="s">
        <v>399</v>
      </c>
      <c r="U15" s="1" t="s">
        <v>400</v>
      </c>
    </row>
    <row r="16" s="1" customFormat="1" spans="1:21">
      <c r="A16" s="3">
        <v>18480265396</v>
      </c>
      <c r="B16" s="1" t="s">
        <v>385</v>
      </c>
      <c r="C16" s="1" t="s">
        <v>479</v>
      </c>
      <c r="D16" s="1" t="s">
        <v>480</v>
      </c>
      <c r="E16" s="1" t="s">
        <v>481</v>
      </c>
      <c r="F16" s="1" t="s">
        <v>385</v>
      </c>
      <c r="G16" s="1" t="s">
        <v>389</v>
      </c>
      <c r="H16" s="1" t="s">
        <v>390</v>
      </c>
      <c r="I16" s="1" t="s">
        <v>482</v>
      </c>
      <c r="J16" s="1" t="s">
        <v>30</v>
      </c>
      <c r="K16" s="1" t="s">
        <v>483</v>
      </c>
      <c r="L16" s="1" t="s">
        <v>483</v>
      </c>
      <c r="M16" s="1" t="s">
        <v>393</v>
      </c>
      <c r="N16" s="1" t="s">
        <v>393</v>
      </c>
      <c r="O16" s="1" t="s">
        <v>394</v>
      </c>
      <c r="P16" s="1" t="s">
        <v>395</v>
      </c>
      <c r="Q16" s="1" t="s">
        <v>396</v>
      </c>
      <c r="R16" s="1" t="s">
        <v>484</v>
      </c>
      <c r="S16" s="1" t="s">
        <v>398</v>
      </c>
      <c r="T16" s="1" t="s">
        <v>399</v>
      </c>
      <c r="U16" s="1" t="s">
        <v>400</v>
      </c>
    </row>
    <row r="17" s="1" customFormat="1" spans="1:21">
      <c r="A17" s="3">
        <v>18480087496</v>
      </c>
      <c r="B17" s="1" t="s">
        <v>385</v>
      </c>
      <c r="C17" s="1" t="s">
        <v>485</v>
      </c>
      <c r="D17" s="1" t="s">
        <v>468</v>
      </c>
      <c r="E17" s="1" t="s">
        <v>486</v>
      </c>
      <c r="F17" s="1" t="s">
        <v>385</v>
      </c>
      <c r="G17" s="1" t="s">
        <v>389</v>
      </c>
      <c r="H17" s="1" t="s">
        <v>390</v>
      </c>
      <c r="I17" s="1" t="s">
        <v>487</v>
      </c>
      <c r="J17" s="1" t="s">
        <v>30</v>
      </c>
      <c r="K17" s="1" t="s">
        <v>471</v>
      </c>
      <c r="L17" s="1" t="s">
        <v>471</v>
      </c>
      <c r="M17" s="1" t="s">
        <v>393</v>
      </c>
      <c r="N17" s="1" t="s">
        <v>393</v>
      </c>
      <c r="O17" s="1" t="s">
        <v>394</v>
      </c>
      <c r="P17" s="1" t="s">
        <v>395</v>
      </c>
      <c r="Q17" s="1" t="s">
        <v>396</v>
      </c>
      <c r="R17" s="1" t="s">
        <v>488</v>
      </c>
      <c r="S17" s="1" t="s">
        <v>398</v>
      </c>
      <c r="T17" s="1" t="s">
        <v>399</v>
      </c>
      <c r="U17" s="1" t="s">
        <v>400</v>
      </c>
    </row>
    <row r="18" s="1" customFormat="1" spans="1:21">
      <c r="A18" s="3">
        <v>18480086029</v>
      </c>
      <c r="B18" s="1" t="s">
        <v>385</v>
      </c>
      <c r="C18" s="1" t="s">
        <v>489</v>
      </c>
      <c r="D18" s="1" t="s">
        <v>490</v>
      </c>
      <c r="E18" s="1" t="s">
        <v>491</v>
      </c>
      <c r="F18" s="1" t="s">
        <v>385</v>
      </c>
      <c r="G18" s="1" t="s">
        <v>389</v>
      </c>
      <c r="H18" s="1" t="s">
        <v>390</v>
      </c>
      <c r="I18" s="1" t="s">
        <v>492</v>
      </c>
      <c r="J18" s="1" t="s">
        <v>30</v>
      </c>
      <c r="K18" s="1" t="s">
        <v>493</v>
      </c>
      <c r="L18" s="1" t="s">
        <v>493</v>
      </c>
      <c r="M18" s="1" t="s">
        <v>393</v>
      </c>
      <c r="N18" s="1" t="s">
        <v>393</v>
      </c>
      <c r="O18" s="1" t="s">
        <v>394</v>
      </c>
      <c r="P18" s="1" t="s">
        <v>395</v>
      </c>
      <c r="Q18" s="1" t="s">
        <v>396</v>
      </c>
      <c r="R18" s="1" t="s">
        <v>494</v>
      </c>
      <c r="S18" s="1" t="s">
        <v>398</v>
      </c>
      <c r="T18" s="1" t="s">
        <v>399</v>
      </c>
      <c r="U18" s="1" t="s">
        <v>400</v>
      </c>
    </row>
    <row r="19" s="1" customFormat="1" spans="1:21">
      <c r="A19" s="3">
        <v>18477045940</v>
      </c>
      <c r="B19" s="1" t="s">
        <v>495</v>
      </c>
      <c r="C19" s="1" t="s">
        <v>496</v>
      </c>
      <c r="D19" s="1" t="s">
        <v>497</v>
      </c>
      <c r="E19" s="1" t="s">
        <v>498</v>
      </c>
      <c r="F19" s="1" t="s">
        <v>385</v>
      </c>
      <c r="G19" s="1" t="s">
        <v>389</v>
      </c>
      <c r="H19" s="1" t="s">
        <v>390</v>
      </c>
      <c r="I19" s="1" t="s">
        <v>499</v>
      </c>
      <c r="J19" s="1" t="s">
        <v>30</v>
      </c>
      <c r="K19" s="1" t="s">
        <v>500</v>
      </c>
      <c r="L19" s="1" t="s">
        <v>500</v>
      </c>
      <c r="M19" s="1" t="s">
        <v>393</v>
      </c>
      <c r="N19" s="1" t="s">
        <v>393</v>
      </c>
      <c r="O19" s="1" t="s">
        <v>394</v>
      </c>
      <c r="P19" s="1" t="s">
        <v>395</v>
      </c>
      <c r="Q19" s="1" t="s">
        <v>396</v>
      </c>
      <c r="R19" s="1" t="s">
        <v>501</v>
      </c>
      <c r="S19" s="1" t="s">
        <v>398</v>
      </c>
      <c r="T19" s="1" t="s">
        <v>399</v>
      </c>
      <c r="U19" s="1" t="s">
        <v>400</v>
      </c>
    </row>
    <row r="20" s="1" customFormat="1" spans="1:21">
      <c r="A20" s="3">
        <v>18474260460</v>
      </c>
      <c r="B20" s="1" t="s">
        <v>495</v>
      </c>
      <c r="C20" s="1" t="s">
        <v>502</v>
      </c>
      <c r="D20" s="1" t="s">
        <v>503</v>
      </c>
      <c r="E20" s="1" t="s">
        <v>504</v>
      </c>
      <c r="F20" s="1" t="s">
        <v>495</v>
      </c>
      <c r="G20" s="1" t="s">
        <v>389</v>
      </c>
      <c r="H20" s="1" t="s">
        <v>390</v>
      </c>
      <c r="I20" s="1" t="s">
        <v>505</v>
      </c>
      <c r="J20" s="1" t="s">
        <v>30</v>
      </c>
      <c r="K20" s="1" t="s">
        <v>506</v>
      </c>
      <c r="L20" s="1" t="s">
        <v>506</v>
      </c>
      <c r="M20" s="1" t="s">
        <v>393</v>
      </c>
      <c r="N20" s="1" t="s">
        <v>393</v>
      </c>
      <c r="O20" s="1" t="s">
        <v>394</v>
      </c>
      <c r="P20" s="1" t="s">
        <v>395</v>
      </c>
      <c r="Q20" s="1" t="s">
        <v>396</v>
      </c>
      <c r="R20" s="1" t="s">
        <v>507</v>
      </c>
      <c r="S20" s="1" t="s">
        <v>398</v>
      </c>
      <c r="T20" s="1" t="s">
        <v>399</v>
      </c>
      <c r="U20" s="1" t="s">
        <v>400</v>
      </c>
    </row>
    <row r="21" s="1" customFormat="1" spans="1:21">
      <c r="A21" s="3">
        <v>18472873617</v>
      </c>
      <c r="B21" s="1" t="s">
        <v>495</v>
      </c>
      <c r="C21" s="1" t="s">
        <v>508</v>
      </c>
      <c r="D21" s="1" t="s">
        <v>509</v>
      </c>
      <c r="E21" s="1" t="s">
        <v>510</v>
      </c>
      <c r="F21" s="1" t="s">
        <v>495</v>
      </c>
      <c r="G21" s="1" t="s">
        <v>389</v>
      </c>
      <c r="H21" s="1" t="s">
        <v>390</v>
      </c>
      <c r="I21" s="1" t="s">
        <v>511</v>
      </c>
      <c r="J21" s="1" t="s">
        <v>30</v>
      </c>
      <c r="K21" s="1" t="s">
        <v>512</v>
      </c>
      <c r="L21" s="1" t="s">
        <v>512</v>
      </c>
      <c r="M21" s="1" t="s">
        <v>393</v>
      </c>
      <c r="N21" s="1" t="s">
        <v>393</v>
      </c>
      <c r="O21" s="1" t="s">
        <v>394</v>
      </c>
      <c r="P21" s="1" t="s">
        <v>395</v>
      </c>
      <c r="Q21" s="1" t="s">
        <v>396</v>
      </c>
      <c r="R21" s="1" t="s">
        <v>513</v>
      </c>
      <c r="S21" s="1" t="s">
        <v>398</v>
      </c>
      <c r="T21" s="1" t="s">
        <v>399</v>
      </c>
      <c r="U21" s="1" t="s">
        <v>400</v>
      </c>
    </row>
    <row r="22" s="1" customFormat="1" spans="1:21">
      <c r="A22" s="3">
        <v>18471481804</v>
      </c>
      <c r="B22" s="1" t="s">
        <v>495</v>
      </c>
      <c r="C22" s="1" t="s">
        <v>514</v>
      </c>
      <c r="D22" s="1" t="s">
        <v>515</v>
      </c>
      <c r="E22" s="1" t="s">
        <v>516</v>
      </c>
      <c r="F22" s="1" t="s">
        <v>495</v>
      </c>
      <c r="G22" s="1" t="s">
        <v>389</v>
      </c>
      <c r="H22" s="1" t="s">
        <v>390</v>
      </c>
      <c r="I22" s="1" t="s">
        <v>517</v>
      </c>
      <c r="J22" s="1" t="s">
        <v>30</v>
      </c>
      <c r="K22" s="1" t="s">
        <v>518</v>
      </c>
      <c r="L22" s="1" t="s">
        <v>518</v>
      </c>
      <c r="M22" s="1" t="s">
        <v>393</v>
      </c>
      <c r="N22" s="1" t="s">
        <v>393</v>
      </c>
      <c r="O22" s="1" t="s">
        <v>394</v>
      </c>
      <c r="P22" s="1" t="s">
        <v>395</v>
      </c>
      <c r="Q22" s="1" t="s">
        <v>396</v>
      </c>
      <c r="R22" s="1" t="s">
        <v>519</v>
      </c>
      <c r="S22" s="1" t="s">
        <v>398</v>
      </c>
      <c r="T22" s="1" t="s">
        <v>399</v>
      </c>
      <c r="U22" s="1" t="s">
        <v>400</v>
      </c>
    </row>
    <row r="23" s="1" customFormat="1" spans="1:21">
      <c r="A23" s="3">
        <v>18471175196</v>
      </c>
      <c r="B23" s="1" t="s">
        <v>495</v>
      </c>
      <c r="C23" s="1" t="s">
        <v>520</v>
      </c>
      <c r="D23" s="1" t="s">
        <v>521</v>
      </c>
      <c r="E23" s="1" t="s">
        <v>522</v>
      </c>
      <c r="F23" s="1" t="s">
        <v>385</v>
      </c>
      <c r="G23" s="1" t="s">
        <v>389</v>
      </c>
      <c r="H23" s="1" t="s">
        <v>390</v>
      </c>
      <c r="I23" s="1" t="s">
        <v>523</v>
      </c>
      <c r="J23" s="1" t="s">
        <v>30</v>
      </c>
      <c r="K23" s="1" t="s">
        <v>524</v>
      </c>
      <c r="L23" s="1" t="s">
        <v>524</v>
      </c>
      <c r="M23" s="1" t="s">
        <v>393</v>
      </c>
      <c r="N23" s="1" t="s">
        <v>393</v>
      </c>
      <c r="O23" s="1" t="s">
        <v>394</v>
      </c>
      <c r="P23" s="1" t="s">
        <v>395</v>
      </c>
      <c r="Q23" s="1" t="s">
        <v>396</v>
      </c>
      <c r="R23" s="1" t="s">
        <v>525</v>
      </c>
      <c r="S23" s="1" t="s">
        <v>398</v>
      </c>
      <c r="T23" s="1" t="s">
        <v>399</v>
      </c>
      <c r="U23" s="1" t="s">
        <v>400</v>
      </c>
    </row>
    <row r="24" s="1" customFormat="1" spans="1:21">
      <c r="A24" s="3">
        <v>18471100849</v>
      </c>
      <c r="B24" s="1" t="s">
        <v>495</v>
      </c>
      <c r="C24" s="1" t="s">
        <v>526</v>
      </c>
      <c r="D24" s="1" t="s">
        <v>527</v>
      </c>
      <c r="E24" s="1" t="s">
        <v>528</v>
      </c>
      <c r="F24" s="1" t="s">
        <v>385</v>
      </c>
      <c r="G24" s="1" t="s">
        <v>389</v>
      </c>
      <c r="H24" s="1" t="s">
        <v>390</v>
      </c>
      <c r="I24" s="1" t="s">
        <v>529</v>
      </c>
      <c r="J24" s="1" t="s">
        <v>30</v>
      </c>
      <c r="K24" s="1" t="s">
        <v>530</v>
      </c>
      <c r="L24" s="1" t="s">
        <v>530</v>
      </c>
      <c r="M24" s="1" t="s">
        <v>393</v>
      </c>
      <c r="N24" s="1" t="s">
        <v>393</v>
      </c>
      <c r="O24" s="1" t="s">
        <v>394</v>
      </c>
      <c r="P24" s="1" t="s">
        <v>395</v>
      </c>
      <c r="Q24" s="1" t="s">
        <v>396</v>
      </c>
      <c r="R24" s="1" t="s">
        <v>531</v>
      </c>
      <c r="S24" s="1" t="s">
        <v>398</v>
      </c>
      <c r="T24" s="1" t="s">
        <v>399</v>
      </c>
      <c r="U24" s="1" t="s">
        <v>400</v>
      </c>
    </row>
    <row r="25" s="1" customFormat="1" spans="1:21">
      <c r="A25" s="3">
        <v>18294352975</v>
      </c>
      <c r="B25" s="1" t="s">
        <v>532</v>
      </c>
      <c r="C25" s="1" t="s">
        <v>533</v>
      </c>
      <c r="D25" s="1" t="s">
        <v>534</v>
      </c>
      <c r="E25" s="1" t="s">
        <v>535</v>
      </c>
      <c r="F25" s="1" t="s">
        <v>536</v>
      </c>
      <c r="G25" s="1" t="s">
        <v>389</v>
      </c>
      <c r="H25" s="1" t="s">
        <v>390</v>
      </c>
      <c r="I25" s="1" t="s">
        <v>537</v>
      </c>
      <c r="J25" s="1" t="s">
        <v>30</v>
      </c>
      <c r="K25" s="1" t="s">
        <v>538</v>
      </c>
      <c r="L25" s="1" t="s">
        <v>538</v>
      </c>
      <c r="M25" s="1" t="s">
        <v>393</v>
      </c>
      <c r="N25" s="1" t="s">
        <v>393</v>
      </c>
      <c r="O25" s="1" t="s">
        <v>394</v>
      </c>
      <c r="P25" s="1" t="s">
        <v>395</v>
      </c>
      <c r="Q25" s="1" t="s">
        <v>396</v>
      </c>
      <c r="R25" s="1" t="s">
        <v>539</v>
      </c>
      <c r="S25" s="1" t="s">
        <v>398</v>
      </c>
      <c r="T25" s="1" t="s">
        <v>399</v>
      </c>
      <c r="U25" s="1" t="s">
        <v>400</v>
      </c>
    </row>
    <row r="26" s="1" customFormat="1" spans="1:21">
      <c r="A26" s="3">
        <v>18401850472</v>
      </c>
      <c r="B26" s="1" t="s">
        <v>540</v>
      </c>
      <c r="C26" s="1" t="s">
        <v>541</v>
      </c>
      <c r="D26" s="1" t="s">
        <v>542</v>
      </c>
      <c r="E26" s="1" t="s">
        <v>543</v>
      </c>
      <c r="F26" s="1" t="s">
        <v>544</v>
      </c>
      <c r="G26" s="1" t="s">
        <v>389</v>
      </c>
      <c r="H26" s="1" t="s">
        <v>390</v>
      </c>
      <c r="I26" s="1" t="s">
        <v>545</v>
      </c>
      <c r="J26" s="1" t="s">
        <v>30</v>
      </c>
      <c r="K26" s="1" t="s">
        <v>546</v>
      </c>
      <c r="L26" s="1" t="s">
        <v>546</v>
      </c>
      <c r="M26" s="1" t="s">
        <v>393</v>
      </c>
      <c r="N26" s="1" t="s">
        <v>393</v>
      </c>
      <c r="O26" s="1" t="s">
        <v>394</v>
      </c>
      <c r="P26" s="1" t="s">
        <v>395</v>
      </c>
      <c r="Q26" s="1" t="s">
        <v>396</v>
      </c>
      <c r="R26" s="1" t="s">
        <v>547</v>
      </c>
      <c r="S26" s="1" t="s">
        <v>398</v>
      </c>
      <c r="T26" s="1" t="s">
        <v>399</v>
      </c>
      <c r="U26" s="1" t="s">
        <v>400</v>
      </c>
    </row>
    <row r="27" s="1" customFormat="1" spans="1:21">
      <c r="A27" s="3">
        <v>18401806499</v>
      </c>
      <c r="B27" s="1" t="s">
        <v>540</v>
      </c>
      <c r="C27" s="1" t="s">
        <v>548</v>
      </c>
      <c r="D27" s="1" t="s">
        <v>542</v>
      </c>
      <c r="E27" s="1" t="s">
        <v>549</v>
      </c>
      <c r="F27" s="1" t="s">
        <v>550</v>
      </c>
      <c r="G27" s="1" t="s">
        <v>389</v>
      </c>
      <c r="H27" s="1" t="s">
        <v>390</v>
      </c>
      <c r="I27" s="1" t="s">
        <v>551</v>
      </c>
      <c r="J27" s="1" t="s">
        <v>30</v>
      </c>
      <c r="K27" s="1" t="s">
        <v>552</v>
      </c>
      <c r="L27" s="1" t="s">
        <v>552</v>
      </c>
      <c r="M27" s="1" t="s">
        <v>393</v>
      </c>
      <c r="N27" s="1" t="s">
        <v>393</v>
      </c>
      <c r="O27" s="1" t="s">
        <v>394</v>
      </c>
      <c r="P27" s="1" t="s">
        <v>395</v>
      </c>
      <c r="Q27" s="1" t="s">
        <v>396</v>
      </c>
      <c r="R27" s="1" t="s">
        <v>553</v>
      </c>
      <c r="S27" s="1" t="s">
        <v>398</v>
      </c>
      <c r="T27" s="1" t="s">
        <v>399</v>
      </c>
      <c r="U27" s="1" t="s">
        <v>400</v>
      </c>
    </row>
    <row r="28" s="1" customFormat="1" spans="1:21">
      <c r="A28" s="3">
        <v>18398870763</v>
      </c>
      <c r="B28" s="1" t="s">
        <v>540</v>
      </c>
      <c r="C28" s="1" t="s">
        <v>554</v>
      </c>
      <c r="D28" s="1" t="s">
        <v>542</v>
      </c>
      <c r="E28" s="1" t="s">
        <v>555</v>
      </c>
      <c r="F28" s="1" t="s">
        <v>550</v>
      </c>
      <c r="G28" s="1" t="s">
        <v>389</v>
      </c>
      <c r="H28" s="1" t="s">
        <v>390</v>
      </c>
      <c r="I28" s="1" t="s">
        <v>556</v>
      </c>
      <c r="J28" s="1" t="s">
        <v>30</v>
      </c>
      <c r="K28" s="1" t="s">
        <v>557</v>
      </c>
      <c r="L28" s="1" t="s">
        <v>557</v>
      </c>
      <c r="M28" s="1" t="s">
        <v>393</v>
      </c>
      <c r="N28" s="1" t="s">
        <v>393</v>
      </c>
      <c r="O28" s="1" t="s">
        <v>394</v>
      </c>
      <c r="P28" s="1" t="s">
        <v>395</v>
      </c>
      <c r="Q28" s="1" t="s">
        <v>396</v>
      </c>
      <c r="R28" s="1" t="s">
        <v>558</v>
      </c>
      <c r="S28" s="1" t="s">
        <v>398</v>
      </c>
      <c r="T28" s="1" t="s">
        <v>399</v>
      </c>
      <c r="U28" s="1" t="s">
        <v>400</v>
      </c>
    </row>
    <row r="29" s="1" customFormat="1" spans="1:21">
      <c r="A29" s="3">
        <v>18456909092</v>
      </c>
      <c r="B29" s="1" t="s">
        <v>544</v>
      </c>
      <c r="C29" s="1" t="s">
        <v>559</v>
      </c>
      <c r="D29" s="1" t="s">
        <v>560</v>
      </c>
      <c r="E29" s="1" t="s">
        <v>561</v>
      </c>
      <c r="F29" s="1" t="s">
        <v>385</v>
      </c>
      <c r="G29" s="1" t="s">
        <v>389</v>
      </c>
      <c r="H29" s="1" t="s">
        <v>390</v>
      </c>
      <c r="I29" s="1" t="s">
        <v>562</v>
      </c>
      <c r="J29" s="1" t="s">
        <v>30</v>
      </c>
      <c r="K29" s="1" t="s">
        <v>563</v>
      </c>
      <c r="L29" s="1" t="s">
        <v>563</v>
      </c>
      <c r="M29" s="1" t="s">
        <v>393</v>
      </c>
      <c r="N29" s="1" t="s">
        <v>393</v>
      </c>
      <c r="O29" s="1" t="s">
        <v>394</v>
      </c>
      <c r="P29" s="1" t="s">
        <v>395</v>
      </c>
      <c r="Q29" s="1" t="s">
        <v>396</v>
      </c>
      <c r="R29" s="1" t="s">
        <v>564</v>
      </c>
      <c r="S29" s="1" t="s">
        <v>398</v>
      </c>
      <c r="T29" s="1" t="s">
        <v>399</v>
      </c>
      <c r="U29" s="1" t="s">
        <v>400</v>
      </c>
    </row>
    <row r="30" s="1" customFormat="1" spans="1:21">
      <c r="A30" s="3">
        <v>18157758304</v>
      </c>
      <c r="B30" s="1" t="s">
        <v>565</v>
      </c>
      <c r="C30" s="1" t="s">
        <v>566</v>
      </c>
      <c r="D30" s="1" t="s">
        <v>567</v>
      </c>
      <c r="E30" s="1" t="s">
        <v>568</v>
      </c>
      <c r="F30" s="1" t="s">
        <v>544</v>
      </c>
      <c r="G30" s="1" t="s">
        <v>389</v>
      </c>
      <c r="H30" s="1" t="s">
        <v>390</v>
      </c>
      <c r="I30" s="1" t="s">
        <v>569</v>
      </c>
      <c r="J30" s="1" t="s">
        <v>30</v>
      </c>
      <c r="K30" s="1" t="s">
        <v>570</v>
      </c>
      <c r="L30" s="1" t="s">
        <v>570</v>
      </c>
      <c r="M30" s="1" t="s">
        <v>393</v>
      </c>
      <c r="N30" s="1" t="s">
        <v>393</v>
      </c>
      <c r="O30" s="1" t="s">
        <v>394</v>
      </c>
      <c r="P30" s="1" t="s">
        <v>395</v>
      </c>
      <c r="Q30" s="1" t="s">
        <v>396</v>
      </c>
      <c r="R30" s="1" t="s">
        <v>571</v>
      </c>
      <c r="S30" s="1" t="s">
        <v>398</v>
      </c>
      <c r="T30" s="1" t="s">
        <v>399</v>
      </c>
      <c r="U30" s="1" t="s">
        <v>572</v>
      </c>
    </row>
    <row r="31" s="1" customFormat="1" spans="1:21">
      <c r="A31" s="3">
        <v>18235749333</v>
      </c>
      <c r="B31" s="1" t="s">
        <v>573</v>
      </c>
      <c r="C31" s="1" t="s">
        <v>574</v>
      </c>
      <c r="D31" s="1" t="s">
        <v>575</v>
      </c>
      <c r="E31" s="1" t="s">
        <v>576</v>
      </c>
      <c r="F31" s="1" t="s">
        <v>385</v>
      </c>
      <c r="G31" s="1" t="s">
        <v>389</v>
      </c>
      <c r="H31" s="1" t="s">
        <v>390</v>
      </c>
      <c r="I31" s="1" t="s">
        <v>577</v>
      </c>
      <c r="J31" s="1" t="s">
        <v>30</v>
      </c>
      <c r="K31" s="1" t="s">
        <v>578</v>
      </c>
      <c r="L31" s="1" t="s">
        <v>578</v>
      </c>
      <c r="M31" s="1" t="s">
        <v>393</v>
      </c>
      <c r="N31" s="1" t="s">
        <v>393</v>
      </c>
      <c r="O31" s="1" t="s">
        <v>394</v>
      </c>
      <c r="P31" s="1" t="s">
        <v>395</v>
      </c>
      <c r="Q31" s="1" t="s">
        <v>396</v>
      </c>
      <c r="R31" s="1" t="s">
        <v>579</v>
      </c>
      <c r="S31" s="1" t="s">
        <v>398</v>
      </c>
      <c r="T31" s="1" t="s">
        <v>399</v>
      </c>
      <c r="U31" s="1" t="s">
        <v>400</v>
      </c>
    </row>
    <row r="32" s="1" customFormat="1" spans="1:21">
      <c r="A32" s="3">
        <v>18422362848</v>
      </c>
      <c r="B32" s="1" t="s">
        <v>580</v>
      </c>
      <c r="C32" s="1" t="s">
        <v>581</v>
      </c>
      <c r="D32" s="1" t="s">
        <v>582</v>
      </c>
      <c r="E32" s="1" t="s">
        <v>583</v>
      </c>
      <c r="F32" s="1" t="s">
        <v>385</v>
      </c>
      <c r="G32" s="1" t="s">
        <v>389</v>
      </c>
      <c r="H32" s="1" t="s">
        <v>390</v>
      </c>
      <c r="I32" s="1" t="s">
        <v>584</v>
      </c>
      <c r="J32" s="1" t="s">
        <v>30</v>
      </c>
      <c r="K32" s="1" t="s">
        <v>585</v>
      </c>
      <c r="L32" s="1" t="s">
        <v>585</v>
      </c>
      <c r="M32" s="1" t="s">
        <v>393</v>
      </c>
      <c r="N32" s="1" t="s">
        <v>393</v>
      </c>
      <c r="O32" s="1" t="s">
        <v>394</v>
      </c>
      <c r="P32" s="1" t="s">
        <v>395</v>
      </c>
      <c r="Q32" s="1" t="s">
        <v>396</v>
      </c>
      <c r="R32" s="1" t="s">
        <v>586</v>
      </c>
      <c r="S32" s="1" t="s">
        <v>398</v>
      </c>
      <c r="T32" s="1" t="s">
        <v>399</v>
      </c>
      <c r="U32" s="1" t="s">
        <v>400</v>
      </c>
    </row>
    <row r="33" s="1" customFormat="1" spans="1:21">
      <c r="A33" s="3">
        <v>18272324457</v>
      </c>
      <c r="B33" s="1" t="s">
        <v>587</v>
      </c>
      <c r="C33" s="1" t="s">
        <v>588</v>
      </c>
      <c r="D33" s="1" t="s">
        <v>589</v>
      </c>
      <c r="E33" s="1" t="s">
        <v>590</v>
      </c>
      <c r="F33" s="1" t="s">
        <v>495</v>
      </c>
      <c r="G33" s="1" t="s">
        <v>389</v>
      </c>
      <c r="H33" s="1" t="s">
        <v>390</v>
      </c>
      <c r="I33" s="1" t="s">
        <v>591</v>
      </c>
      <c r="J33" s="1" t="s">
        <v>30</v>
      </c>
      <c r="K33" s="1" t="s">
        <v>592</v>
      </c>
      <c r="L33" s="1" t="s">
        <v>592</v>
      </c>
      <c r="M33" s="1" t="s">
        <v>393</v>
      </c>
      <c r="N33" s="1" t="s">
        <v>393</v>
      </c>
      <c r="O33" s="1" t="s">
        <v>394</v>
      </c>
      <c r="P33" s="1" t="s">
        <v>395</v>
      </c>
      <c r="Q33" s="1" t="s">
        <v>396</v>
      </c>
      <c r="R33" s="1" t="s">
        <v>593</v>
      </c>
      <c r="S33" s="1" t="s">
        <v>398</v>
      </c>
      <c r="T33" s="1" t="s">
        <v>399</v>
      </c>
      <c r="U33" s="1" t="s">
        <v>400</v>
      </c>
    </row>
    <row r="34" s="1" customFormat="1" spans="1:21">
      <c r="A34" s="3">
        <v>18454922998</v>
      </c>
      <c r="B34" s="1" t="s">
        <v>544</v>
      </c>
      <c r="C34" s="1" t="s">
        <v>594</v>
      </c>
      <c r="D34" s="1" t="s">
        <v>595</v>
      </c>
      <c r="E34" s="1" t="s">
        <v>596</v>
      </c>
      <c r="F34" s="1" t="s">
        <v>495</v>
      </c>
      <c r="G34" s="1" t="s">
        <v>389</v>
      </c>
      <c r="H34" s="1" t="s">
        <v>390</v>
      </c>
      <c r="I34" s="1" t="s">
        <v>597</v>
      </c>
      <c r="J34" s="1" t="s">
        <v>30</v>
      </c>
      <c r="K34" s="1" t="s">
        <v>598</v>
      </c>
      <c r="L34" s="1" t="s">
        <v>598</v>
      </c>
      <c r="M34" s="1" t="s">
        <v>393</v>
      </c>
      <c r="N34" s="1" t="s">
        <v>393</v>
      </c>
      <c r="O34" s="1" t="s">
        <v>394</v>
      </c>
      <c r="P34" s="1" t="s">
        <v>395</v>
      </c>
      <c r="Q34" s="1" t="s">
        <v>396</v>
      </c>
      <c r="R34" s="1" t="s">
        <v>599</v>
      </c>
      <c r="S34" s="1" t="s">
        <v>398</v>
      </c>
      <c r="T34" s="1" t="s">
        <v>399</v>
      </c>
      <c r="U34" s="1" t="s">
        <v>400</v>
      </c>
    </row>
    <row r="35" s="1" customFormat="1" spans="1:21">
      <c r="A35" s="3">
        <v>18208916365</v>
      </c>
      <c r="B35" s="1" t="s">
        <v>600</v>
      </c>
      <c r="C35" s="1" t="s">
        <v>601</v>
      </c>
      <c r="D35" s="1" t="s">
        <v>602</v>
      </c>
      <c r="E35" s="1" t="s">
        <v>603</v>
      </c>
      <c r="F35" s="1" t="s">
        <v>495</v>
      </c>
      <c r="G35" s="1" t="s">
        <v>389</v>
      </c>
      <c r="H35" s="1" t="s">
        <v>390</v>
      </c>
      <c r="I35" s="1" t="s">
        <v>604</v>
      </c>
      <c r="J35" s="1" t="s">
        <v>30</v>
      </c>
      <c r="K35" s="1" t="s">
        <v>605</v>
      </c>
      <c r="L35" s="1" t="s">
        <v>605</v>
      </c>
      <c r="M35" s="1" t="s">
        <v>393</v>
      </c>
      <c r="N35" s="1" t="s">
        <v>393</v>
      </c>
      <c r="O35" s="1" t="s">
        <v>394</v>
      </c>
      <c r="P35" s="1" t="s">
        <v>395</v>
      </c>
      <c r="Q35" s="1" t="s">
        <v>396</v>
      </c>
      <c r="R35" s="1" t="s">
        <v>606</v>
      </c>
      <c r="S35" s="1" t="s">
        <v>398</v>
      </c>
      <c r="T35" s="1" t="s">
        <v>399</v>
      </c>
      <c r="U35" s="1" t="s">
        <v>400</v>
      </c>
    </row>
    <row r="36" s="1" customFormat="1" spans="1:21">
      <c r="A36" s="3">
        <v>18348437643</v>
      </c>
      <c r="B36" s="1" t="s">
        <v>607</v>
      </c>
      <c r="C36" s="1" t="s">
        <v>608</v>
      </c>
      <c r="D36" s="1" t="s">
        <v>609</v>
      </c>
      <c r="E36" s="1" t="s">
        <v>610</v>
      </c>
      <c r="F36" s="1" t="s">
        <v>385</v>
      </c>
      <c r="G36" s="1" t="s">
        <v>389</v>
      </c>
      <c r="H36" s="1" t="s">
        <v>390</v>
      </c>
      <c r="I36" s="1" t="s">
        <v>611</v>
      </c>
      <c r="J36" s="1" t="s">
        <v>30</v>
      </c>
      <c r="K36" s="1" t="s">
        <v>612</v>
      </c>
      <c r="L36" s="1" t="s">
        <v>612</v>
      </c>
      <c r="M36" s="1" t="s">
        <v>393</v>
      </c>
      <c r="N36" s="1" t="s">
        <v>393</v>
      </c>
      <c r="O36" s="1" t="s">
        <v>394</v>
      </c>
      <c r="P36" s="1" t="s">
        <v>395</v>
      </c>
      <c r="Q36" s="1" t="s">
        <v>396</v>
      </c>
      <c r="R36" s="1" t="s">
        <v>613</v>
      </c>
      <c r="S36" s="1" t="s">
        <v>398</v>
      </c>
      <c r="T36" s="1" t="s">
        <v>399</v>
      </c>
      <c r="U36" s="1" t="s">
        <v>400</v>
      </c>
    </row>
    <row r="37" s="1" customFormat="1" spans="1:21">
      <c r="A37" s="3">
        <v>18436193384</v>
      </c>
      <c r="B37" s="1" t="s">
        <v>550</v>
      </c>
      <c r="C37" s="1" t="s">
        <v>614</v>
      </c>
      <c r="D37" s="1" t="s">
        <v>615</v>
      </c>
      <c r="E37" s="1" t="s">
        <v>616</v>
      </c>
      <c r="F37" s="1" t="s">
        <v>385</v>
      </c>
      <c r="G37" s="1" t="s">
        <v>389</v>
      </c>
      <c r="H37" s="1" t="s">
        <v>390</v>
      </c>
      <c r="I37" s="1" t="s">
        <v>617</v>
      </c>
      <c r="J37" s="1" t="s">
        <v>30</v>
      </c>
      <c r="K37" s="1" t="s">
        <v>618</v>
      </c>
      <c r="L37" s="1" t="s">
        <v>618</v>
      </c>
      <c r="M37" s="1" t="s">
        <v>393</v>
      </c>
      <c r="N37" s="1" t="s">
        <v>393</v>
      </c>
      <c r="O37" s="1" t="s">
        <v>394</v>
      </c>
      <c r="P37" s="1" t="s">
        <v>395</v>
      </c>
      <c r="Q37" s="1" t="s">
        <v>396</v>
      </c>
      <c r="R37" s="1" t="s">
        <v>619</v>
      </c>
      <c r="S37" s="1" t="s">
        <v>398</v>
      </c>
      <c r="T37" s="1" t="s">
        <v>399</v>
      </c>
      <c r="U37" s="1" t="s">
        <v>400</v>
      </c>
    </row>
    <row r="38" s="1" customFormat="1" spans="1:21">
      <c r="A38" s="3">
        <v>18435326665</v>
      </c>
      <c r="B38" s="1" t="s">
        <v>550</v>
      </c>
      <c r="C38" s="1" t="s">
        <v>620</v>
      </c>
      <c r="D38" s="1" t="s">
        <v>621</v>
      </c>
      <c r="E38" s="1" t="s">
        <v>622</v>
      </c>
      <c r="F38" s="1" t="s">
        <v>385</v>
      </c>
      <c r="G38" s="1" t="s">
        <v>389</v>
      </c>
      <c r="H38" s="1" t="s">
        <v>390</v>
      </c>
      <c r="I38" s="1" t="s">
        <v>623</v>
      </c>
      <c r="J38" s="1" t="s">
        <v>30</v>
      </c>
      <c r="K38" s="1" t="s">
        <v>624</v>
      </c>
      <c r="L38" s="1" t="s">
        <v>624</v>
      </c>
      <c r="M38" s="1" t="s">
        <v>393</v>
      </c>
      <c r="N38" s="1" t="s">
        <v>393</v>
      </c>
      <c r="O38" s="1" t="s">
        <v>394</v>
      </c>
      <c r="P38" s="1" t="s">
        <v>395</v>
      </c>
      <c r="Q38" s="1" t="s">
        <v>396</v>
      </c>
      <c r="R38" s="1" t="s">
        <v>625</v>
      </c>
      <c r="S38" s="1" t="s">
        <v>398</v>
      </c>
      <c r="T38" s="1" t="s">
        <v>399</v>
      </c>
      <c r="U38" s="1" t="s">
        <v>400</v>
      </c>
    </row>
    <row r="39" s="1" customFormat="1" spans="1:21">
      <c r="A39" s="3">
        <v>18398678899</v>
      </c>
      <c r="B39" s="1" t="s">
        <v>540</v>
      </c>
      <c r="C39" s="1" t="s">
        <v>626</v>
      </c>
      <c r="D39" s="1" t="s">
        <v>627</v>
      </c>
      <c r="E39" s="1" t="s">
        <v>628</v>
      </c>
      <c r="F39" s="1" t="s">
        <v>385</v>
      </c>
      <c r="G39" s="1" t="s">
        <v>389</v>
      </c>
      <c r="H39" s="1" t="s">
        <v>390</v>
      </c>
      <c r="I39" s="1" t="s">
        <v>629</v>
      </c>
      <c r="J39" s="1" t="s">
        <v>30</v>
      </c>
      <c r="K39" s="1" t="s">
        <v>630</v>
      </c>
      <c r="L39" s="1" t="s">
        <v>630</v>
      </c>
      <c r="M39" s="1" t="s">
        <v>393</v>
      </c>
      <c r="N39" s="1" t="s">
        <v>393</v>
      </c>
      <c r="O39" s="1" t="s">
        <v>394</v>
      </c>
      <c r="P39" s="1" t="s">
        <v>395</v>
      </c>
      <c r="Q39" s="1" t="s">
        <v>396</v>
      </c>
      <c r="R39" s="1" t="s">
        <v>631</v>
      </c>
      <c r="S39" s="1" t="s">
        <v>398</v>
      </c>
      <c r="T39" s="1" t="s">
        <v>399</v>
      </c>
      <c r="U39" s="1" t="s">
        <v>400</v>
      </c>
    </row>
    <row r="40" s="1" customFormat="1" spans="1:21">
      <c r="A40" s="3">
        <v>18427213287</v>
      </c>
      <c r="B40" s="1" t="s">
        <v>580</v>
      </c>
      <c r="C40" s="1" t="s">
        <v>632</v>
      </c>
      <c r="D40" s="1" t="s">
        <v>633</v>
      </c>
      <c r="E40" s="1" t="s">
        <v>634</v>
      </c>
      <c r="F40" s="1" t="s">
        <v>385</v>
      </c>
      <c r="G40" s="1" t="s">
        <v>389</v>
      </c>
      <c r="H40" s="1" t="s">
        <v>390</v>
      </c>
      <c r="I40" s="1" t="s">
        <v>635</v>
      </c>
      <c r="J40" s="1" t="s">
        <v>30</v>
      </c>
      <c r="K40" s="1" t="s">
        <v>636</v>
      </c>
      <c r="L40" s="1" t="s">
        <v>636</v>
      </c>
      <c r="M40" s="1" t="s">
        <v>393</v>
      </c>
      <c r="N40" s="1" t="s">
        <v>393</v>
      </c>
      <c r="O40" s="1" t="s">
        <v>394</v>
      </c>
      <c r="P40" s="1" t="s">
        <v>395</v>
      </c>
      <c r="Q40" s="1" t="s">
        <v>396</v>
      </c>
      <c r="R40" s="1" t="s">
        <v>637</v>
      </c>
      <c r="S40" s="1" t="s">
        <v>398</v>
      </c>
      <c r="T40" s="1" t="s">
        <v>399</v>
      </c>
      <c r="U40" s="1" t="s">
        <v>400</v>
      </c>
    </row>
    <row r="41" s="1" customFormat="1" spans="1:21">
      <c r="A41" s="3">
        <v>18453331422</v>
      </c>
      <c r="B41" s="1" t="s">
        <v>544</v>
      </c>
      <c r="C41" s="1" t="s">
        <v>638</v>
      </c>
      <c r="D41" s="1" t="s">
        <v>633</v>
      </c>
      <c r="E41" s="1" t="s">
        <v>639</v>
      </c>
      <c r="F41" s="1" t="s">
        <v>385</v>
      </c>
      <c r="G41" s="1" t="s">
        <v>389</v>
      </c>
      <c r="H41" s="1" t="s">
        <v>390</v>
      </c>
      <c r="I41" s="1" t="s">
        <v>640</v>
      </c>
      <c r="J41" s="1" t="s">
        <v>30</v>
      </c>
      <c r="K41" s="1" t="s">
        <v>641</v>
      </c>
      <c r="L41" s="1" t="s">
        <v>641</v>
      </c>
      <c r="M41" s="1" t="s">
        <v>393</v>
      </c>
      <c r="N41" s="1" t="s">
        <v>393</v>
      </c>
      <c r="O41" s="1" t="s">
        <v>394</v>
      </c>
      <c r="P41" s="1" t="s">
        <v>395</v>
      </c>
      <c r="Q41" s="1" t="s">
        <v>396</v>
      </c>
      <c r="R41" s="1" t="s">
        <v>642</v>
      </c>
      <c r="S41" s="1" t="s">
        <v>398</v>
      </c>
      <c r="T41" s="1" t="s">
        <v>399</v>
      </c>
      <c r="U41" s="1" t="s">
        <v>400</v>
      </c>
    </row>
    <row r="42" s="1" customFormat="1" spans="1:21">
      <c r="A42" s="3">
        <v>18348098580</v>
      </c>
      <c r="B42" s="1" t="s">
        <v>643</v>
      </c>
      <c r="C42" s="1" t="s">
        <v>644</v>
      </c>
      <c r="D42" s="1" t="s">
        <v>645</v>
      </c>
      <c r="E42" s="1" t="s">
        <v>646</v>
      </c>
      <c r="F42" s="1" t="s">
        <v>385</v>
      </c>
      <c r="G42" s="1" t="s">
        <v>389</v>
      </c>
      <c r="H42" s="1" t="s">
        <v>390</v>
      </c>
      <c r="I42" s="1" t="s">
        <v>647</v>
      </c>
      <c r="J42" s="1" t="s">
        <v>30</v>
      </c>
      <c r="K42" s="1" t="s">
        <v>648</v>
      </c>
      <c r="L42" s="1" t="s">
        <v>648</v>
      </c>
      <c r="M42" s="1" t="s">
        <v>393</v>
      </c>
      <c r="N42" s="1" t="s">
        <v>393</v>
      </c>
      <c r="O42" s="1" t="s">
        <v>394</v>
      </c>
      <c r="P42" s="1" t="s">
        <v>395</v>
      </c>
      <c r="Q42" s="1" t="s">
        <v>396</v>
      </c>
      <c r="R42" s="1" t="s">
        <v>649</v>
      </c>
      <c r="S42" s="1" t="s">
        <v>398</v>
      </c>
      <c r="T42" s="1" t="s">
        <v>399</v>
      </c>
      <c r="U42" s="1" t="s">
        <v>400</v>
      </c>
    </row>
    <row r="43" s="1" customFormat="1" spans="1:21">
      <c r="A43" s="3">
        <v>18419714900</v>
      </c>
      <c r="B43" s="1" t="s">
        <v>650</v>
      </c>
      <c r="C43" s="1" t="s">
        <v>651</v>
      </c>
      <c r="D43" s="1" t="s">
        <v>652</v>
      </c>
      <c r="E43" s="1" t="s">
        <v>653</v>
      </c>
      <c r="F43" s="1" t="s">
        <v>495</v>
      </c>
      <c r="G43" s="1" t="s">
        <v>389</v>
      </c>
      <c r="H43" s="1" t="s">
        <v>390</v>
      </c>
      <c r="I43" s="1" t="s">
        <v>654</v>
      </c>
      <c r="J43" s="1" t="s">
        <v>30</v>
      </c>
      <c r="K43" s="1" t="s">
        <v>655</v>
      </c>
      <c r="L43" s="1" t="s">
        <v>655</v>
      </c>
      <c r="M43" s="1" t="s">
        <v>393</v>
      </c>
      <c r="N43" s="1" t="s">
        <v>393</v>
      </c>
      <c r="O43" s="1" t="s">
        <v>394</v>
      </c>
      <c r="P43" s="1" t="s">
        <v>395</v>
      </c>
      <c r="Q43" s="1" t="s">
        <v>396</v>
      </c>
      <c r="R43" s="1" t="s">
        <v>656</v>
      </c>
      <c r="S43" s="1" t="s">
        <v>398</v>
      </c>
      <c r="T43" s="1" t="s">
        <v>399</v>
      </c>
      <c r="U43" s="1" t="s">
        <v>400</v>
      </c>
    </row>
    <row r="44" s="1" customFormat="1" spans="1:21">
      <c r="A44" s="3">
        <v>18291925822</v>
      </c>
      <c r="B44" s="1" t="s">
        <v>657</v>
      </c>
      <c r="C44" s="1" t="s">
        <v>658</v>
      </c>
      <c r="D44" s="1" t="s">
        <v>659</v>
      </c>
      <c r="E44" s="1" t="s">
        <v>660</v>
      </c>
      <c r="F44" s="1" t="s">
        <v>385</v>
      </c>
      <c r="G44" s="1" t="s">
        <v>389</v>
      </c>
      <c r="H44" s="1" t="s">
        <v>390</v>
      </c>
      <c r="I44" s="1" t="s">
        <v>661</v>
      </c>
      <c r="J44" s="1" t="s">
        <v>30</v>
      </c>
      <c r="K44" s="1" t="s">
        <v>530</v>
      </c>
      <c r="L44" s="1" t="s">
        <v>530</v>
      </c>
      <c r="M44" s="1" t="s">
        <v>393</v>
      </c>
      <c r="N44" s="1" t="s">
        <v>393</v>
      </c>
      <c r="O44" s="1" t="s">
        <v>394</v>
      </c>
      <c r="P44" s="1" t="s">
        <v>395</v>
      </c>
      <c r="Q44" s="1" t="s">
        <v>396</v>
      </c>
      <c r="R44" s="1" t="s">
        <v>662</v>
      </c>
      <c r="S44" s="1" t="s">
        <v>398</v>
      </c>
      <c r="T44" s="1" t="s">
        <v>399</v>
      </c>
      <c r="U44" s="1" t="s">
        <v>400</v>
      </c>
    </row>
    <row r="45" s="1" customFormat="1" spans="1:21">
      <c r="A45" s="3">
        <v>18419641047</v>
      </c>
      <c r="B45" s="1" t="s">
        <v>650</v>
      </c>
      <c r="C45" s="1" t="s">
        <v>663</v>
      </c>
      <c r="D45" s="1" t="s">
        <v>664</v>
      </c>
      <c r="E45" s="1" t="s">
        <v>665</v>
      </c>
      <c r="F45" s="1" t="s">
        <v>385</v>
      </c>
      <c r="G45" s="1" t="s">
        <v>389</v>
      </c>
      <c r="H45" s="1" t="s">
        <v>390</v>
      </c>
      <c r="I45" s="1" t="s">
        <v>666</v>
      </c>
      <c r="J45" s="1" t="s">
        <v>30</v>
      </c>
      <c r="K45" s="1" t="s">
        <v>667</v>
      </c>
      <c r="L45" s="1" t="s">
        <v>667</v>
      </c>
      <c r="M45" s="1" t="s">
        <v>393</v>
      </c>
      <c r="N45" s="1" t="s">
        <v>393</v>
      </c>
      <c r="O45" s="1" t="s">
        <v>394</v>
      </c>
      <c r="P45" s="1" t="s">
        <v>395</v>
      </c>
      <c r="Q45" s="1" t="s">
        <v>396</v>
      </c>
      <c r="R45" s="1" t="s">
        <v>668</v>
      </c>
      <c r="S45" s="1" t="s">
        <v>398</v>
      </c>
      <c r="T45" s="1" t="s">
        <v>399</v>
      </c>
      <c r="U45" s="1" t="s">
        <v>400</v>
      </c>
    </row>
    <row r="46" s="1" customFormat="1" spans="1:21">
      <c r="A46" s="3">
        <v>18448497853</v>
      </c>
      <c r="B46" s="1" t="s">
        <v>544</v>
      </c>
      <c r="C46" s="1" t="s">
        <v>669</v>
      </c>
      <c r="D46" s="1" t="s">
        <v>670</v>
      </c>
      <c r="E46" s="1" t="s">
        <v>671</v>
      </c>
      <c r="F46" s="1" t="s">
        <v>385</v>
      </c>
      <c r="G46" s="1" t="s">
        <v>389</v>
      </c>
      <c r="H46" s="1" t="s">
        <v>390</v>
      </c>
      <c r="I46" s="1" t="s">
        <v>672</v>
      </c>
      <c r="J46" s="1" t="s">
        <v>30</v>
      </c>
      <c r="K46" s="1" t="s">
        <v>673</v>
      </c>
      <c r="L46" s="1" t="s">
        <v>673</v>
      </c>
      <c r="M46" s="1" t="s">
        <v>393</v>
      </c>
      <c r="N46" s="1" t="s">
        <v>393</v>
      </c>
      <c r="O46" s="1" t="s">
        <v>394</v>
      </c>
      <c r="P46" s="1" t="s">
        <v>395</v>
      </c>
      <c r="Q46" s="1" t="s">
        <v>396</v>
      </c>
      <c r="R46" s="1" t="s">
        <v>674</v>
      </c>
      <c r="S46" s="1" t="s">
        <v>398</v>
      </c>
      <c r="T46" s="1" t="s">
        <v>399</v>
      </c>
      <c r="U46" s="1" t="s">
        <v>400</v>
      </c>
    </row>
    <row r="47" s="1" customFormat="1" spans="1:21">
      <c r="A47" s="3">
        <v>18465202405</v>
      </c>
      <c r="B47" s="1" t="s">
        <v>536</v>
      </c>
      <c r="C47" s="1" t="s">
        <v>675</v>
      </c>
      <c r="D47" s="1" t="s">
        <v>468</v>
      </c>
      <c r="E47" s="1" t="s">
        <v>676</v>
      </c>
      <c r="F47" s="1" t="s">
        <v>385</v>
      </c>
      <c r="G47" s="1" t="s">
        <v>389</v>
      </c>
      <c r="H47" s="1" t="s">
        <v>390</v>
      </c>
      <c r="I47" s="1" t="s">
        <v>677</v>
      </c>
      <c r="J47" s="1" t="s">
        <v>30</v>
      </c>
      <c r="K47" s="1" t="s">
        <v>471</v>
      </c>
      <c r="L47" s="1" t="s">
        <v>471</v>
      </c>
      <c r="M47" s="1" t="s">
        <v>393</v>
      </c>
      <c r="N47" s="1" t="s">
        <v>393</v>
      </c>
      <c r="O47" s="1" t="s">
        <v>394</v>
      </c>
      <c r="P47" s="1" t="s">
        <v>395</v>
      </c>
      <c r="Q47" s="1" t="s">
        <v>396</v>
      </c>
      <c r="R47" s="1" t="s">
        <v>678</v>
      </c>
      <c r="S47" s="1" t="s">
        <v>398</v>
      </c>
      <c r="T47" s="1" t="s">
        <v>399</v>
      </c>
      <c r="U47" s="1" t="s">
        <v>400</v>
      </c>
    </row>
    <row r="48" s="1" customFormat="1" spans="1:21">
      <c r="A48" s="3">
        <v>18439973357</v>
      </c>
      <c r="B48" s="1" t="s">
        <v>679</v>
      </c>
      <c r="C48" s="1" t="s">
        <v>680</v>
      </c>
      <c r="D48" s="1" t="s">
        <v>681</v>
      </c>
      <c r="E48" s="1" t="s">
        <v>682</v>
      </c>
      <c r="F48" s="1" t="s">
        <v>385</v>
      </c>
      <c r="G48" s="1" t="s">
        <v>389</v>
      </c>
      <c r="H48" s="1" t="s">
        <v>390</v>
      </c>
      <c r="I48" s="1" t="s">
        <v>683</v>
      </c>
      <c r="J48" s="1" t="s">
        <v>30</v>
      </c>
      <c r="K48" s="1" t="s">
        <v>684</v>
      </c>
      <c r="L48" s="1" t="s">
        <v>684</v>
      </c>
      <c r="M48" s="1" t="s">
        <v>393</v>
      </c>
      <c r="N48" s="1" t="s">
        <v>393</v>
      </c>
      <c r="O48" s="1" t="s">
        <v>394</v>
      </c>
      <c r="P48" s="1" t="s">
        <v>395</v>
      </c>
      <c r="Q48" s="1" t="s">
        <v>396</v>
      </c>
      <c r="R48" s="1" t="s">
        <v>685</v>
      </c>
      <c r="S48" s="1" t="s">
        <v>398</v>
      </c>
      <c r="T48" s="1" t="s">
        <v>399</v>
      </c>
      <c r="U48" s="1" t="s">
        <v>400</v>
      </c>
    </row>
    <row r="49" s="1" customFormat="1" spans="1:21">
      <c r="A49" s="3">
        <v>18462625212</v>
      </c>
      <c r="B49" s="1" t="s">
        <v>536</v>
      </c>
      <c r="C49" s="1" t="s">
        <v>686</v>
      </c>
      <c r="D49" s="1" t="s">
        <v>687</v>
      </c>
      <c r="E49" s="1" t="s">
        <v>688</v>
      </c>
      <c r="F49" s="1" t="s">
        <v>536</v>
      </c>
      <c r="G49" s="1" t="s">
        <v>389</v>
      </c>
      <c r="H49" s="1" t="s">
        <v>390</v>
      </c>
      <c r="I49" s="1" t="s">
        <v>689</v>
      </c>
      <c r="J49" s="1" t="s">
        <v>30</v>
      </c>
      <c r="K49" s="1" t="s">
        <v>690</v>
      </c>
      <c r="L49" s="1" t="s">
        <v>690</v>
      </c>
      <c r="M49" s="1" t="s">
        <v>393</v>
      </c>
      <c r="N49" s="1" t="s">
        <v>393</v>
      </c>
      <c r="O49" s="1" t="s">
        <v>394</v>
      </c>
      <c r="P49" s="1" t="s">
        <v>395</v>
      </c>
      <c r="Q49" s="1" t="s">
        <v>396</v>
      </c>
      <c r="R49" s="1" t="s">
        <v>691</v>
      </c>
      <c r="S49" s="1" t="s">
        <v>398</v>
      </c>
      <c r="T49" s="1" t="s">
        <v>399</v>
      </c>
      <c r="U49" s="1" t="s">
        <v>400</v>
      </c>
    </row>
    <row r="50" s="1" customFormat="1" spans="1:21">
      <c r="A50" s="3">
        <v>18407481021</v>
      </c>
      <c r="B50" s="1" t="s">
        <v>540</v>
      </c>
      <c r="C50" s="1" t="s">
        <v>692</v>
      </c>
      <c r="D50" s="1" t="s">
        <v>693</v>
      </c>
      <c r="E50" s="1" t="s">
        <v>694</v>
      </c>
      <c r="F50" s="1" t="s">
        <v>495</v>
      </c>
      <c r="G50" s="1" t="s">
        <v>389</v>
      </c>
      <c r="H50" s="1" t="s">
        <v>390</v>
      </c>
      <c r="I50" s="1" t="s">
        <v>695</v>
      </c>
      <c r="J50" s="1" t="s">
        <v>30</v>
      </c>
      <c r="K50" s="1" t="s">
        <v>696</v>
      </c>
      <c r="L50" s="1" t="s">
        <v>696</v>
      </c>
      <c r="M50" s="1" t="s">
        <v>393</v>
      </c>
      <c r="N50" s="1" t="s">
        <v>393</v>
      </c>
      <c r="O50" s="1" t="s">
        <v>394</v>
      </c>
      <c r="P50" s="1" t="s">
        <v>395</v>
      </c>
      <c r="Q50" s="1" t="s">
        <v>396</v>
      </c>
      <c r="R50" s="1" t="s">
        <v>697</v>
      </c>
      <c r="S50" s="1" t="s">
        <v>398</v>
      </c>
      <c r="T50" s="1" t="s">
        <v>399</v>
      </c>
      <c r="U50" s="1" t="s">
        <v>400</v>
      </c>
    </row>
    <row r="51" s="1" customFormat="1" spans="1:21">
      <c r="A51" s="3">
        <v>18413922069</v>
      </c>
      <c r="B51" s="1" t="s">
        <v>650</v>
      </c>
      <c r="C51" s="1" t="s">
        <v>698</v>
      </c>
      <c r="D51" s="1" t="s">
        <v>699</v>
      </c>
      <c r="E51" s="1" t="s">
        <v>700</v>
      </c>
      <c r="F51" s="1" t="s">
        <v>536</v>
      </c>
      <c r="G51" s="1" t="s">
        <v>389</v>
      </c>
      <c r="H51" s="1" t="s">
        <v>390</v>
      </c>
      <c r="I51" s="1" t="s">
        <v>701</v>
      </c>
      <c r="J51" s="1" t="s">
        <v>30</v>
      </c>
      <c r="K51" s="1" t="s">
        <v>702</v>
      </c>
      <c r="L51" s="1" t="s">
        <v>702</v>
      </c>
      <c r="M51" s="1" t="s">
        <v>393</v>
      </c>
      <c r="N51" s="1" t="s">
        <v>393</v>
      </c>
      <c r="O51" s="1" t="s">
        <v>394</v>
      </c>
      <c r="P51" s="1" t="s">
        <v>395</v>
      </c>
      <c r="Q51" s="1" t="s">
        <v>396</v>
      </c>
      <c r="R51" s="1" t="s">
        <v>703</v>
      </c>
      <c r="S51" s="1" t="s">
        <v>398</v>
      </c>
      <c r="T51" s="1" t="s">
        <v>399</v>
      </c>
      <c r="U51" s="1" t="s">
        <v>400</v>
      </c>
    </row>
    <row r="52" s="1" customFormat="1" spans="1:21">
      <c r="A52" s="3">
        <v>18371712130</v>
      </c>
      <c r="B52" s="1" t="s">
        <v>704</v>
      </c>
      <c r="C52" s="1" t="s">
        <v>705</v>
      </c>
      <c r="D52" s="1" t="s">
        <v>706</v>
      </c>
      <c r="E52" s="1" t="s">
        <v>707</v>
      </c>
      <c r="F52" s="1" t="s">
        <v>385</v>
      </c>
      <c r="G52" s="1" t="s">
        <v>389</v>
      </c>
      <c r="H52" s="1" t="s">
        <v>390</v>
      </c>
      <c r="I52" s="1" t="s">
        <v>708</v>
      </c>
      <c r="J52" s="1" t="s">
        <v>30</v>
      </c>
      <c r="K52" s="1" t="s">
        <v>709</v>
      </c>
      <c r="L52" s="1" t="s">
        <v>709</v>
      </c>
      <c r="M52" s="1" t="s">
        <v>393</v>
      </c>
      <c r="N52" s="1" t="s">
        <v>393</v>
      </c>
      <c r="O52" s="1" t="s">
        <v>394</v>
      </c>
      <c r="P52" s="1" t="s">
        <v>395</v>
      </c>
      <c r="Q52" s="1" t="s">
        <v>396</v>
      </c>
      <c r="R52" s="1" t="s">
        <v>710</v>
      </c>
      <c r="S52" s="1" t="s">
        <v>398</v>
      </c>
      <c r="T52" s="1" t="s">
        <v>399</v>
      </c>
      <c r="U52" s="1" t="s">
        <v>400</v>
      </c>
    </row>
    <row r="53" s="1" customFormat="1" spans="1:21">
      <c r="A53" s="3">
        <v>18403358030</v>
      </c>
      <c r="B53" s="1" t="s">
        <v>540</v>
      </c>
      <c r="C53" s="1" t="s">
        <v>711</v>
      </c>
      <c r="D53" s="1" t="s">
        <v>712</v>
      </c>
      <c r="E53" s="1" t="s">
        <v>713</v>
      </c>
      <c r="F53" s="1" t="s">
        <v>495</v>
      </c>
      <c r="G53" s="1" t="s">
        <v>389</v>
      </c>
      <c r="H53" s="1" t="s">
        <v>390</v>
      </c>
      <c r="I53" s="1" t="s">
        <v>714</v>
      </c>
      <c r="J53" s="1" t="s">
        <v>30</v>
      </c>
      <c r="K53" s="1" t="s">
        <v>715</v>
      </c>
      <c r="L53" s="1" t="s">
        <v>715</v>
      </c>
      <c r="M53" s="1" t="s">
        <v>393</v>
      </c>
      <c r="N53" s="1" t="s">
        <v>393</v>
      </c>
      <c r="O53" s="1" t="s">
        <v>394</v>
      </c>
      <c r="P53" s="1" t="s">
        <v>395</v>
      </c>
      <c r="Q53" s="1" t="s">
        <v>396</v>
      </c>
      <c r="R53" s="1" t="s">
        <v>716</v>
      </c>
      <c r="S53" s="1" t="s">
        <v>398</v>
      </c>
      <c r="T53" s="1" t="s">
        <v>399</v>
      </c>
      <c r="U53" s="1" t="s">
        <v>400</v>
      </c>
    </row>
    <row r="54" s="1" customFormat="1" spans="1:21">
      <c r="A54" s="3">
        <v>18429974150</v>
      </c>
      <c r="B54" s="1" t="s">
        <v>550</v>
      </c>
      <c r="C54" s="1" t="s">
        <v>717</v>
      </c>
      <c r="D54" s="1" t="s">
        <v>718</v>
      </c>
      <c r="E54" s="1" t="s">
        <v>719</v>
      </c>
      <c r="F54" s="1" t="s">
        <v>385</v>
      </c>
      <c r="G54" s="1" t="s">
        <v>389</v>
      </c>
      <c r="H54" s="1" t="s">
        <v>390</v>
      </c>
      <c r="I54" s="1" t="s">
        <v>720</v>
      </c>
      <c r="J54" s="1" t="s">
        <v>30</v>
      </c>
      <c r="K54" s="1" t="s">
        <v>721</v>
      </c>
      <c r="L54" s="1" t="s">
        <v>721</v>
      </c>
      <c r="M54" s="1" t="s">
        <v>393</v>
      </c>
      <c r="N54" s="1" t="s">
        <v>393</v>
      </c>
      <c r="O54" s="1" t="s">
        <v>394</v>
      </c>
      <c r="P54" s="1" t="s">
        <v>395</v>
      </c>
      <c r="Q54" s="1" t="s">
        <v>396</v>
      </c>
      <c r="R54" s="1" t="s">
        <v>722</v>
      </c>
      <c r="S54" s="1" t="s">
        <v>398</v>
      </c>
      <c r="T54" s="1" t="s">
        <v>399</v>
      </c>
      <c r="U54" s="1" t="s">
        <v>400</v>
      </c>
    </row>
    <row r="55" s="1" customFormat="1" spans="1:21">
      <c r="A55" s="3">
        <v>18431225479</v>
      </c>
      <c r="B55" s="1" t="s">
        <v>550</v>
      </c>
      <c r="C55" s="1" t="s">
        <v>723</v>
      </c>
      <c r="D55" s="1" t="s">
        <v>724</v>
      </c>
      <c r="E55" s="1" t="s">
        <v>725</v>
      </c>
      <c r="F55" s="1" t="s">
        <v>385</v>
      </c>
      <c r="G55" s="1" t="s">
        <v>389</v>
      </c>
      <c r="H55" s="1" t="s">
        <v>390</v>
      </c>
      <c r="I55" s="1" t="s">
        <v>726</v>
      </c>
      <c r="J55" s="1" t="s">
        <v>30</v>
      </c>
      <c r="K55" s="1" t="s">
        <v>727</v>
      </c>
      <c r="L55" s="1" t="s">
        <v>727</v>
      </c>
      <c r="M55" s="1" t="s">
        <v>393</v>
      </c>
      <c r="N55" s="1" t="s">
        <v>393</v>
      </c>
      <c r="O55" s="1" t="s">
        <v>394</v>
      </c>
      <c r="P55" s="1" t="s">
        <v>395</v>
      </c>
      <c r="Q55" s="1" t="s">
        <v>396</v>
      </c>
      <c r="R55" s="1" t="s">
        <v>728</v>
      </c>
      <c r="S55" s="1" t="s">
        <v>398</v>
      </c>
      <c r="T55" s="1" t="s">
        <v>399</v>
      </c>
      <c r="U55" s="1" t="s">
        <v>400</v>
      </c>
    </row>
    <row r="56" s="1" customFormat="1" spans="1:21">
      <c r="A56" s="3">
        <v>18429196637</v>
      </c>
      <c r="B56" s="1" t="s">
        <v>550</v>
      </c>
      <c r="C56" s="1" t="s">
        <v>729</v>
      </c>
      <c r="D56" s="1" t="s">
        <v>730</v>
      </c>
      <c r="E56" s="1" t="s">
        <v>731</v>
      </c>
      <c r="F56" s="1" t="s">
        <v>385</v>
      </c>
      <c r="G56" s="1" t="s">
        <v>389</v>
      </c>
      <c r="H56" s="1" t="s">
        <v>390</v>
      </c>
      <c r="I56" s="1" t="s">
        <v>732</v>
      </c>
      <c r="J56" s="1" t="s">
        <v>30</v>
      </c>
      <c r="K56" s="1" t="s">
        <v>733</v>
      </c>
      <c r="L56" s="1" t="s">
        <v>733</v>
      </c>
      <c r="M56" s="1" t="s">
        <v>393</v>
      </c>
      <c r="N56" s="1" t="s">
        <v>393</v>
      </c>
      <c r="O56" s="1" t="s">
        <v>394</v>
      </c>
      <c r="P56" s="1" t="s">
        <v>395</v>
      </c>
      <c r="Q56" s="1" t="s">
        <v>396</v>
      </c>
      <c r="R56" s="1" t="s">
        <v>734</v>
      </c>
      <c r="S56" s="1" t="s">
        <v>398</v>
      </c>
      <c r="T56" s="1" t="s">
        <v>399</v>
      </c>
      <c r="U56" s="1" t="s">
        <v>400</v>
      </c>
    </row>
    <row r="57" s="1" customFormat="1" spans="1:21">
      <c r="A57" s="3">
        <v>18357407317</v>
      </c>
      <c r="B57" s="1" t="s">
        <v>735</v>
      </c>
      <c r="C57" s="1" t="s">
        <v>736</v>
      </c>
      <c r="D57" s="1" t="s">
        <v>730</v>
      </c>
      <c r="E57" s="1" t="s">
        <v>737</v>
      </c>
      <c r="F57" s="1" t="s">
        <v>495</v>
      </c>
      <c r="G57" s="1" t="s">
        <v>389</v>
      </c>
      <c r="H57" s="1" t="s">
        <v>390</v>
      </c>
      <c r="I57" s="1" t="s">
        <v>738</v>
      </c>
      <c r="J57" s="1" t="s">
        <v>30</v>
      </c>
      <c r="K57" s="1" t="s">
        <v>739</v>
      </c>
      <c r="L57" s="1" t="s">
        <v>739</v>
      </c>
      <c r="M57" s="1" t="s">
        <v>393</v>
      </c>
      <c r="N57" s="1" t="s">
        <v>393</v>
      </c>
      <c r="O57" s="1" t="s">
        <v>394</v>
      </c>
      <c r="P57" s="1" t="s">
        <v>395</v>
      </c>
      <c r="Q57" s="1" t="s">
        <v>396</v>
      </c>
      <c r="R57" s="1" t="s">
        <v>740</v>
      </c>
      <c r="S57" s="1" t="s">
        <v>398</v>
      </c>
      <c r="T57" s="1" t="s">
        <v>399</v>
      </c>
      <c r="U57" s="1" t="s">
        <v>400</v>
      </c>
    </row>
    <row r="58" s="1" customFormat="1" spans="1:21">
      <c r="A58" s="3">
        <v>18428170082</v>
      </c>
      <c r="B58" s="1" t="s">
        <v>580</v>
      </c>
      <c r="C58" s="1" t="s">
        <v>741</v>
      </c>
      <c r="D58" s="1" t="s">
        <v>742</v>
      </c>
      <c r="E58" s="1" t="s">
        <v>743</v>
      </c>
      <c r="F58" s="1" t="s">
        <v>385</v>
      </c>
      <c r="G58" s="1" t="s">
        <v>389</v>
      </c>
      <c r="H58" s="1" t="s">
        <v>390</v>
      </c>
      <c r="I58" s="1" t="s">
        <v>744</v>
      </c>
      <c r="J58" s="1" t="s">
        <v>30</v>
      </c>
      <c r="K58" s="1" t="s">
        <v>745</v>
      </c>
      <c r="L58" s="1" t="s">
        <v>745</v>
      </c>
      <c r="M58" s="1" t="s">
        <v>393</v>
      </c>
      <c r="N58" s="1" t="s">
        <v>393</v>
      </c>
      <c r="O58" s="1" t="s">
        <v>394</v>
      </c>
      <c r="P58" s="1" t="s">
        <v>395</v>
      </c>
      <c r="Q58" s="1" t="s">
        <v>396</v>
      </c>
      <c r="R58" s="1" t="s">
        <v>746</v>
      </c>
      <c r="S58" s="1" t="s">
        <v>398</v>
      </c>
      <c r="T58" s="1" t="s">
        <v>399</v>
      </c>
      <c r="U58" s="1" t="s">
        <v>400</v>
      </c>
    </row>
    <row r="59" s="1" customFormat="1" spans="1:21">
      <c r="A59" s="3">
        <v>18328778877</v>
      </c>
      <c r="B59" s="1" t="s">
        <v>747</v>
      </c>
      <c r="C59" s="1" t="s">
        <v>748</v>
      </c>
      <c r="D59" s="1" t="s">
        <v>749</v>
      </c>
      <c r="E59" s="1" t="s">
        <v>750</v>
      </c>
      <c r="F59" s="1" t="s">
        <v>385</v>
      </c>
      <c r="G59" s="1" t="s">
        <v>389</v>
      </c>
      <c r="H59" s="1" t="s">
        <v>390</v>
      </c>
      <c r="I59" s="1" t="s">
        <v>751</v>
      </c>
      <c r="J59" s="1" t="s">
        <v>30</v>
      </c>
      <c r="K59" s="1" t="s">
        <v>752</v>
      </c>
      <c r="L59" s="1" t="s">
        <v>752</v>
      </c>
      <c r="M59" s="1" t="s">
        <v>393</v>
      </c>
      <c r="N59" s="1" t="s">
        <v>393</v>
      </c>
      <c r="O59" s="1" t="s">
        <v>394</v>
      </c>
      <c r="P59" s="1" t="s">
        <v>395</v>
      </c>
      <c r="Q59" s="1" t="s">
        <v>396</v>
      </c>
      <c r="R59" s="1" t="s">
        <v>753</v>
      </c>
      <c r="S59" s="1" t="s">
        <v>398</v>
      </c>
      <c r="T59" s="1" t="s">
        <v>399</v>
      </c>
      <c r="U59" s="1" t="s">
        <v>400</v>
      </c>
    </row>
    <row r="60" s="1" customFormat="1" spans="1:21">
      <c r="A60" s="3">
        <v>18075232762</v>
      </c>
      <c r="B60" s="1" t="s">
        <v>754</v>
      </c>
      <c r="C60" s="1" t="s">
        <v>755</v>
      </c>
      <c r="D60" s="1" t="s">
        <v>756</v>
      </c>
      <c r="E60" s="1" t="s">
        <v>757</v>
      </c>
      <c r="F60" s="1" t="s">
        <v>385</v>
      </c>
      <c r="G60" s="1" t="s">
        <v>389</v>
      </c>
      <c r="H60" s="1" t="s">
        <v>390</v>
      </c>
      <c r="I60" s="1" t="s">
        <v>758</v>
      </c>
      <c r="J60" s="1" t="s">
        <v>30</v>
      </c>
      <c r="K60" s="1" t="s">
        <v>759</v>
      </c>
      <c r="L60" s="1" t="s">
        <v>759</v>
      </c>
      <c r="M60" s="1" t="s">
        <v>393</v>
      </c>
      <c r="N60" s="1" t="s">
        <v>393</v>
      </c>
      <c r="O60" s="1" t="s">
        <v>394</v>
      </c>
      <c r="P60" s="1" t="s">
        <v>395</v>
      </c>
      <c r="Q60" s="1" t="s">
        <v>396</v>
      </c>
      <c r="R60" s="1" t="s">
        <v>760</v>
      </c>
      <c r="S60" s="1" t="s">
        <v>398</v>
      </c>
      <c r="T60" s="1" t="s">
        <v>399</v>
      </c>
      <c r="U60" s="1" t="s">
        <v>400</v>
      </c>
    </row>
    <row r="61" s="1" customFormat="1" spans="1:21">
      <c r="A61" s="3">
        <v>18411921597</v>
      </c>
      <c r="B61" s="1" t="s">
        <v>650</v>
      </c>
      <c r="C61" s="1" t="s">
        <v>761</v>
      </c>
      <c r="D61" s="1" t="s">
        <v>762</v>
      </c>
      <c r="E61" s="1" t="s">
        <v>763</v>
      </c>
      <c r="F61" s="1" t="s">
        <v>385</v>
      </c>
      <c r="G61" s="1" t="s">
        <v>389</v>
      </c>
      <c r="H61" s="1" t="s">
        <v>390</v>
      </c>
      <c r="I61" s="1" t="s">
        <v>764</v>
      </c>
      <c r="J61" s="1" t="s">
        <v>30</v>
      </c>
      <c r="K61" s="1" t="s">
        <v>765</v>
      </c>
      <c r="L61" s="1" t="s">
        <v>765</v>
      </c>
      <c r="M61" s="1" t="s">
        <v>393</v>
      </c>
      <c r="N61" s="1" t="s">
        <v>393</v>
      </c>
      <c r="O61" s="1" t="s">
        <v>394</v>
      </c>
      <c r="P61" s="1" t="s">
        <v>395</v>
      </c>
      <c r="Q61" s="1" t="s">
        <v>396</v>
      </c>
      <c r="R61" s="1" t="s">
        <v>766</v>
      </c>
      <c r="S61" s="1" t="s">
        <v>398</v>
      </c>
      <c r="T61" s="1" t="s">
        <v>399</v>
      </c>
      <c r="U61" s="1" t="s">
        <v>400</v>
      </c>
    </row>
    <row r="62" s="1" customFormat="1" spans="1:21">
      <c r="A62" s="3">
        <v>18388129329</v>
      </c>
      <c r="B62" s="1" t="s">
        <v>767</v>
      </c>
      <c r="C62" s="1" t="s">
        <v>768</v>
      </c>
      <c r="D62" s="1" t="s">
        <v>769</v>
      </c>
      <c r="E62" s="1" t="s">
        <v>770</v>
      </c>
      <c r="F62" s="1" t="s">
        <v>385</v>
      </c>
      <c r="G62" s="1" t="s">
        <v>389</v>
      </c>
      <c r="H62" s="1" t="s">
        <v>390</v>
      </c>
      <c r="I62" s="1" t="s">
        <v>771</v>
      </c>
      <c r="J62" s="1" t="s">
        <v>30</v>
      </c>
      <c r="K62" s="1" t="s">
        <v>772</v>
      </c>
      <c r="L62" s="1" t="s">
        <v>772</v>
      </c>
      <c r="M62" s="1" t="s">
        <v>393</v>
      </c>
      <c r="N62" s="1" t="s">
        <v>393</v>
      </c>
      <c r="O62" s="1" t="s">
        <v>394</v>
      </c>
      <c r="P62" s="1" t="s">
        <v>395</v>
      </c>
      <c r="Q62" s="1" t="s">
        <v>396</v>
      </c>
      <c r="R62" s="1" t="s">
        <v>773</v>
      </c>
      <c r="S62" s="1" t="s">
        <v>398</v>
      </c>
      <c r="T62" s="1" t="s">
        <v>399</v>
      </c>
      <c r="U62" s="1" t="s">
        <v>400</v>
      </c>
    </row>
    <row r="63" s="1" customFormat="1" spans="1:21">
      <c r="A63" s="3">
        <v>18461422456</v>
      </c>
      <c r="B63" s="1" t="s">
        <v>536</v>
      </c>
      <c r="C63" s="1" t="s">
        <v>774</v>
      </c>
      <c r="D63" s="1" t="s">
        <v>775</v>
      </c>
      <c r="E63" s="1" t="s">
        <v>776</v>
      </c>
      <c r="F63" s="1" t="s">
        <v>495</v>
      </c>
      <c r="G63" s="1" t="s">
        <v>389</v>
      </c>
      <c r="H63" s="1" t="s">
        <v>390</v>
      </c>
      <c r="I63" s="1" t="s">
        <v>777</v>
      </c>
      <c r="J63" s="1" t="s">
        <v>30</v>
      </c>
      <c r="K63" s="1" t="s">
        <v>778</v>
      </c>
      <c r="L63" s="1" t="s">
        <v>778</v>
      </c>
      <c r="M63" s="1" t="s">
        <v>393</v>
      </c>
      <c r="N63" s="1" t="s">
        <v>393</v>
      </c>
      <c r="O63" s="1" t="s">
        <v>394</v>
      </c>
      <c r="P63" s="1" t="s">
        <v>395</v>
      </c>
      <c r="Q63" s="1" t="s">
        <v>396</v>
      </c>
      <c r="R63" s="1" t="s">
        <v>779</v>
      </c>
      <c r="S63" s="1" t="s">
        <v>398</v>
      </c>
      <c r="T63" s="1" t="s">
        <v>399</v>
      </c>
      <c r="U63" s="1" t="s">
        <v>400</v>
      </c>
    </row>
    <row r="64" s="1" customFormat="1" spans="1:21">
      <c r="A64" s="3">
        <v>18193735213</v>
      </c>
      <c r="B64" s="1" t="s">
        <v>780</v>
      </c>
      <c r="C64" s="1" t="s">
        <v>781</v>
      </c>
      <c r="D64" s="1" t="s">
        <v>782</v>
      </c>
      <c r="E64" s="1" t="s">
        <v>783</v>
      </c>
      <c r="F64" s="1" t="s">
        <v>536</v>
      </c>
      <c r="G64" s="1" t="s">
        <v>389</v>
      </c>
      <c r="H64" s="1" t="s">
        <v>390</v>
      </c>
      <c r="I64" s="1" t="s">
        <v>784</v>
      </c>
      <c r="J64" s="1" t="s">
        <v>30</v>
      </c>
      <c r="K64" s="1" t="s">
        <v>785</v>
      </c>
      <c r="L64" s="1" t="s">
        <v>785</v>
      </c>
      <c r="M64" s="1" t="s">
        <v>393</v>
      </c>
      <c r="N64" s="1" t="s">
        <v>393</v>
      </c>
      <c r="O64" s="1" t="s">
        <v>394</v>
      </c>
      <c r="P64" s="1" t="s">
        <v>395</v>
      </c>
      <c r="Q64" s="1" t="s">
        <v>396</v>
      </c>
      <c r="R64" s="1" t="s">
        <v>786</v>
      </c>
      <c r="S64" s="1" t="s">
        <v>398</v>
      </c>
      <c r="T64" s="1" t="s">
        <v>399</v>
      </c>
      <c r="U64" s="1" t="s">
        <v>400</v>
      </c>
    </row>
    <row r="65" s="1" customFormat="1" spans="1:21">
      <c r="A65" s="3">
        <v>18303163711</v>
      </c>
      <c r="B65" s="1" t="s">
        <v>787</v>
      </c>
      <c r="C65" s="1" t="s">
        <v>788</v>
      </c>
      <c r="D65" s="1" t="s">
        <v>789</v>
      </c>
      <c r="E65" s="1" t="s">
        <v>790</v>
      </c>
      <c r="F65" s="1" t="s">
        <v>385</v>
      </c>
      <c r="G65" s="1" t="s">
        <v>389</v>
      </c>
      <c r="H65" s="1" t="s">
        <v>390</v>
      </c>
      <c r="I65" s="1" t="s">
        <v>791</v>
      </c>
      <c r="J65" s="1" t="s">
        <v>30</v>
      </c>
      <c r="K65" s="1" t="s">
        <v>792</v>
      </c>
      <c r="L65" s="1" t="s">
        <v>792</v>
      </c>
      <c r="M65" s="1" t="s">
        <v>393</v>
      </c>
      <c r="N65" s="1" t="s">
        <v>393</v>
      </c>
      <c r="O65" s="1" t="s">
        <v>394</v>
      </c>
      <c r="P65" s="1" t="s">
        <v>395</v>
      </c>
      <c r="Q65" s="1" t="s">
        <v>396</v>
      </c>
      <c r="R65" s="1" t="s">
        <v>793</v>
      </c>
      <c r="S65" s="1" t="s">
        <v>398</v>
      </c>
      <c r="T65" s="1" t="s">
        <v>399</v>
      </c>
      <c r="U65" s="1" t="s">
        <v>400</v>
      </c>
    </row>
    <row r="66" s="1" customFormat="1" spans="1:21">
      <c r="A66" s="3">
        <v>18463408534</v>
      </c>
      <c r="B66" s="1" t="s">
        <v>536</v>
      </c>
      <c r="C66" s="1" t="s">
        <v>794</v>
      </c>
      <c r="D66" s="1" t="s">
        <v>795</v>
      </c>
      <c r="E66" s="1" t="s">
        <v>796</v>
      </c>
      <c r="F66" s="1" t="s">
        <v>536</v>
      </c>
      <c r="G66" s="1" t="s">
        <v>389</v>
      </c>
      <c r="H66" s="1" t="s">
        <v>390</v>
      </c>
      <c r="I66" s="1" t="s">
        <v>797</v>
      </c>
      <c r="J66" s="1" t="s">
        <v>30</v>
      </c>
      <c r="K66" s="1" t="s">
        <v>798</v>
      </c>
      <c r="L66" s="1" t="s">
        <v>798</v>
      </c>
      <c r="M66" s="1" t="s">
        <v>393</v>
      </c>
      <c r="N66" s="1" t="s">
        <v>393</v>
      </c>
      <c r="O66" s="1" t="s">
        <v>394</v>
      </c>
      <c r="P66" s="1" t="s">
        <v>395</v>
      </c>
      <c r="Q66" s="1" t="s">
        <v>396</v>
      </c>
      <c r="R66" s="1" t="s">
        <v>799</v>
      </c>
      <c r="S66" s="1" t="s">
        <v>398</v>
      </c>
      <c r="T66" s="1" t="s">
        <v>399</v>
      </c>
      <c r="U66" s="1" t="s">
        <v>400</v>
      </c>
    </row>
    <row r="67" s="1" customFormat="1" spans="1:21">
      <c r="A67" s="1" t="s">
        <v>800</v>
      </c>
      <c r="B67" s="1" t="s">
        <v>650</v>
      </c>
      <c r="C67" s="1" t="s">
        <v>801</v>
      </c>
      <c r="D67" s="1" t="s">
        <v>802</v>
      </c>
      <c r="E67" s="1" t="s">
        <v>803</v>
      </c>
      <c r="F67" s="1" t="s">
        <v>580</v>
      </c>
      <c r="G67" s="1" t="s">
        <v>389</v>
      </c>
      <c r="H67" s="1" t="s">
        <v>390</v>
      </c>
      <c r="I67" s="1" t="s">
        <v>394</v>
      </c>
      <c r="J67" s="1" t="s">
        <v>804</v>
      </c>
      <c r="K67" s="1" t="s">
        <v>394</v>
      </c>
      <c r="L67" s="1" t="s">
        <v>394</v>
      </c>
      <c r="M67" s="1" t="s">
        <v>393</v>
      </c>
      <c r="N67" s="1" t="s">
        <v>393</v>
      </c>
      <c r="O67" s="1" t="s">
        <v>394</v>
      </c>
      <c r="P67" s="1" t="s">
        <v>395</v>
      </c>
      <c r="Q67" s="1" t="s">
        <v>396</v>
      </c>
      <c r="R67" s="1" t="s">
        <v>805</v>
      </c>
      <c r="S67" s="1" t="s">
        <v>398</v>
      </c>
      <c r="T67" s="1" t="s">
        <v>399</v>
      </c>
      <c r="U67" s="1" t="s">
        <v>572</v>
      </c>
    </row>
    <row r="68" s="1" customFormat="1" spans="1:21">
      <c r="A68" s="3">
        <v>18389417889</v>
      </c>
      <c r="B68" s="1" t="s">
        <v>767</v>
      </c>
      <c r="C68" s="1" t="s">
        <v>806</v>
      </c>
      <c r="D68" s="1" t="s">
        <v>802</v>
      </c>
      <c r="E68" s="1" t="s">
        <v>803</v>
      </c>
      <c r="F68" s="1" t="s">
        <v>580</v>
      </c>
      <c r="G68" s="1" t="s">
        <v>389</v>
      </c>
      <c r="H68" s="1" t="s">
        <v>390</v>
      </c>
      <c r="I68" s="1" t="s">
        <v>807</v>
      </c>
      <c r="J68" s="1" t="s">
        <v>30</v>
      </c>
      <c r="K68" s="1" t="s">
        <v>808</v>
      </c>
      <c r="L68" s="1" t="s">
        <v>808</v>
      </c>
      <c r="M68" s="1" t="s">
        <v>393</v>
      </c>
      <c r="N68" s="1" t="s">
        <v>393</v>
      </c>
      <c r="O68" s="1" t="s">
        <v>394</v>
      </c>
      <c r="P68" s="1" t="s">
        <v>395</v>
      </c>
      <c r="Q68" s="1" t="s">
        <v>396</v>
      </c>
      <c r="R68" s="1" t="s">
        <v>809</v>
      </c>
      <c r="S68" s="1" t="s">
        <v>398</v>
      </c>
      <c r="T68" s="1" t="s">
        <v>399</v>
      </c>
      <c r="U68" s="1" t="s">
        <v>400</v>
      </c>
    </row>
    <row r="69" s="1" customFormat="1" spans="1:21">
      <c r="A69" s="3">
        <v>18336305201</v>
      </c>
      <c r="B69" s="1" t="s">
        <v>643</v>
      </c>
      <c r="C69" s="1" t="s">
        <v>810</v>
      </c>
      <c r="D69" s="1" t="s">
        <v>811</v>
      </c>
      <c r="E69" s="1" t="s">
        <v>812</v>
      </c>
      <c r="F69" s="1" t="s">
        <v>385</v>
      </c>
      <c r="G69" s="1" t="s">
        <v>389</v>
      </c>
      <c r="H69" s="1" t="s">
        <v>390</v>
      </c>
      <c r="I69" s="1" t="s">
        <v>394</v>
      </c>
      <c r="J69" s="1" t="s">
        <v>30</v>
      </c>
      <c r="K69" s="1" t="s">
        <v>394</v>
      </c>
      <c r="L69" s="1" t="s">
        <v>813</v>
      </c>
      <c r="M69" s="1" t="s">
        <v>814</v>
      </c>
      <c r="N69" s="1" t="s">
        <v>815</v>
      </c>
      <c r="O69" s="1" t="s">
        <v>394</v>
      </c>
      <c r="P69" s="1" t="s">
        <v>395</v>
      </c>
      <c r="Q69" s="1" t="s">
        <v>396</v>
      </c>
      <c r="R69" s="1" t="s">
        <v>816</v>
      </c>
      <c r="S69" s="1" t="s">
        <v>398</v>
      </c>
      <c r="T69" s="1" t="s">
        <v>399</v>
      </c>
      <c r="U69" s="1" t="s">
        <v>400</v>
      </c>
    </row>
    <row r="70" s="1" customFormat="1" spans="1:21">
      <c r="A70" s="3">
        <v>18453113450</v>
      </c>
      <c r="B70" s="1" t="s">
        <v>544</v>
      </c>
      <c r="C70" s="1" t="s">
        <v>817</v>
      </c>
      <c r="D70" s="1" t="s">
        <v>818</v>
      </c>
      <c r="E70" s="1" t="s">
        <v>819</v>
      </c>
      <c r="F70" s="1" t="s">
        <v>385</v>
      </c>
      <c r="G70" s="1" t="s">
        <v>389</v>
      </c>
      <c r="H70" s="1" t="s">
        <v>390</v>
      </c>
      <c r="I70" s="1" t="s">
        <v>820</v>
      </c>
      <c r="J70" s="1" t="s">
        <v>30</v>
      </c>
      <c r="K70" s="1" t="s">
        <v>821</v>
      </c>
      <c r="L70" s="1" t="s">
        <v>821</v>
      </c>
      <c r="M70" s="1" t="s">
        <v>393</v>
      </c>
      <c r="N70" s="1" t="s">
        <v>393</v>
      </c>
      <c r="O70" s="1" t="s">
        <v>394</v>
      </c>
      <c r="P70" s="1" t="s">
        <v>395</v>
      </c>
      <c r="Q70" s="1" t="s">
        <v>396</v>
      </c>
      <c r="R70" s="1" t="s">
        <v>822</v>
      </c>
      <c r="S70" s="1" t="s">
        <v>398</v>
      </c>
      <c r="T70" s="1" t="s">
        <v>399</v>
      </c>
      <c r="U70" s="1" t="s">
        <v>400</v>
      </c>
    </row>
    <row r="71" s="1" customFormat="1" spans="1:21">
      <c r="A71" s="3">
        <v>18020639767</v>
      </c>
      <c r="B71" s="1" t="s">
        <v>823</v>
      </c>
      <c r="C71" s="1" t="s">
        <v>824</v>
      </c>
      <c r="D71" s="1" t="s">
        <v>825</v>
      </c>
      <c r="E71" s="1" t="s">
        <v>826</v>
      </c>
      <c r="F71" s="1" t="s">
        <v>385</v>
      </c>
      <c r="G71" s="1" t="s">
        <v>389</v>
      </c>
      <c r="H71" s="1" t="s">
        <v>390</v>
      </c>
      <c r="I71" s="1" t="s">
        <v>827</v>
      </c>
      <c r="J71" s="1" t="s">
        <v>30</v>
      </c>
      <c r="K71" s="1" t="s">
        <v>828</v>
      </c>
      <c r="L71" s="1" t="s">
        <v>828</v>
      </c>
      <c r="M71" s="1" t="s">
        <v>393</v>
      </c>
      <c r="N71" s="1" t="s">
        <v>393</v>
      </c>
      <c r="O71" s="1" t="s">
        <v>394</v>
      </c>
      <c r="P71" s="1" t="s">
        <v>395</v>
      </c>
      <c r="Q71" s="1" t="s">
        <v>396</v>
      </c>
      <c r="R71" s="1" t="s">
        <v>829</v>
      </c>
      <c r="S71" s="1" t="s">
        <v>398</v>
      </c>
      <c r="T71" s="1" t="s">
        <v>399</v>
      </c>
      <c r="U71" s="1" t="s">
        <v>400</v>
      </c>
    </row>
    <row r="72" s="1" customFormat="1" spans="1:21">
      <c r="A72" s="3">
        <v>18020355463</v>
      </c>
      <c r="B72" s="1" t="s">
        <v>823</v>
      </c>
      <c r="C72" s="1" t="s">
        <v>830</v>
      </c>
      <c r="D72" s="1" t="s">
        <v>831</v>
      </c>
      <c r="E72" s="1" t="s">
        <v>832</v>
      </c>
      <c r="F72" s="1" t="s">
        <v>495</v>
      </c>
      <c r="G72" s="1" t="s">
        <v>389</v>
      </c>
      <c r="H72" s="1" t="s">
        <v>390</v>
      </c>
      <c r="I72" s="1" t="s">
        <v>833</v>
      </c>
      <c r="J72" s="1" t="s">
        <v>30</v>
      </c>
      <c r="K72" s="1" t="s">
        <v>834</v>
      </c>
      <c r="L72" s="1" t="s">
        <v>835</v>
      </c>
      <c r="M72" s="1" t="s">
        <v>836</v>
      </c>
      <c r="N72" s="1" t="s">
        <v>837</v>
      </c>
      <c r="O72" s="1" t="s">
        <v>394</v>
      </c>
      <c r="P72" s="1" t="s">
        <v>395</v>
      </c>
      <c r="Q72" s="1" t="s">
        <v>396</v>
      </c>
      <c r="R72" s="1" t="s">
        <v>838</v>
      </c>
      <c r="S72" s="1" t="s">
        <v>398</v>
      </c>
      <c r="T72" s="1" t="s">
        <v>399</v>
      </c>
      <c r="U72" s="1" t="s">
        <v>400</v>
      </c>
    </row>
    <row r="73" s="1" customFormat="1" spans="1:21">
      <c r="A73" s="3">
        <v>17901869813</v>
      </c>
      <c r="B73" s="1" t="s">
        <v>839</v>
      </c>
      <c r="C73" s="1" t="s">
        <v>840</v>
      </c>
      <c r="D73" s="1" t="s">
        <v>841</v>
      </c>
      <c r="E73" s="1" t="s">
        <v>842</v>
      </c>
      <c r="F73" s="1" t="s">
        <v>536</v>
      </c>
      <c r="G73" s="1" t="s">
        <v>389</v>
      </c>
      <c r="H73" s="1" t="s">
        <v>390</v>
      </c>
      <c r="I73" s="1" t="s">
        <v>843</v>
      </c>
      <c r="J73" s="1" t="s">
        <v>30</v>
      </c>
      <c r="K73" s="1" t="s">
        <v>844</v>
      </c>
      <c r="L73" s="1" t="s">
        <v>844</v>
      </c>
      <c r="M73" s="1" t="s">
        <v>393</v>
      </c>
      <c r="N73" s="1" t="s">
        <v>393</v>
      </c>
      <c r="O73" s="1" t="s">
        <v>394</v>
      </c>
      <c r="P73" s="1" t="s">
        <v>395</v>
      </c>
      <c r="Q73" s="1" t="s">
        <v>396</v>
      </c>
      <c r="R73" s="1" t="s">
        <v>845</v>
      </c>
      <c r="S73" s="1" t="s">
        <v>398</v>
      </c>
      <c r="T73" s="1" t="s">
        <v>399</v>
      </c>
      <c r="U73" s="1" t="s">
        <v>400</v>
      </c>
    </row>
    <row r="74" s="1" customFormat="1" spans="1:21">
      <c r="A74" s="3">
        <v>18047463296</v>
      </c>
      <c r="B74" s="1" t="s">
        <v>846</v>
      </c>
      <c r="C74" s="1" t="s">
        <v>847</v>
      </c>
      <c r="D74" s="1" t="s">
        <v>848</v>
      </c>
      <c r="E74" s="1" t="s">
        <v>849</v>
      </c>
      <c r="F74" s="1" t="s">
        <v>580</v>
      </c>
      <c r="G74" s="1" t="s">
        <v>389</v>
      </c>
      <c r="H74" s="1" t="s">
        <v>390</v>
      </c>
      <c r="I74" s="1" t="s">
        <v>850</v>
      </c>
      <c r="J74" s="1" t="s">
        <v>30</v>
      </c>
      <c r="K74" s="1" t="s">
        <v>851</v>
      </c>
      <c r="L74" s="1" t="s">
        <v>851</v>
      </c>
      <c r="M74" s="1" t="s">
        <v>393</v>
      </c>
      <c r="N74" s="1" t="s">
        <v>393</v>
      </c>
      <c r="O74" s="1" t="s">
        <v>394</v>
      </c>
      <c r="P74" s="1" t="s">
        <v>395</v>
      </c>
      <c r="Q74" s="1" t="s">
        <v>396</v>
      </c>
      <c r="R74" s="1" t="s">
        <v>852</v>
      </c>
      <c r="S74" s="1" t="s">
        <v>398</v>
      </c>
      <c r="T74" s="1" t="s">
        <v>399</v>
      </c>
      <c r="U74" s="1" t="s">
        <v>400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2022-07-27T01:48:01Z</dcterms:created>
  <dcterms:modified xsi:type="dcterms:W3CDTF">2022-07-27T01:59:23Z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4C9E40C4B8E242AEA021621214399A53</vt:lpwstr>
  </property>
  <property fmtid="{D5CDD505-2E9C-101B-9397-08002B2CF9AE}" pid="3" name="KSOProductBuildVer">
    <vt:lpwstr>2052-11.1.0.11875</vt:lpwstr>
  </property>
</Properties>
</file>