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对账!$A$1:$X$17</definedName>
  </definedNames>
  <calcPr calcId="144525"/>
</workbook>
</file>

<file path=xl/sharedStrings.xml><?xml version="1.0" encoding="utf-8"?>
<sst xmlns="http://schemas.openxmlformats.org/spreadsheetml/2006/main" count="550" uniqueCount="183">
  <si>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</si>
  <si>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</si>
  <si>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</si>
  <si>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</si>
  <si>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</si>
  <si>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</si>
  <si>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</si>
  <si>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</si>
  <si>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</si>
  <si>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</si>
  <si>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</si>
  <si>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</si>
  <si>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</si>
  <si>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</si>
  <si>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</si>
  <si>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</si>
  <si>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</si>
  <si>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</si>
  <si>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</si>
  <si>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</si>
  <si>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</si>
  <si>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</si>
  <si>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</si>
  <si>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</si>
  <si>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</si>
  <si>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18294657634	</t>
  </si>
  <si>
    <t>Ctrip</t>
  </si>
  <si>
    <t>正常</t>
  </si>
  <si>
    <t>[滕州]白玉兰酒店(滕州万达广场店)(83293492)</t>
  </si>
  <si>
    <t>舒雅双床房&lt;双人入住&gt;&lt;内宾&gt;&lt;预付&gt;&lt;双早&gt;</t>
  </si>
  <si>
    <t>CNY</t>
  </si>
  <si>
    <t>胡润</t>
  </si>
  <si>
    <t>CA11323220727CNY</t>
  </si>
  <si>
    <t>未提现</t>
  </si>
  <si>
    <t>携程开票</t>
  </si>
  <si>
    <t xml:space="preserve">	</t>
  </si>
  <si>
    <t>取消</t>
  </si>
  <si>
    <t xml:space="preserve">18299725706	</t>
  </si>
  <si>
    <t>舒雅双床房&lt;双人入住&gt;&lt;内宾&gt;&lt;预付&gt;&lt;无早&gt;</t>
  </si>
  <si>
    <t xml:space="preserve">18464403921	</t>
  </si>
  <si>
    <t>[长沙]柏曼酒店(长沙大道地铁站店)(77365532)</t>
  </si>
  <si>
    <t>曼悦大床房&lt;双人入住&gt;&lt;内宾&gt;&lt;预付&gt;&lt;双早&gt;</t>
  </si>
  <si>
    <t>王志勇</t>
  </si>
  <si>
    <t xml:space="preserve">18480319187	</t>
  </si>
  <si>
    <t>[贵阳]锦江之星（贵阳文昌阁甲秀楼省医地铁站店）(60986788)</t>
  </si>
  <si>
    <t>商务房B&lt;双人入住&gt;&lt;内宾&gt;&lt;预付&gt;&lt;双早&gt;</t>
  </si>
  <si>
    <t>裴雨云</t>
  </si>
  <si>
    <t xml:space="preserve">18481091957	</t>
  </si>
  <si>
    <t>[太仓]维也纳国际酒店(太仓南站南洋广场店)(65979776)</t>
  </si>
  <si>
    <t>商务双床房&lt;双人入住&gt;&lt;内宾&gt;&lt;预付&gt;&lt;双早&gt;</t>
  </si>
  <si>
    <t>刘红兵</t>
  </si>
  <si>
    <t xml:space="preserve">18481449660	</t>
  </si>
  <si>
    <t>[高邮]锦江之星(高邮海潮东路店)(72815740)</t>
  </si>
  <si>
    <t>商务标准房B&lt;双人入住&gt;&lt;内宾&gt;&lt;预付&gt;&lt;双早&gt;</t>
  </si>
  <si>
    <t>李欣月</t>
  </si>
  <si>
    <t xml:space="preserve">18481754970	</t>
  </si>
  <si>
    <t>[安阳]锦江之星(安阳工学院店)(60986952)</t>
  </si>
  <si>
    <t>标准房C&lt;双人入住&gt;&lt;内宾&gt;&lt;预付&gt;&lt;双早&gt;</t>
  </si>
  <si>
    <t>张文冉,张兰英</t>
  </si>
  <si>
    <t xml:space="preserve">18484341619	</t>
  </si>
  <si>
    <t>[武汉]城市便捷酒店(武汉街道口店)(71581841)</t>
  </si>
  <si>
    <t>特惠大床房&lt;双人入住&gt;&lt;内宾&gt;&lt;预付&gt;&lt;无早&gt;</t>
  </si>
  <si>
    <t>王国庆</t>
  </si>
  <si>
    <t xml:space="preserve">18486234813	</t>
  </si>
  <si>
    <t>[昆明]百时快捷酒店(昆明国际会展中心火车站店)(73267898)</t>
  </si>
  <si>
    <t>单人房A&lt;单人入住&gt;&lt;内宾&gt;&lt;预付&gt;&lt;无早&gt;</t>
  </si>
  <si>
    <t>田平</t>
  </si>
  <si>
    <t xml:space="preserve">18486328857	</t>
  </si>
  <si>
    <t>[抚顺]锦江之星(抚顺永安桥万达广场店)(71451777)</t>
  </si>
  <si>
    <t>标准间A&lt;双人入住&gt;&lt;内宾&gt;&lt;预付&gt;&lt;双早&gt;</t>
  </si>
  <si>
    <t>范亚森</t>
  </si>
  <si>
    <t xml:space="preserve">18486458991	</t>
  </si>
  <si>
    <t>[彭阳]维也纳3好酒店(彭阳浙商国际店)(83855868)</t>
  </si>
  <si>
    <t>景观大床房&lt;双人入住&gt;&lt;内宾&gt;&lt;预付&gt;&lt;双早&gt;</t>
  </si>
  <si>
    <t>陈阳</t>
  </si>
  <si>
    <t xml:space="preserve">18486469534	</t>
  </si>
  <si>
    <t>景观双床房&lt;双人入住&gt;&lt;内宾&gt;&lt;预付&gt;&lt;双早&gt;</t>
  </si>
  <si>
    <t>杨博文</t>
  </si>
  <si>
    <t xml:space="preserve">18486525822	</t>
  </si>
  <si>
    <t>[芜湖]锦江之星酒店（芜湖方特科技馆地铁站店）(71450953)</t>
  </si>
  <si>
    <t>标准大床房&lt;双人入住&gt;&lt;内宾&gt;&lt;预付&gt;&lt;双早&gt;</t>
  </si>
  <si>
    <t>王缘圆</t>
  </si>
  <si>
    <t xml:space="preserve">18487357501	</t>
  </si>
  <si>
    <t>[北京]IU酒店(北京西站丽泽商务区店)(66107591)</t>
  </si>
  <si>
    <t>小U精致双床房&lt;双人入住&gt;&lt;内宾&gt;&lt;预付&gt;&lt;单早&gt;</t>
  </si>
  <si>
    <t>秦福来</t>
  </si>
  <si>
    <t xml:space="preserve">18487590419	</t>
  </si>
  <si>
    <t>[济南]7天优品酒店(济南泺口服装城无影山北路店)(73245449)</t>
  </si>
  <si>
    <t>优享大床房&lt;双人入住&gt;&lt;内宾&gt;&lt;预付&gt;&lt;双早&gt;</t>
  </si>
  <si>
    <t>张雁红</t>
  </si>
  <si>
    <t xml:space="preserve">18489101976	</t>
  </si>
  <si>
    <t>[昭平]维也纳国际酒店(昭平桂江店)(83828615)</t>
  </si>
  <si>
    <t>城景大床房&lt;双人入住&gt;&lt;内宾&gt;&lt;预付&gt;&lt;双早&gt;</t>
  </si>
  <si>
    <t>周小铃</t>
  </si>
  <si>
    <t>，</t>
  </si>
  <si>
    <t>A220727094654481</t>
  </si>
  <si>
    <t>CNY / HKD 当前参考汇率: 1.160371473</t>
  </si>
  <si>
    <t>总计： 3358.51 CNY/
3897.12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</si>
  <si>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</si>
  <si>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</si>
  <si>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</si>
  <si>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</si>
  <si>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</si>
  <si>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</si>
  <si>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</si>
  <si>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</si>
  <si>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</si>
  <si>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</si>
  <si>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</si>
  <si>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</si>
  <si>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</si>
  <si>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</si>
  <si>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</si>
  <si>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</si>
  <si>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</si>
  <si>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</si>
  <si>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2022-07-23</t>
  </si>
  <si>
    <t>2630620</t>
  </si>
  <si>
    <t>维也纳国际酒店(昭平桂江店)</t>
  </si>
  <si>
    <t>2022-07-24</t>
  </si>
  <si>
    <t>退房日月结</t>
  </si>
  <si>
    <t>230.72</t>
  </si>
  <si>
    <t>RMB</t>
  </si>
  <si>
    <t>0</t>
  </si>
  <si>
    <t>0.00</t>
  </si>
  <si>
    <t>携程汇智国内直连</t>
  </si>
  <si>
    <t>1861</t>
  </si>
  <si>
    <t>2022-07-23 23:11:55</t>
  </si>
  <si>
    <t>否</t>
  </si>
  <si>
    <t>汇智国际旅游发展有限公司</t>
  </si>
  <si>
    <t>直连</t>
  </si>
  <si>
    <t>2630341</t>
  </si>
  <si>
    <t>IU酒店(北京西客站六里桥东地铁站店)</t>
  </si>
  <si>
    <t>233.54</t>
  </si>
  <si>
    <t>2022-07-23 18:36:39</t>
  </si>
  <si>
    <t>2630221</t>
  </si>
  <si>
    <t>锦江之星(芜湖方特银湖北路店)</t>
  </si>
  <si>
    <t>133.90</t>
  </si>
  <si>
    <t>2022-07-23 16:22:25</t>
  </si>
  <si>
    <t>2630211</t>
  </si>
  <si>
    <t>维也纳3好酒店(彭阳浙商国际店)</t>
  </si>
  <si>
    <t>234.84</t>
  </si>
  <si>
    <t>2022-07-23 16:13:04</t>
  </si>
  <si>
    <t>2630207</t>
  </si>
  <si>
    <t>218.36</t>
  </si>
  <si>
    <t>2022-07-23 16:11:22</t>
  </si>
  <si>
    <t>2630179</t>
  </si>
  <si>
    <t>锦江之星（抚顺永安桥万达广场店）</t>
  </si>
  <si>
    <t>143.17</t>
  </si>
  <si>
    <t>2022-07-23 15:49:31</t>
  </si>
  <si>
    <t>2630167</t>
  </si>
  <si>
    <t>百时快捷酒店(昆明国际会展中心火车站店)</t>
  </si>
  <si>
    <t>80.34</t>
  </si>
  <si>
    <t>2022-07-23 15:33:41</t>
  </si>
  <si>
    <t>2629962</t>
  </si>
  <si>
    <t>城市便捷酒店(武汉街道口店)</t>
  </si>
  <si>
    <t>160.14</t>
  </si>
  <si>
    <t>2022-07-23 11:58:18</t>
  </si>
  <si>
    <t>2629927</t>
  </si>
  <si>
    <t>锦江之星(安阳工学院店)</t>
  </si>
  <si>
    <t>335.78</t>
  </si>
  <si>
    <t>2022-07-23 11:32:16</t>
  </si>
  <si>
    <t>2629869</t>
  </si>
  <si>
    <t>锦江之星(高邮海潮东路店)</t>
  </si>
  <si>
    <t>159.65</t>
  </si>
  <si>
    <t>2022-07-23 10:43:11</t>
  </si>
  <si>
    <t>2629809</t>
  </si>
  <si>
    <t>维也纳国际酒店(江苏太仓南站南洋广场店)</t>
  </si>
  <si>
    <t>2022-07-23 09:35:24</t>
  </si>
  <si>
    <t>2629624</t>
  </si>
  <si>
    <t>锦江之星(贵阳文昌阁甲秀楼店)</t>
  </si>
  <si>
    <t>176.13</t>
  </si>
  <si>
    <t>2022-07-23 01:30:18</t>
  </si>
  <si>
    <t>2022-07-21</t>
  </si>
  <si>
    <t>2628079</t>
  </si>
  <si>
    <t>柏曼酒店(长沙大道地铁站店)</t>
  </si>
  <si>
    <t>774.18</t>
  </si>
  <si>
    <t>2022-07-21 16:07:45</t>
  </si>
  <si>
    <t>2022-07-05</t>
  </si>
  <si>
    <t>2611882</t>
  </si>
  <si>
    <t>白玉兰酒店(滕州万达广场店)</t>
  </si>
  <si>
    <t>242.92</t>
  </si>
  <si>
    <t>2022-07-05 16:14:53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</si>
</sst>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44765</v>
      </c>
      <c r="G2" s="6">
        <v>44766</v>
      </c>
      <c r="H2" s="4">
        <v>1</v>
      </c>
      <c r="I2" s="4">
        <v>1</v>
      </c>
      <c r="J2" s="4">
        <v>1</v>
      </c>
      <c r="K2" s="4" t="s">
        <v>30</v>
      </c>
      <c r="L2" s="4">
        <v>242.92</v>
      </c>
      <c r="M2" s="4">
        <v>242.92</v>
      </c>
      <c r="N2" s="4" t="s">
        <v>31</v>
      </c>
      <c r="O2" s="4" t="s">
        <v>32</v>
      </c>
      <c r="P2" s="4" t="s">
        <v>33</v>
      </c>
      <c r="Q2" s="4">
        <v>0</v>
      </c>
      <c r="R2" s="7">
        <v>44747</v>
      </c>
      <c r="S2" s="6">
        <v>44769</v>
      </c>
      <c r="T2" s="4" t="s">
        <v>34</v>
      </c>
      <c r="U2" s="4">
        <v>242.92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25</v>
      </c>
      <c r="B3" s="4" t="s">
        <v>26</v>
      </c>
      <c r="C3" s="4" t="s">
        <v>36</v>
      </c>
      <c r="D3" s="4" t="s">
        <v>28</v>
      </c>
      <c r="E3" s="4" t="s">
        <v>29</v>
      </c>
      <c r="F3" s="6">
        <v>44765</v>
      </c>
      <c r="G3" s="6">
        <v>44766</v>
      </c>
      <c r="H3" s="4">
        <v>1</v>
      </c>
      <c r="I3" s="4">
        <v>1</v>
      </c>
      <c r="J3" s="4">
        <v>1</v>
      </c>
      <c r="K3" s="4" t="s">
        <v>30</v>
      </c>
      <c r="L3" s="4">
        <v>-242.92</v>
      </c>
      <c r="M3" s="4">
        <v>-242.92</v>
      </c>
      <c r="N3" s="4" t="s">
        <v>31</v>
      </c>
      <c r="O3" s="4" t="s">
        <v>32</v>
      </c>
      <c r="P3" s="4" t="s">
        <v>33</v>
      </c>
      <c r="Q3" s="4">
        <v>0</v>
      </c>
      <c r="R3" s="7">
        <v>44747</v>
      </c>
      <c r="S3" s="6">
        <v>44769</v>
      </c>
      <c r="T3" s="4" t="s">
        <v>34</v>
      </c>
      <c r="U3" s="4">
        <v>-242.92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37</v>
      </c>
      <c r="B4" s="4" t="s">
        <v>26</v>
      </c>
      <c r="C4" s="4" t="s">
        <v>27</v>
      </c>
      <c r="D4" s="4" t="s">
        <v>28</v>
      </c>
      <c r="E4" s="4" t="s">
        <v>38</v>
      </c>
      <c r="F4" s="6">
        <v>44765</v>
      </c>
      <c r="G4" s="6">
        <v>44766</v>
      </c>
      <c r="H4" s="4">
        <v>1</v>
      </c>
      <c r="I4" s="4">
        <v>1</v>
      </c>
      <c r="J4" s="4">
        <v>1</v>
      </c>
      <c r="K4" s="4" t="s">
        <v>30</v>
      </c>
      <c r="L4" s="4">
        <v>242.92</v>
      </c>
      <c r="M4" s="4">
        <v>242.92</v>
      </c>
      <c r="N4" s="4" t="s">
        <v>31</v>
      </c>
      <c r="O4" s="4" t="s">
        <v>32</v>
      </c>
      <c r="P4" s="4" t="s">
        <v>33</v>
      </c>
      <c r="Q4" s="4">
        <v>0</v>
      </c>
      <c r="R4" s="7">
        <v>44747</v>
      </c>
      <c r="S4" s="6">
        <v>44769</v>
      </c>
      <c r="T4" s="4" t="s">
        <v>34</v>
      </c>
      <c r="U4" s="4">
        <v>242.92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39</v>
      </c>
      <c r="B5" s="4" t="s">
        <v>26</v>
      </c>
      <c r="C5" s="4" t="s">
        <v>27</v>
      </c>
      <c r="D5" s="4" t="s">
        <v>40</v>
      </c>
      <c r="E5" s="4" t="s">
        <v>41</v>
      </c>
      <c r="F5" s="6">
        <v>44763</v>
      </c>
      <c r="G5" s="6">
        <v>44766</v>
      </c>
      <c r="H5" s="4">
        <v>1</v>
      </c>
      <c r="I5" s="4">
        <v>3</v>
      </c>
      <c r="J5" s="4">
        <v>3</v>
      </c>
      <c r="K5" s="4" t="s">
        <v>30</v>
      </c>
      <c r="L5" s="4">
        <v>774.18</v>
      </c>
      <c r="M5" s="4">
        <v>774.18</v>
      </c>
      <c r="N5" s="4" t="s">
        <v>42</v>
      </c>
      <c r="O5" s="4" t="s">
        <v>32</v>
      </c>
      <c r="P5" s="4" t="s">
        <v>33</v>
      </c>
      <c r="Q5" s="4">
        <v>0</v>
      </c>
      <c r="R5" s="7">
        <v>44763</v>
      </c>
      <c r="S5" s="6">
        <v>44769</v>
      </c>
      <c r="T5" s="4" t="s">
        <v>34</v>
      </c>
      <c r="U5" s="4">
        <v>774.18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43</v>
      </c>
      <c r="B6" s="4" t="s">
        <v>26</v>
      </c>
      <c r="C6" s="4" t="s">
        <v>27</v>
      </c>
      <c r="D6" s="4" t="s">
        <v>44</v>
      </c>
      <c r="E6" s="4" t="s">
        <v>45</v>
      </c>
      <c r="F6" s="6">
        <v>44765</v>
      </c>
      <c r="G6" s="6">
        <v>44766</v>
      </c>
      <c r="H6" s="4">
        <v>1</v>
      </c>
      <c r="I6" s="4">
        <v>1</v>
      </c>
      <c r="J6" s="4">
        <v>1</v>
      </c>
      <c r="K6" s="4" t="s">
        <v>30</v>
      </c>
      <c r="L6" s="4">
        <v>176.13</v>
      </c>
      <c r="M6" s="4">
        <v>176.13</v>
      </c>
      <c r="N6" s="4" t="s">
        <v>46</v>
      </c>
      <c r="O6" s="4" t="s">
        <v>32</v>
      </c>
      <c r="P6" s="4" t="s">
        <v>33</v>
      </c>
      <c r="Q6" s="4">
        <v>0</v>
      </c>
      <c r="R6" s="7">
        <v>44765</v>
      </c>
      <c r="S6" s="6">
        <v>44769</v>
      </c>
      <c r="T6" s="4" t="s">
        <v>34</v>
      </c>
      <c r="U6" s="4">
        <v>176.13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47</v>
      </c>
      <c r="B7" s="4" t="s">
        <v>26</v>
      </c>
      <c r="C7" s="4" t="s">
        <v>27</v>
      </c>
      <c r="D7" s="4" t="s">
        <v>48</v>
      </c>
      <c r="E7" s="4" t="s">
        <v>49</v>
      </c>
      <c r="F7" s="6">
        <v>44765</v>
      </c>
      <c r="G7" s="6">
        <v>44766</v>
      </c>
      <c r="H7" s="4">
        <v>1</v>
      </c>
      <c r="I7" s="4">
        <v>1</v>
      </c>
      <c r="J7" s="4">
        <v>1</v>
      </c>
      <c r="K7" s="4" t="s">
        <v>30</v>
      </c>
      <c r="L7" s="4">
        <v>234.84</v>
      </c>
      <c r="M7" s="4">
        <v>234.84</v>
      </c>
      <c r="N7" s="4" t="s">
        <v>50</v>
      </c>
      <c r="O7" s="4" t="s">
        <v>32</v>
      </c>
      <c r="P7" s="4" t="s">
        <v>33</v>
      </c>
      <c r="Q7" s="4">
        <v>0</v>
      </c>
      <c r="R7" s="7">
        <v>44765</v>
      </c>
      <c r="S7" s="6">
        <v>44769</v>
      </c>
      <c r="T7" s="4" t="s">
        <v>34</v>
      </c>
      <c r="U7" s="4">
        <v>234.84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51</v>
      </c>
      <c r="B8" s="4" t="s">
        <v>26</v>
      </c>
      <c r="C8" s="4" t="s">
        <v>27</v>
      </c>
      <c r="D8" s="4" t="s">
        <v>52</v>
      </c>
      <c r="E8" s="4" t="s">
        <v>53</v>
      </c>
      <c r="F8" s="6">
        <v>44765</v>
      </c>
      <c r="G8" s="6">
        <v>44766</v>
      </c>
      <c r="H8" s="4">
        <v>1</v>
      </c>
      <c r="I8" s="4">
        <v>1</v>
      </c>
      <c r="J8" s="4">
        <v>1</v>
      </c>
      <c r="K8" s="4" t="s">
        <v>30</v>
      </c>
      <c r="L8" s="4">
        <v>159.65</v>
      </c>
      <c r="M8" s="4">
        <v>159.65</v>
      </c>
      <c r="N8" s="4" t="s">
        <v>54</v>
      </c>
      <c r="O8" s="4" t="s">
        <v>32</v>
      </c>
      <c r="P8" s="4" t="s">
        <v>33</v>
      </c>
      <c r="Q8" s="4">
        <v>0</v>
      </c>
      <c r="R8" s="7">
        <v>44765</v>
      </c>
      <c r="S8" s="6">
        <v>44769</v>
      </c>
      <c r="T8" s="4" t="s">
        <v>34</v>
      </c>
      <c r="U8" s="4">
        <v>159.65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55</v>
      </c>
      <c r="B9" s="4" t="s">
        <v>26</v>
      </c>
      <c r="C9" s="4" t="s">
        <v>27</v>
      </c>
      <c r="D9" s="4" t="s">
        <v>56</v>
      </c>
      <c r="E9" s="4" t="s">
        <v>57</v>
      </c>
      <c r="F9" s="6">
        <v>44765</v>
      </c>
      <c r="G9" s="6">
        <v>44766</v>
      </c>
      <c r="H9" s="4">
        <v>2</v>
      </c>
      <c r="I9" s="4">
        <v>1</v>
      </c>
      <c r="J9" s="4">
        <v>2</v>
      </c>
      <c r="K9" s="4" t="s">
        <v>30</v>
      </c>
      <c r="L9" s="4">
        <v>335.78</v>
      </c>
      <c r="M9" s="4">
        <v>335.78</v>
      </c>
      <c r="N9" s="4" t="s">
        <v>58</v>
      </c>
      <c r="O9" s="4" t="s">
        <v>32</v>
      </c>
      <c r="P9" s="4" t="s">
        <v>33</v>
      </c>
      <c r="Q9" s="4">
        <v>0</v>
      </c>
      <c r="R9" s="7">
        <v>44765</v>
      </c>
      <c r="S9" s="6">
        <v>44769</v>
      </c>
      <c r="T9" s="4" t="s">
        <v>34</v>
      </c>
      <c r="U9" s="4">
        <v>335.78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59</v>
      </c>
      <c r="B10" s="4" t="s">
        <v>26</v>
      </c>
      <c r="C10" s="4" t="s">
        <v>27</v>
      </c>
      <c r="D10" s="4" t="s">
        <v>60</v>
      </c>
      <c r="E10" s="4" t="s">
        <v>61</v>
      </c>
      <c r="F10" s="6">
        <v>44765</v>
      </c>
      <c r="G10" s="6">
        <v>44766</v>
      </c>
      <c r="H10" s="4">
        <v>1</v>
      </c>
      <c r="I10" s="4">
        <v>1</v>
      </c>
      <c r="J10" s="4">
        <v>1</v>
      </c>
      <c r="K10" s="4" t="s">
        <v>30</v>
      </c>
      <c r="L10" s="4">
        <v>160.14</v>
      </c>
      <c r="M10" s="4">
        <v>160.14</v>
      </c>
      <c r="N10" s="4" t="s">
        <v>62</v>
      </c>
      <c r="O10" s="4" t="s">
        <v>32</v>
      </c>
      <c r="P10" s="4" t="s">
        <v>33</v>
      </c>
      <c r="Q10" s="4">
        <v>0</v>
      </c>
      <c r="R10" s="7">
        <v>44765</v>
      </c>
      <c r="S10" s="6">
        <v>44769</v>
      </c>
      <c r="T10" s="4" t="s">
        <v>34</v>
      </c>
      <c r="U10" s="4">
        <v>160.14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63</v>
      </c>
      <c r="B11" s="4" t="s">
        <v>26</v>
      </c>
      <c r="C11" s="4" t="s">
        <v>27</v>
      </c>
      <c r="D11" s="4" t="s">
        <v>64</v>
      </c>
      <c r="E11" s="4" t="s">
        <v>65</v>
      </c>
      <c r="F11" s="6">
        <v>44765</v>
      </c>
      <c r="G11" s="6">
        <v>44766</v>
      </c>
      <c r="H11" s="4">
        <v>1</v>
      </c>
      <c r="I11" s="4">
        <v>1</v>
      </c>
      <c r="J11" s="4">
        <v>1</v>
      </c>
      <c r="K11" s="4" t="s">
        <v>30</v>
      </c>
      <c r="L11" s="4">
        <v>80.34</v>
      </c>
      <c r="M11" s="4">
        <v>80.34</v>
      </c>
      <c r="N11" s="4" t="s">
        <v>66</v>
      </c>
      <c r="O11" s="4" t="s">
        <v>32</v>
      </c>
      <c r="P11" s="4" t="s">
        <v>33</v>
      </c>
      <c r="Q11" s="4">
        <v>0</v>
      </c>
      <c r="R11" s="7">
        <v>44765</v>
      </c>
      <c r="S11" s="6">
        <v>44769</v>
      </c>
      <c r="T11" s="4" t="s">
        <v>34</v>
      </c>
      <c r="U11" s="4">
        <v>80.34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67</v>
      </c>
      <c r="B12" s="4" t="s">
        <v>26</v>
      </c>
      <c r="C12" s="4" t="s">
        <v>27</v>
      </c>
      <c r="D12" s="4" t="s">
        <v>68</v>
      </c>
      <c r="E12" s="4" t="s">
        <v>69</v>
      </c>
      <c r="F12" s="6">
        <v>44765</v>
      </c>
      <c r="G12" s="6">
        <v>44766</v>
      </c>
      <c r="H12" s="4">
        <v>1</v>
      </c>
      <c r="I12" s="4">
        <v>1</v>
      </c>
      <c r="J12" s="4">
        <v>1</v>
      </c>
      <c r="K12" s="4" t="s">
        <v>30</v>
      </c>
      <c r="L12" s="4">
        <v>143.17</v>
      </c>
      <c r="M12" s="4">
        <v>143.17</v>
      </c>
      <c r="N12" s="4" t="s">
        <v>70</v>
      </c>
      <c r="O12" s="4" t="s">
        <v>32</v>
      </c>
      <c r="P12" s="4" t="s">
        <v>33</v>
      </c>
      <c r="Q12" s="4">
        <v>0</v>
      </c>
      <c r="R12" s="7">
        <v>44765</v>
      </c>
      <c r="S12" s="6">
        <v>44769</v>
      </c>
      <c r="T12" s="4" t="s">
        <v>34</v>
      </c>
      <c r="U12" s="4">
        <v>143.17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71</v>
      </c>
      <c r="B13" s="4" t="s">
        <v>26</v>
      </c>
      <c r="C13" s="4" t="s">
        <v>27</v>
      </c>
      <c r="D13" s="4" t="s">
        <v>72</v>
      </c>
      <c r="E13" s="4" t="s">
        <v>73</v>
      </c>
      <c r="F13" s="6">
        <v>44765</v>
      </c>
      <c r="G13" s="6">
        <v>44766</v>
      </c>
      <c r="H13" s="4">
        <v>1</v>
      </c>
      <c r="I13" s="4">
        <v>1</v>
      </c>
      <c r="J13" s="4">
        <v>1</v>
      </c>
      <c r="K13" s="4" t="s">
        <v>30</v>
      </c>
      <c r="L13" s="4">
        <v>218.36</v>
      </c>
      <c r="M13" s="4">
        <v>218.36</v>
      </c>
      <c r="N13" s="4" t="s">
        <v>74</v>
      </c>
      <c r="O13" s="4" t="s">
        <v>32</v>
      </c>
      <c r="P13" s="4" t="s">
        <v>33</v>
      </c>
      <c r="Q13" s="4">
        <v>0</v>
      </c>
      <c r="R13" s="7">
        <v>44765</v>
      </c>
      <c r="S13" s="6">
        <v>44769</v>
      </c>
      <c r="T13" s="4" t="s">
        <v>34</v>
      </c>
      <c r="U13" s="4">
        <v>218.36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75</v>
      </c>
      <c r="B14" s="4" t="s">
        <v>26</v>
      </c>
      <c r="C14" s="4" t="s">
        <v>27</v>
      </c>
      <c r="D14" s="4" t="s">
        <v>72</v>
      </c>
      <c r="E14" s="4" t="s">
        <v>76</v>
      </c>
      <c r="F14" s="6">
        <v>44765</v>
      </c>
      <c r="G14" s="6">
        <v>44766</v>
      </c>
      <c r="H14" s="4">
        <v>1</v>
      </c>
      <c r="I14" s="4">
        <v>1</v>
      </c>
      <c r="J14" s="4">
        <v>1</v>
      </c>
      <c r="K14" s="4" t="s">
        <v>30</v>
      </c>
      <c r="L14" s="4">
        <v>234.84</v>
      </c>
      <c r="M14" s="4">
        <v>234.84</v>
      </c>
      <c r="N14" s="4" t="s">
        <v>77</v>
      </c>
      <c r="O14" s="4" t="s">
        <v>32</v>
      </c>
      <c r="P14" s="4" t="s">
        <v>33</v>
      </c>
      <c r="Q14" s="4">
        <v>0</v>
      </c>
      <c r="R14" s="7">
        <v>44765</v>
      </c>
      <c r="S14" s="6">
        <v>44769</v>
      </c>
      <c r="T14" s="4" t="s">
        <v>34</v>
      </c>
      <c r="U14" s="4">
        <v>234.84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78</v>
      </c>
      <c r="B15" s="4" t="s">
        <v>26</v>
      </c>
      <c r="C15" s="4" t="s">
        <v>27</v>
      </c>
      <c r="D15" s="4" t="s">
        <v>79</v>
      </c>
      <c r="E15" s="4" t="s">
        <v>80</v>
      </c>
      <c r="F15" s="6">
        <v>44765</v>
      </c>
      <c r="G15" s="6">
        <v>44766</v>
      </c>
      <c r="H15" s="4">
        <v>1</v>
      </c>
      <c r="I15" s="4">
        <v>1</v>
      </c>
      <c r="J15" s="4">
        <v>1</v>
      </c>
      <c r="K15" s="4" t="s">
        <v>30</v>
      </c>
      <c r="L15" s="4">
        <v>133.9</v>
      </c>
      <c r="M15" s="4">
        <v>133.9</v>
      </c>
      <c r="N15" s="4" t="s">
        <v>81</v>
      </c>
      <c r="O15" s="4" t="s">
        <v>32</v>
      </c>
      <c r="P15" s="4" t="s">
        <v>33</v>
      </c>
      <c r="Q15" s="4">
        <v>0</v>
      </c>
      <c r="R15" s="7">
        <v>44765</v>
      </c>
      <c r="S15" s="6">
        <v>44769</v>
      </c>
      <c r="T15" s="4" t="s">
        <v>34</v>
      </c>
      <c r="U15" s="4">
        <v>133.9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82</v>
      </c>
      <c r="B16" s="4" t="s">
        <v>26</v>
      </c>
      <c r="C16" s="4" t="s">
        <v>27</v>
      </c>
      <c r="D16" s="4" t="s">
        <v>83</v>
      </c>
      <c r="E16" s="4" t="s">
        <v>84</v>
      </c>
      <c r="F16" s="6">
        <v>44765</v>
      </c>
      <c r="G16" s="6">
        <v>44766</v>
      </c>
      <c r="H16" s="4">
        <v>1</v>
      </c>
      <c r="I16" s="4">
        <v>1</v>
      </c>
      <c r="J16" s="4">
        <v>1</v>
      </c>
      <c r="K16" s="4" t="s">
        <v>30</v>
      </c>
      <c r="L16" s="4">
        <v>233.54</v>
      </c>
      <c r="M16" s="4">
        <v>233.54</v>
      </c>
      <c r="N16" s="4" t="s">
        <v>85</v>
      </c>
      <c r="O16" s="4" t="s">
        <v>32</v>
      </c>
      <c r="P16" s="4" t="s">
        <v>33</v>
      </c>
      <c r="Q16" s="4">
        <v>0</v>
      </c>
      <c r="R16" s="7">
        <v>44765</v>
      </c>
      <c r="S16" s="6">
        <v>44769</v>
      </c>
      <c r="T16" s="4" t="s">
        <v>34</v>
      </c>
      <c r="U16" s="4">
        <v>233.54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86</v>
      </c>
      <c r="B17" s="4" t="s">
        <v>26</v>
      </c>
      <c r="C17" s="4" t="s">
        <v>27</v>
      </c>
      <c r="D17" s="4" t="s">
        <v>87</v>
      </c>
      <c r="E17" s="4" t="s">
        <v>88</v>
      </c>
      <c r="F17" s="6">
        <v>44765</v>
      </c>
      <c r="G17" s="6">
        <v>44766</v>
      </c>
      <c r="H17" s="4">
        <v>1</v>
      </c>
      <c r="I17" s="4">
        <v>1</v>
      </c>
      <c r="J17" s="4">
        <v>1</v>
      </c>
      <c r="K17" s="4" t="s">
        <v>30</v>
      </c>
      <c r="L17" s="4">
        <v>177.16</v>
      </c>
      <c r="M17" s="4">
        <v>177.16</v>
      </c>
      <c r="N17" s="4" t="s">
        <v>89</v>
      </c>
      <c r="O17" s="4" t="s">
        <v>32</v>
      </c>
      <c r="P17" s="4" t="s">
        <v>33</v>
      </c>
      <c r="Q17" s="4">
        <v>0</v>
      </c>
      <c r="R17" s="7">
        <v>44765</v>
      </c>
      <c r="S17" s="6">
        <v>44769</v>
      </c>
      <c r="T17" s="4" t="s">
        <v>34</v>
      </c>
      <c r="U17" s="4">
        <v>177.16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86</v>
      </c>
      <c r="B18" s="4" t="s">
        <v>26</v>
      </c>
      <c r="C18" s="4" t="s">
        <v>36</v>
      </c>
      <c r="D18" s="4" t="s">
        <v>87</v>
      </c>
      <c r="E18" s="4" t="s">
        <v>88</v>
      </c>
      <c r="F18" s="6">
        <v>44765</v>
      </c>
      <c r="G18" s="6">
        <v>44766</v>
      </c>
      <c r="H18" s="4">
        <v>1</v>
      </c>
      <c r="I18" s="4">
        <v>1</v>
      </c>
      <c r="J18" s="4">
        <v>1</v>
      </c>
      <c r="K18" s="4" t="s">
        <v>30</v>
      </c>
      <c r="L18" s="4">
        <v>-177.16</v>
      </c>
      <c r="M18" s="4">
        <v>-177.16</v>
      </c>
      <c r="N18" s="4" t="s">
        <v>89</v>
      </c>
      <c r="O18" s="4" t="s">
        <v>32</v>
      </c>
      <c r="P18" s="4" t="s">
        <v>33</v>
      </c>
      <c r="Q18" s="4">
        <v>0</v>
      </c>
      <c r="R18" s="7">
        <v>44765</v>
      </c>
      <c r="S18" s="6">
        <v>44769</v>
      </c>
      <c r="T18" s="4" t="s">
        <v>34</v>
      </c>
      <c r="U18" s="4">
        <v>-177.16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90</v>
      </c>
      <c r="B19" s="4" t="s">
        <v>26</v>
      </c>
      <c r="C19" s="4" t="s">
        <v>27</v>
      </c>
      <c r="D19" s="4" t="s">
        <v>91</v>
      </c>
      <c r="E19" s="4" t="s">
        <v>92</v>
      </c>
      <c r="F19" s="6">
        <v>44765</v>
      </c>
      <c r="G19" s="6">
        <v>44766</v>
      </c>
      <c r="H19" s="4">
        <v>1</v>
      </c>
      <c r="I19" s="4">
        <v>1</v>
      </c>
      <c r="J19" s="4">
        <v>1</v>
      </c>
      <c r="K19" s="4" t="s">
        <v>30</v>
      </c>
      <c r="L19" s="4">
        <v>230.72</v>
      </c>
      <c r="M19" s="4">
        <v>230.72</v>
      </c>
      <c r="N19" s="4" t="s">
        <v>93</v>
      </c>
      <c r="O19" s="4" t="s">
        <v>32</v>
      </c>
      <c r="P19" s="4" t="s">
        <v>33</v>
      </c>
      <c r="Q19" s="4">
        <v>0</v>
      </c>
      <c r="R19" s="7">
        <v>44765</v>
      </c>
      <c r="S19" s="6">
        <v>44769</v>
      </c>
      <c r="T19" s="4" t="s">
        <v>34</v>
      </c>
      <c r="U19" s="4">
        <v>230.72</v>
      </c>
      <c r="V19" s="4">
        <v>0</v>
      </c>
      <c r="W19" s="4">
        <v>0</v>
      </c>
      <c r="X19" s="4" t="s">
        <v>35</v>
      </c>
      <c r="Y19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6"/>
  <sheetViews>
    <sheetView tabSelected="1" workbookViewId="0">
      <selection activeCell="A24" sqref="A24:A26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94</v>
      </c>
    </row>
    <row r="2" s="4" customFormat="1" hidden="1" spans="1:9">
      <c r="A2" s="5">
        <v>18294657634</v>
      </c>
      <c r="B2" s="6">
        <v>44765</v>
      </c>
      <c r="C2" s="6">
        <v>44766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18299725706</v>
      </c>
      <c r="B3" s="6">
        <v>44765</v>
      </c>
      <c r="C3" s="6">
        <v>44766</v>
      </c>
      <c r="D3" s="4">
        <v>242.92</v>
      </c>
      <c r="E3" s="4" t="str">
        <f>VLOOKUP(A3,HOP!A:L,12,0)</f>
        <v>242.92</v>
      </c>
      <c r="F3" s="4" t="str">
        <f>VLOOKUP(A3,HOP!A:C,3,0)</f>
        <v>2611882</v>
      </c>
      <c r="G3" s="4">
        <f t="shared" ref="G3:G17" si="0">D3-E3</f>
        <v>0</v>
      </c>
      <c r="H3" s="4" t="str">
        <f t="shared" ref="H3:H17" si="1">$H$1&amp;F3</f>
        <v>，2611882</v>
      </c>
      <c r="I3" s="4" t="str">
        <f>VLOOKUP(A3,HOP!A:U,21,0)</f>
        <v>直连</v>
      </c>
    </row>
    <row r="4" s="4" customFormat="1" spans="1:9">
      <c r="A4" s="5">
        <v>18464403921</v>
      </c>
      <c r="B4" s="6">
        <v>44763</v>
      </c>
      <c r="C4" s="6">
        <v>44766</v>
      </c>
      <c r="D4" s="4">
        <v>774.18</v>
      </c>
      <c r="E4" s="4" t="str">
        <f>VLOOKUP(A4,HOP!A:L,12,0)</f>
        <v>774.18</v>
      </c>
      <c r="F4" s="4" t="str">
        <f>VLOOKUP(A4,HOP!A:C,3,0)</f>
        <v>2628079</v>
      </c>
      <c r="G4" s="4">
        <f t="shared" si="0"/>
        <v>0</v>
      </c>
      <c r="H4" s="4" t="str">
        <f t="shared" si="1"/>
        <v>，2628079</v>
      </c>
      <c r="I4" s="4" t="str">
        <f>VLOOKUP(A4,HOP!A:U,21,0)</f>
        <v>直连</v>
      </c>
    </row>
    <row r="5" s="4" customFormat="1" spans="1:9">
      <c r="A5" s="5">
        <v>18480319187</v>
      </c>
      <c r="B5" s="6">
        <v>44765</v>
      </c>
      <c r="C5" s="6">
        <v>44766</v>
      </c>
      <c r="D5" s="4">
        <v>176.13</v>
      </c>
      <c r="E5" s="4" t="str">
        <f>VLOOKUP(A5,HOP!A:L,12,0)</f>
        <v>176.13</v>
      </c>
      <c r="F5" s="4" t="str">
        <f>VLOOKUP(A5,HOP!A:C,3,0)</f>
        <v>2629624</v>
      </c>
      <c r="G5" s="4">
        <f t="shared" si="0"/>
        <v>0</v>
      </c>
      <c r="H5" s="4" t="str">
        <f t="shared" si="1"/>
        <v>，2629624</v>
      </c>
      <c r="I5" s="4" t="str">
        <f>VLOOKUP(A5,HOP!A:U,21,0)</f>
        <v>直连</v>
      </c>
    </row>
    <row r="6" s="4" customFormat="1" spans="1:9">
      <c r="A6" s="5">
        <v>18481091957</v>
      </c>
      <c r="B6" s="6">
        <v>44765</v>
      </c>
      <c r="C6" s="6">
        <v>44766</v>
      </c>
      <c r="D6" s="4">
        <v>234.84</v>
      </c>
      <c r="E6" s="4" t="str">
        <f>VLOOKUP(A6,HOP!A:L,12,0)</f>
        <v>234.84</v>
      </c>
      <c r="F6" s="4" t="str">
        <f>VLOOKUP(A6,HOP!A:C,3,0)</f>
        <v>2629809</v>
      </c>
      <c r="G6" s="4">
        <f t="shared" si="0"/>
        <v>0</v>
      </c>
      <c r="H6" s="4" t="str">
        <f t="shared" si="1"/>
        <v>，2629809</v>
      </c>
      <c r="I6" s="4" t="str">
        <f>VLOOKUP(A6,HOP!A:U,21,0)</f>
        <v>直连</v>
      </c>
    </row>
    <row r="7" s="4" customFormat="1" spans="1:9">
      <c r="A7" s="5">
        <v>18481449660</v>
      </c>
      <c r="B7" s="6">
        <v>44765</v>
      </c>
      <c r="C7" s="6">
        <v>44766</v>
      </c>
      <c r="D7" s="4">
        <v>159.65</v>
      </c>
      <c r="E7" s="4" t="str">
        <f>VLOOKUP(A7,HOP!A:L,12,0)</f>
        <v>159.65</v>
      </c>
      <c r="F7" s="4" t="str">
        <f>VLOOKUP(A7,HOP!A:C,3,0)</f>
        <v>2629869</v>
      </c>
      <c r="G7" s="4">
        <f t="shared" si="0"/>
        <v>0</v>
      </c>
      <c r="H7" s="4" t="str">
        <f t="shared" si="1"/>
        <v>，2629869</v>
      </c>
      <c r="I7" s="4" t="str">
        <f>VLOOKUP(A7,HOP!A:U,21,0)</f>
        <v>直连</v>
      </c>
    </row>
    <row r="8" s="4" customFormat="1" spans="1:9">
      <c r="A8" s="5">
        <v>18481754970</v>
      </c>
      <c r="B8" s="6">
        <v>44765</v>
      </c>
      <c r="C8" s="6">
        <v>44766</v>
      </c>
      <c r="D8" s="4">
        <v>335.78</v>
      </c>
      <c r="E8" s="4" t="str">
        <f>VLOOKUP(A8,HOP!A:L,12,0)</f>
        <v>335.78</v>
      </c>
      <c r="F8" s="4" t="str">
        <f>VLOOKUP(A8,HOP!A:C,3,0)</f>
        <v>2629927</v>
      </c>
      <c r="G8" s="4">
        <f t="shared" si="0"/>
        <v>0</v>
      </c>
      <c r="H8" s="4" t="str">
        <f t="shared" si="1"/>
        <v>，2629927</v>
      </c>
      <c r="I8" s="4" t="str">
        <f>VLOOKUP(A8,HOP!A:U,21,0)</f>
        <v>直连</v>
      </c>
    </row>
    <row r="9" s="4" customFormat="1" spans="1:9">
      <c r="A9" s="5">
        <v>18484341619</v>
      </c>
      <c r="B9" s="6">
        <v>44765</v>
      </c>
      <c r="C9" s="6">
        <v>44766</v>
      </c>
      <c r="D9" s="4">
        <v>160.14</v>
      </c>
      <c r="E9" s="4" t="str">
        <f>VLOOKUP(A9,HOP!A:L,12,0)</f>
        <v>160.14</v>
      </c>
      <c r="F9" s="4" t="str">
        <f>VLOOKUP(A9,HOP!A:C,3,0)</f>
        <v>2629962</v>
      </c>
      <c r="G9" s="4">
        <f t="shared" si="0"/>
        <v>0</v>
      </c>
      <c r="H9" s="4" t="str">
        <f t="shared" si="1"/>
        <v>，2629962</v>
      </c>
      <c r="I9" s="4" t="str">
        <f>VLOOKUP(A9,HOP!A:U,21,0)</f>
        <v>直连</v>
      </c>
    </row>
    <row r="10" s="4" customFormat="1" spans="1:9">
      <c r="A10" s="5">
        <v>18486234813</v>
      </c>
      <c r="B10" s="6">
        <v>44765</v>
      </c>
      <c r="C10" s="6">
        <v>44766</v>
      </c>
      <c r="D10" s="4">
        <v>80.34</v>
      </c>
      <c r="E10" s="4" t="str">
        <f>VLOOKUP(A10,HOP!A:L,12,0)</f>
        <v>80.34</v>
      </c>
      <c r="F10" s="4" t="str">
        <f>VLOOKUP(A10,HOP!A:C,3,0)</f>
        <v>2630167</v>
      </c>
      <c r="G10" s="4">
        <f t="shared" si="0"/>
        <v>0</v>
      </c>
      <c r="H10" s="4" t="str">
        <f t="shared" si="1"/>
        <v>，2630167</v>
      </c>
      <c r="I10" s="4" t="str">
        <f>VLOOKUP(A10,HOP!A:U,21,0)</f>
        <v>直连</v>
      </c>
    </row>
    <row r="11" s="4" customFormat="1" spans="1:9">
      <c r="A11" s="5">
        <v>18486328857</v>
      </c>
      <c r="B11" s="6">
        <v>44765</v>
      </c>
      <c r="C11" s="6">
        <v>44766</v>
      </c>
      <c r="D11" s="4">
        <v>143.17</v>
      </c>
      <c r="E11" s="4" t="str">
        <f>VLOOKUP(A11,HOP!A:L,12,0)</f>
        <v>143.17</v>
      </c>
      <c r="F11" s="4" t="str">
        <f>VLOOKUP(A11,HOP!A:C,3,0)</f>
        <v>2630179</v>
      </c>
      <c r="G11" s="4">
        <f t="shared" si="0"/>
        <v>0</v>
      </c>
      <c r="H11" s="4" t="str">
        <f t="shared" si="1"/>
        <v>，2630179</v>
      </c>
      <c r="I11" s="4" t="str">
        <f>VLOOKUP(A11,HOP!A:U,21,0)</f>
        <v>直连</v>
      </c>
    </row>
    <row r="12" s="4" customFormat="1" spans="1:9">
      <c r="A12" s="5">
        <v>18486458991</v>
      </c>
      <c r="B12" s="6">
        <v>44765</v>
      </c>
      <c r="C12" s="6">
        <v>44766</v>
      </c>
      <c r="D12" s="4">
        <v>218.36</v>
      </c>
      <c r="E12" s="4" t="str">
        <f>VLOOKUP(A12,HOP!A:L,12,0)</f>
        <v>218.36</v>
      </c>
      <c r="F12" s="4" t="str">
        <f>VLOOKUP(A12,HOP!A:C,3,0)</f>
        <v>2630207</v>
      </c>
      <c r="G12" s="4">
        <f t="shared" si="0"/>
        <v>0</v>
      </c>
      <c r="H12" s="4" t="str">
        <f t="shared" si="1"/>
        <v>，2630207</v>
      </c>
      <c r="I12" s="4" t="str">
        <f>VLOOKUP(A12,HOP!A:U,21,0)</f>
        <v>直连</v>
      </c>
    </row>
    <row r="13" s="4" customFormat="1" spans="1:9">
      <c r="A13" s="5">
        <v>18486469534</v>
      </c>
      <c r="B13" s="6">
        <v>44765</v>
      </c>
      <c r="C13" s="6">
        <v>44766</v>
      </c>
      <c r="D13" s="4">
        <v>234.84</v>
      </c>
      <c r="E13" s="4" t="str">
        <f>VLOOKUP(A13,HOP!A:L,12,0)</f>
        <v>234.84</v>
      </c>
      <c r="F13" s="4" t="str">
        <f>VLOOKUP(A13,HOP!A:C,3,0)</f>
        <v>2630211</v>
      </c>
      <c r="G13" s="4">
        <f t="shared" si="0"/>
        <v>0</v>
      </c>
      <c r="H13" s="4" t="str">
        <f t="shared" si="1"/>
        <v>，2630211</v>
      </c>
      <c r="I13" s="4" t="str">
        <f>VLOOKUP(A13,HOP!A:U,21,0)</f>
        <v>直连</v>
      </c>
    </row>
    <row r="14" s="4" customFormat="1" spans="1:9">
      <c r="A14" s="5">
        <v>18486525822</v>
      </c>
      <c r="B14" s="6">
        <v>44765</v>
      </c>
      <c r="C14" s="6">
        <v>44766</v>
      </c>
      <c r="D14" s="4">
        <v>133.9</v>
      </c>
      <c r="E14" s="4" t="str">
        <f>VLOOKUP(A14,HOP!A:L,12,0)</f>
        <v>133.90</v>
      </c>
      <c r="F14" s="4" t="str">
        <f>VLOOKUP(A14,HOP!A:C,3,0)</f>
        <v>2630221</v>
      </c>
      <c r="G14" s="4">
        <f t="shared" si="0"/>
        <v>0</v>
      </c>
      <c r="H14" s="4" t="str">
        <f t="shared" si="1"/>
        <v>，2630221</v>
      </c>
      <c r="I14" s="4" t="str">
        <f>VLOOKUP(A14,HOP!A:U,21,0)</f>
        <v>直连</v>
      </c>
    </row>
    <row r="15" s="4" customFormat="1" spans="1:9">
      <c r="A15" s="5">
        <v>18487357501</v>
      </c>
      <c r="B15" s="6">
        <v>44765</v>
      </c>
      <c r="C15" s="6">
        <v>44766</v>
      </c>
      <c r="D15" s="4">
        <v>233.54</v>
      </c>
      <c r="E15" s="4" t="str">
        <f>VLOOKUP(A15,HOP!A:L,12,0)</f>
        <v>233.54</v>
      </c>
      <c r="F15" s="4" t="str">
        <f>VLOOKUP(A15,HOP!A:C,3,0)</f>
        <v>2630341</v>
      </c>
      <c r="G15" s="4">
        <f t="shared" si="0"/>
        <v>0</v>
      </c>
      <c r="H15" s="4" t="str">
        <f t="shared" si="1"/>
        <v>，2630341</v>
      </c>
      <c r="I15" s="4" t="str">
        <f>VLOOKUP(A15,HOP!A:U,21,0)</f>
        <v>直连</v>
      </c>
    </row>
    <row r="16" s="4" customFormat="1" hidden="1" spans="1:9">
      <c r="A16" s="5">
        <v>18487590419</v>
      </c>
      <c r="B16" s="6">
        <v>44765</v>
      </c>
      <c r="C16" s="6">
        <v>44766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VLOOKUP(A16,HOP!A:U,21,0)</f>
        <v>#N/A</v>
      </c>
    </row>
    <row r="17" s="4" customFormat="1" spans="1:9">
      <c r="A17" s="5">
        <v>18489101976</v>
      </c>
      <c r="B17" s="6">
        <v>44765</v>
      </c>
      <c r="C17" s="6">
        <v>44766</v>
      </c>
      <c r="D17" s="4">
        <v>230.72</v>
      </c>
      <c r="E17" s="4" t="str">
        <f>VLOOKUP(A17,HOP!A:L,12,0)</f>
        <v>230.72</v>
      </c>
      <c r="F17" s="4" t="str">
        <f>VLOOKUP(A17,HOP!A:C,3,0)</f>
        <v>2630620</v>
      </c>
      <c r="G17" s="4">
        <f t="shared" si="0"/>
        <v>0</v>
      </c>
      <c r="H17" s="4" t="str">
        <f t="shared" si="1"/>
        <v>，2630620</v>
      </c>
      <c r="I17" s="4" t="str">
        <f>VLOOKUP(A17,HOP!A:U,21,0)</f>
        <v>直连</v>
      </c>
    </row>
    <row r="19" spans="4:4">
      <c r="D19" s="4">
        <f>SUM(D2:D18)</f>
        <v>3358.51</v>
      </c>
    </row>
    <row r="24" spans="1:1">
      <c r="A24" s="4" t="s">
        <v>95</v>
      </c>
    </row>
    <row r="25" spans="1:1">
      <c r="A25" s="4" t="s">
        <v>96</v>
      </c>
    </row>
    <row r="26" spans="1:1">
      <c r="A26" s="4" t="s">
        <v>97</v>
      </c>
    </row>
  </sheetData>
  <autoFilter ref="A1:X17">
    <filterColumn colId="3">
      <filters>
        <filter val="230.72"/>
        <filter val="242.92"/>
        <filter val="176.13"/>
        <filter val="80.34"/>
        <filter val="160.14"/>
        <filter val="233.54"/>
        <filter val="234.84"/>
        <filter val="159.65"/>
        <filter val="218.36"/>
        <filter val="143.17"/>
        <filter val="335.78"/>
        <filter val="774.18"/>
        <filter val="133.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98</v>
      </c>
      <c r="B1" s="2" t="s">
        <v>99</v>
      </c>
      <c r="C1" s="2" t="s">
        <v>100</v>
      </c>
      <c r="D1" s="2" t="s">
        <v>101</v>
      </c>
      <c r="E1" s="2" t="s">
        <v>13</v>
      </c>
      <c r="F1" s="2" t="s">
        <v>5</v>
      </c>
      <c r="G1" s="2" t="s">
        <v>6</v>
      </c>
      <c r="H1" s="2" t="s">
        <v>102</v>
      </c>
      <c r="I1" s="2" t="s">
        <v>103</v>
      </c>
      <c r="J1" s="2" t="s">
        <v>104</v>
      </c>
      <c r="K1" s="2" t="s">
        <v>105</v>
      </c>
      <c r="L1" s="2" t="s">
        <v>106</v>
      </c>
      <c r="M1" s="2" t="s">
        <v>107</v>
      </c>
      <c r="N1" s="2" t="s">
        <v>108</v>
      </c>
      <c r="O1" s="2" t="s">
        <v>109</v>
      </c>
      <c r="P1" s="2" t="s">
        <v>110</v>
      </c>
      <c r="Q1" s="2" t="s">
        <v>111</v>
      </c>
      <c r="R1" s="2" t="s">
        <v>112</v>
      </c>
      <c r="S1" s="2" t="s">
        <v>113</v>
      </c>
      <c r="T1" s="2" t="s">
        <v>114</v>
      </c>
      <c r="U1" s="2" t="s">
        <v>115</v>
      </c>
    </row>
    <row r="2" s="1" customFormat="1" spans="1:21">
      <c r="A2" s="3">
        <v>18489101976</v>
      </c>
      <c r="B2" s="1" t="s">
        <v>116</v>
      </c>
      <c r="C2" s="1" t="s">
        <v>117</v>
      </c>
      <c r="D2" s="1" t="s">
        <v>118</v>
      </c>
      <c r="E2" s="1" t="s">
        <v>93</v>
      </c>
      <c r="F2" s="1" t="s">
        <v>116</v>
      </c>
      <c r="G2" s="1" t="s">
        <v>119</v>
      </c>
      <c r="H2" s="1" t="s">
        <v>120</v>
      </c>
      <c r="I2" s="1" t="s">
        <v>121</v>
      </c>
      <c r="J2" s="1" t="s">
        <v>122</v>
      </c>
      <c r="K2" s="1" t="s">
        <v>121</v>
      </c>
      <c r="L2" s="1" t="s">
        <v>121</v>
      </c>
      <c r="M2" s="1" t="s">
        <v>123</v>
      </c>
      <c r="N2" s="1" t="s">
        <v>123</v>
      </c>
      <c r="O2" s="1" t="s">
        <v>124</v>
      </c>
      <c r="P2" s="1" t="s">
        <v>125</v>
      </c>
      <c r="Q2" s="1" t="s">
        <v>126</v>
      </c>
      <c r="R2" s="1" t="s">
        <v>127</v>
      </c>
      <c r="S2" s="1" t="s">
        <v>128</v>
      </c>
      <c r="T2" s="1" t="s">
        <v>129</v>
      </c>
      <c r="U2" s="1" t="s">
        <v>130</v>
      </c>
    </row>
    <row r="3" s="1" customFormat="1" spans="1:21">
      <c r="A3" s="3">
        <v>18487357501</v>
      </c>
      <c r="B3" s="1" t="s">
        <v>116</v>
      </c>
      <c r="C3" s="1" t="s">
        <v>131</v>
      </c>
      <c r="D3" s="1" t="s">
        <v>132</v>
      </c>
      <c r="E3" s="1" t="s">
        <v>85</v>
      </c>
      <c r="F3" s="1" t="s">
        <v>116</v>
      </c>
      <c r="G3" s="1" t="s">
        <v>119</v>
      </c>
      <c r="H3" s="1" t="s">
        <v>120</v>
      </c>
      <c r="I3" s="1" t="s">
        <v>133</v>
      </c>
      <c r="J3" s="1" t="s">
        <v>122</v>
      </c>
      <c r="K3" s="1" t="s">
        <v>133</v>
      </c>
      <c r="L3" s="1" t="s">
        <v>133</v>
      </c>
      <c r="M3" s="1" t="s">
        <v>123</v>
      </c>
      <c r="N3" s="1" t="s">
        <v>123</v>
      </c>
      <c r="O3" s="1" t="s">
        <v>124</v>
      </c>
      <c r="P3" s="1" t="s">
        <v>125</v>
      </c>
      <c r="Q3" s="1" t="s">
        <v>126</v>
      </c>
      <c r="R3" s="1" t="s">
        <v>134</v>
      </c>
      <c r="S3" s="1" t="s">
        <v>128</v>
      </c>
      <c r="T3" s="1" t="s">
        <v>129</v>
      </c>
      <c r="U3" s="1" t="s">
        <v>130</v>
      </c>
    </row>
    <row r="4" s="1" customFormat="1" spans="1:21">
      <c r="A4" s="3">
        <v>18486525822</v>
      </c>
      <c r="B4" s="1" t="s">
        <v>116</v>
      </c>
      <c r="C4" s="1" t="s">
        <v>135</v>
      </c>
      <c r="D4" s="1" t="s">
        <v>136</v>
      </c>
      <c r="E4" s="1" t="s">
        <v>81</v>
      </c>
      <c r="F4" s="1" t="s">
        <v>116</v>
      </c>
      <c r="G4" s="1" t="s">
        <v>119</v>
      </c>
      <c r="H4" s="1" t="s">
        <v>120</v>
      </c>
      <c r="I4" s="1" t="s">
        <v>137</v>
      </c>
      <c r="J4" s="1" t="s">
        <v>122</v>
      </c>
      <c r="K4" s="1" t="s">
        <v>137</v>
      </c>
      <c r="L4" s="1" t="s">
        <v>137</v>
      </c>
      <c r="M4" s="1" t="s">
        <v>123</v>
      </c>
      <c r="N4" s="1" t="s">
        <v>123</v>
      </c>
      <c r="O4" s="1" t="s">
        <v>124</v>
      </c>
      <c r="P4" s="1" t="s">
        <v>125</v>
      </c>
      <c r="Q4" s="1" t="s">
        <v>126</v>
      </c>
      <c r="R4" s="1" t="s">
        <v>138</v>
      </c>
      <c r="S4" s="1" t="s">
        <v>128</v>
      </c>
      <c r="T4" s="1" t="s">
        <v>129</v>
      </c>
      <c r="U4" s="1" t="s">
        <v>130</v>
      </c>
    </row>
    <row r="5" s="1" customFormat="1" spans="1:21">
      <c r="A5" s="3">
        <v>18486469534</v>
      </c>
      <c r="B5" s="1" t="s">
        <v>116</v>
      </c>
      <c r="C5" s="1" t="s">
        <v>139</v>
      </c>
      <c r="D5" s="1" t="s">
        <v>140</v>
      </c>
      <c r="E5" s="1" t="s">
        <v>77</v>
      </c>
      <c r="F5" s="1" t="s">
        <v>116</v>
      </c>
      <c r="G5" s="1" t="s">
        <v>119</v>
      </c>
      <c r="H5" s="1" t="s">
        <v>120</v>
      </c>
      <c r="I5" s="1" t="s">
        <v>141</v>
      </c>
      <c r="J5" s="1" t="s">
        <v>122</v>
      </c>
      <c r="K5" s="1" t="s">
        <v>141</v>
      </c>
      <c r="L5" s="1" t="s">
        <v>141</v>
      </c>
      <c r="M5" s="1" t="s">
        <v>123</v>
      </c>
      <c r="N5" s="1" t="s">
        <v>123</v>
      </c>
      <c r="O5" s="1" t="s">
        <v>124</v>
      </c>
      <c r="P5" s="1" t="s">
        <v>125</v>
      </c>
      <c r="Q5" s="1" t="s">
        <v>126</v>
      </c>
      <c r="R5" s="1" t="s">
        <v>142</v>
      </c>
      <c r="S5" s="1" t="s">
        <v>128</v>
      </c>
      <c r="T5" s="1" t="s">
        <v>129</v>
      </c>
      <c r="U5" s="1" t="s">
        <v>130</v>
      </c>
    </row>
    <row r="6" s="1" customFormat="1" spans="1:21">
      <c r="A6" s="3">
        <v>18486458991</v>
      </c>
      <c r="B6" s="1" t="s">
        <v>116</v>
      </c>
      <c r="C6" s="1" t="s">
        <v>143</v>
      </c>
      <c r="D6" s="1" t="s">
        <v>140</v>
      </c>
      <c r="E6" s="1" t="s">
        <v>74</v>
      </c>
      <c r="F6" s="1" t="s">
        <v>116</v>
      </c>
      <c r="G6" s="1" t="s">
        <v>119</v>
      </c>
      <c r="H6" s="1" t="s">
        <v>120</v>
      </c>
      <c r="I6" s="1" t="s">
        <v>144</v>
      </c>
      <c r="J6" s="1" t="s">
        <v>122</v>
      </c>
      <c r="K6" s="1" t="s">
        <v>144</v>
      </c>
      <c r="L6" s="1" t="s">
        <v>144</v>
      </c>
      <c r="M6" s="1" t="s">
        <v>123</v>
      </c>
      <c r="N6" s="1" t="s">
        <v>123</v>
      </c>
      <c r="O6" s="1" t="s">
        <v>124</v>
      </c>
      <c r="P6" s="1" t="s">
        <v>125</v>
      </c>
      <c r="Q6" s="1" t="s">
        <v>126</v>
      </c>
      <c r="R6" s="1" t="s">
        <v>145</v>
      </c>
      <c r="S6" s="1" t="s">
        <v>128</v>
      </c>
      <c r="T6" s="1" t="s">
        <v>129</v>
      </c>
      <c r="U6" s="1" t="s">
        <v>130</v>
      </c>
    </row>
    <row r="7" s="1" customFormat="1" spans="1:21">
      <c r="A7" s="3">
        <v>18486328857</v>
      </c>
      <c r="B7" s="1" t="s">
        <v>116</v>
      </c>
      <c r="C7" s="1" t="s">
        <v>146</v>
      </c>
      <c r="D7" s="1" t="s">
        <v>147</v>
      </c>
      <c r="E7" s="1" t="s">
        <v>70</v>
      </c>
      <c r="F7" s="1" t="s">
        <v>116</v>
      </c>
      <c r="G7" s="1" t="s">
        <v>119</v>
      </c>
      <c r="H7" s="1" t="s">
        <v>120</v>
      </c>
      <c r="I7" s="1" t="s">
        <v>148</v>
      </c>
      <c r="J7" s="1" t="s">
        <v>122</v>
      </c>
      <c r="K7" s="1" t="s">
        <v>148</v>
      </c>
      <c r="L7" s="1" t="s">
        <v>148</v>
      </c>
      <c r="M7" s="1" t="s">
        <v>123</v>
      </c>
      <c r="N7" s="1" t="s">
        <v>123</v>
      </c>
      <c r="O7" s="1" t="s">
        <v>124</v>
      </c>
      <c r="P7" s="1" t="s">
        <v>125</v>
      </c>
      <c r="Q7" s="1" t="s">
        <v>126</v>
      </c>
      <c r="R7" s="1" t="s">
        <v>149</v>
      </c>
      <c r="S7" s="1" t="s">
        <v>128</v>
      </c>
      <c r="T7" s="1" t="s">
        <v>129</v>
      </c>
      <c r="U7" s="1" t="s">
        <v>130</v>
      </c>
    </row>
    <row r="8" s="1" customFormat="1" spans="1:21">
      <c r="A8" s="3">
        <v>18486234813</v>
      </c>
      <c r="B8" s="1" t="s">
        <v>116</v>
      </c>
      <c r="C8" s="1" t="s">
        <v>150</v>
      </c>
      <c r="D8" s="1" t="s">
        <v>151</v>
      </c>
      <c r="E8" s="1" t="s">
        <v>66</v>
      </c>
      <c r="F8" s="1" t="s">
        <v>116</v>
      </c>
      <c r="G8" s="1" t="s">
        <v>119</v>
      </c>
      <c r="H8" s="1" t="s">
        <v>120</v>
      </c>
      <c r="I8" s="1" t="s">
        <v>152</v>
      </c>
      <c r="J8" s="1" t="s">
        <v>122</v>
      </c>
      <c r="K8" s="1" t="s">
        <v>152</v>
      </c>
      <c r="L8" s="1" t="s">
        <v>152</v>
      </c>
      <c r="M8" s="1" t="s">
        <v>123</v>
      </c>
      <c r="N8" s="1" t="s">
        <v>123</v>
      </c>
      <c r="O8" s="1" t="s">
        <v>124</v>
      </c>
      <c r="P8" s="1" t="s">
        <v>125</v>
      </c>
      <c r="Q8" s="1" t="s">
        <v>126</v>
      </c>
      <c r="R8" s="1" t="s">
        <v>153</v>
      </c>
      <c r="S8" s="1" t="s">
        <v>128</v>
      </c>
      <c r="T8" s="1" t="s">
        <v>129</v>
      </c>
      <c r="U8" s="1" t="s">
        <v>130</v>
      </c>
    </row>
    <row r="9" s="1" customFormat="1" spans="1:21">
      <c r="A9" s="3">
        <v>18484341619</v>
      </c>
      <c r="B9" s="1" t="s">
        <v>116</v>
      </c>
      <c r="C9" s="1" t="s">
        <v>154</v>
      </c>
      <c r="D9" s="1" t="s">
        <v>155</v>
      </c>
      <c r="E9" s="1" t="s">
        <v>62</v>
      </c>
      <c r="F9" s="1" t="s">
        <v>116</v>
      </c>
      <c r="G9" s="1" t="s">
        <v>119</v>
      </c>
      <c r="H9" s="1" t="s">
        <v>120</v>
      </c>
      <c r="I9" s="1" t="s">
        <v>156</v>
      </c>
      <c r="J9" s="1" t="s">
        <v>122</v>
      </c>
      <c r="K9" s="1" t="s">
        <v>156</v>
      </c>
      <c r="L9" s="1" t="s">
        <v>156</v>
      </c>
      <c r="M9" s="1" t="s">
        <v>123</v>
      </c>
      <c r="N9" s="1" t="s">
        <v>123</v>
      </c>
      <c r="O9" s="1" t="s">
        <v>124</v>
      </c>
      <c r="P9" s="1" t="s">
        <v>125</v>
      </c>
      <c r="Q9" s="1" t="s">
        <v>126</v>
      </c>
      <c r="R9" s="1" t="s">
        <v>157</v>
      </c>
      <c r="S9" s="1" t="s">
        <v>128</v>
      </c>
      <c r="T9" s="1" t="s">
        <v>129</v>
      </c>
      <c r="U9" s="1" t="s">
        <v>130</v>
      </c>
    </row>
    <row r="10" s="1" customFormat="1" spans="1:21">
      <c r="A10" s="3">
        <v>18481754970</v>
      </c>
      <c r="B10" s="1" t="s">
        <v>116</v>
      </c>
      <c r="C10" s="1" t="s">
        <v>158</v>
      </c>
      <c r="D10" s="1" t="s">
        <v>159</v>
      </c>
      <c r="E10" s="1" t="s">
        <v>58</v>
      </c>
      <c r="F10" s="1" t="s">
        <v>116</v>
      </c>
      <c r="G10" s="1" t="s">
        <v>119</v>
      </c>
      <c r="H10" s="1" t="s">
        <v>120</v>
      </c>
      <c r="I10" s="1" t="s">
        <v>160</v>
      </c>
      <c r="J10" s="1" t="s">
        <v>122</v>
      </c>
      <c r="K10" s="1" t="s">
        <v>160</v>
      </c>
      <c r="L10" s="1" t="s">
        <v>160</v>
      </c>
      <c r="M10" s="1" t="s">
        <v>123</v>
      </c>
      <c r="N10" s="1" t="s">
        <v>123</v>
      </c>
      <c r="O10" s="1" t="s">
        <v>124</v>
      </c>
      <c r="P10" s="1" t="s">
        <v>125</v>
      </c>
      <c r="Q10" s="1" t="s">
        <v>126</v>
      </c>
      <c r="R10" s="1" t="s">
        <v>161</v>
      </c>
      <c r="S10" s="1" t="s">
        <v>128</v>
      </c>
      <c r="T10" s="1" t="s">
        <v>129</v>
      </c>
      <c r="U10" s="1" t="s">
        <v>130</v>
      </c>
    </row>
    <row r="11" s="1" customFormat="1" spans="1:21">
      <c r="A11" s="3">
        <v>18481449660</v>
      </c>
      <c r="B11" s="1" t="s">
        <v>116</v>
      </c>
      <c r="C11" s="1" t="s">
        <v>162</v>
      </c>
      <c r="D11" s="1" t="s">
        <v>163</v>
      </c>
      <c r="E11" s="1" t="s">
        <v>54</v>
      </c>
      <c r="F11" s="1" t="s">
        <v>116</v>
      </c>
      <c r="G11" s="1" t="s">
        <v>119</v>
      </c>
      <c r="H11" s="1" t="s">
        <v>120</v>
      </c>
      <c r="I11" s="1" t="s">
        <v>164</v>
      </c>
      <c r="J11" s="1" t="s">
        <v>122</v>
      </c>
      <c r="K11" s="1" t="s">
        <v>164</v>
      </c>
      <c r="L11" s="1" t="s">
        <v>164</v>
      </c>
      <c r="M11" s="1" t="s">
        <v>123</v>
      </c>
      <c r="N11" s="1" t="s">
        <v>123</v>
      </c>
      <c r="O11" s="1" t="s">
        <v>124</v>
      </c>
      <c r="P11" s="1" t="s">
        <v>125</v>
      </c>
      <c r="Q11" s="1" t="s">
        <v>126</v>
      </c>
      <c r="R11" s="1" t="s">
        <v>165</v>
      </c>
      <c r="S11" s="1" t="s">
        <v>128</v>
      </c>
      <c r="T11" s="1" t="s">
        <v>129</v>
      </c>
      <c r="U11" s="1" t="s">
        <v>130</v>
      </c>
    </row>
    <row r="12" s="1" customFormat="1" spans="1:21">
      <c r="A12" s="3">
        <v>18481091957</v>
      </c>
      <c r="B12" s="1" t="s">
        <v>116</v>
      </c>
      <c r="C12" s="1" t="s">
        <v>166</v>
      </c>
      <c r="D12" s="1" t="s">
        <v>167</v>
      </c>
      <c r="E12" s="1" t="s">
        <v>50</v>
      </c>
      <c r="F12" s="1" t="s">
        <v>116</v>
      </c>
      <c r="G12" s="1" t="s">
        <v>119</v>
      </c>
      <c r="H12" s="1" t="s">
        <v>120</v>
      </c>
      <c r="I12" s="1" t="s">
        <v>141</v>
      </c>
      <c r="J12" s="1" t="s">
        <v>122</v>
      </c>
      <c r="K12" s="1" t="s">
        <v>141</v>
      </c>
      <c r="L12" s="1" t="s">
        <v>141</v>
      </c>
      <c r="M12" s="1" t="s">
        <v>123</v>
      </c>
      <c r="N12" s="1" t="s">
        <v>123</v>
      </c>
      <c r="O12" s="1" t="s">
        <v>124</v>
      </c>
      <c r="P12" s="1" t="s">
        <v>125</v>
      </c>
      <c r="Q12" s="1" t="s">
        <v>126</v>
      </c>
      <c r="R12" s="1" t="s">
        <v>168</v>
      </c>
      <c r="S12" s="1" t="s">
        <v>128</v>
      </c>
      <c r="T12" s="1" t="s">
        <v>129</v>
      </c>
      <c r="U12" s="1" t="s">
        <v>130</v>
      </c>
    </row>
    <row r="13" s="1" customFormat="1" spans="1:21">
      <c r="A13" s="3">
        <v>18480319187</v>
      </c>
      <c r="B13" s="1" t="s">
        <v>116</v>
      </c>
      <c r="C13" s="1" t="s">
        <v>169</v>
      </c>
      <c r="D13" s="1" t="s">
        <v>170</v>
      </c>
      <c r="E13" s="1" t="s">
        <v>46</v>
      </c>
      <c r="F13" s="1" t="s">
        <v>116</v>
      </c>
      <c r="G13" s="1" t="s">
        <v>119</v>
      </c>
      <c r="H13" s="1" t="s">
        <v>120</v>
      </c>
      <c r="I13" s="1" t="s">
        <v>171</v>
      </c>
      <c r="J13" s="1" t="s">
        <v>122</v>
      </c>
      <c r="K13" s="1" t="s">
        <v>171</v>
      </c>
      <c r="L13" s="1" t="s">
        <v>171</v>
      </c>
      <c r="M13" s="1" t="s">
        <v>123</v>
      </c>
      <c r="N13" s="1" t="s">
        <v>123</v>
      </c>
      <c r="O13" s="1" t="s">
        <v>124</v>
      </c>
      <c r="P13" s="1" t="s">
        <v>125</v>
      </c>
      <c r="Q13" s="1" t="s">
        <v>126</v>
      </c>
      <c r="R13" s="1" t="s">
        <v>172</v>
      </c>
      <c r="S13" s="1" t="s">
        <v>128</v>
      </c>
      <c r="T13" s="1" t="s">
        <v>129</v>
      </c>
      <c r="U13" s="1" t="s">
        <v>130</v>
      </c>
    </row>
    <row r="14" s="1" customFormat="1" spans="1:21">
      <c r="A14" s="3">
        <v>18464403921</v>
      </c>
      <c r="B14" s="1" t="s">
        <v>173</v>
      </c>
      <c r="C14" s="1" t="s">
        <v>174</v>
      </c>
      <c r="D14" s="1" t="s">
        <v>175</v>
      </c>
      <c r="E14" s="1" t="s">
        <v>42</v>
      </c>
      <c r="F14" s="1" t="s">
        <v>173</v>
      </c>
      <c r="G14" s="1" t="s">
        <v>119</v>
      </c>
      <c r="H14" s="1" t="s">
        <v>120</v>
      </c>
      <c r="I14" s="1" t="s">
        <v>176</v>
      </c>
      <c r="J14" s="1" t="s">
        <v>122</v>
      </c>
      <c r="K14" s="1" t="s">
        <v>176</v>
      </c>
      <c r="L14" s="1" t="s">
        <v>176</v>
      </c>
      <c r="M14" s="1" t="s">
        <v>123</v>
      </c>
      <c r="N14" s="1" t="s">
        <v>123</v>
      </c>
      <c r="O14" s="1" t="s">
        <v>124</v>
      </c>
      <c r="P14" s="1" t="s">
        <v>125</v>
      </c>
      <c r="Q14" s="1" t="s">
        <v>126</v>
      </c>
      <c r="R14" s="1" t="s">
        <v>177</v>
      </c>
      <c r="S14" s="1" t="s">
        <v>128</v>
      </c>
      <c r="T14" s="1" t="s">
        <v>129</v>
      </c>
      <c r="U14" s="1" t="s">
        <v>130</v>
      </c>
    </row>
    <row r="15" s="1" customFormat="1" spans="1:21">
      <c r="A15" s="3">
        <v>18299725706</v>
      </c>
      <c r="B15" s="1" t="s">
        <v>178</v>
      </c>
      <c r="C15" s="1" t="s">
        <v>179</v>
      </c>
      <c r="D15" s="1" t="s">
        <v>180</v>
      </c>
      <c r="E15" s="1" t="s">
        <v>31</v>
      </c>
      <c r="F15" s="1" t="s">
        <v>116</v>
      </c>
      <c r="G15" s="1" t="s">
        <v>119</v>
      </c>
      <c r="H15" s="1" t="s">
        <v>120</v>
      </c>
      <c r="I15" s="1" t="s">
        <v>181</v>
      </c>
      <c r="J15" s="1" t="s">
        <v>122</v>
      </c>
      <c r="K15" s="1" t="s">
        <v>181</v>
      </c>
      <c r="L15" s="1" t="s">
        <v>181</v>
      </c>
      <c r="M15" s="1" t="s">
        <v>123</v>
      </c>
      <c r="N15" s="1" t="s">
        <v>123</v>
      </c>
      <c r="O15" s="1" t="s">
        <v>124</v>
      </c>
      <c r="P15" s="1" t="s">
        <v>125</v>
      </c>
      <c r="Q15" s="1" t="s">
        <v>126</v>
      </c>
      <c r="R15" s="1" t="s">
        <v>182</v>
      </c>
      <c r="S15" s="1" t="s">
        <v>128</v>
      </c>
      <c r="T15" s="1" t="s">
        <v>129</v>
      </c>
      <c r="U15" s="1" t="s">
        <v>130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2022-07-27T01:42:28Z</dcterms:created>
  <dcterms:modified xsi:type="dcterms:W3CDTF">2022-07-27T01:47:33Z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A48CE19DE826427BAFCD3BA023DD44E9</vt:lpwstr>
  </property>
  <property fmtid="{D5CDD505-2E9C-101B-9397-08002B2CF9AE}" pid="3" name="KSOProductBuildVer">
    <vt:lpwstr>2052-11.1.0.11875</vt:lpwstr>
  </property>
</Properties>
</file>