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对账!$A$1:$X$30</definedName>
  </definedNames>
  <calcPr calcId="144525"/>
</workbook>
</file>

<file path=xl/sharedStrings.xml><?xml version="1.0" encoding="utf-8"?>
<sst xmlns="http://schemas.openxmlformats.org/spreadsheetml/2006/main" count="975" uniqueCount="382">
  <si>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</si>
  <si>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</si>
  <si>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</si>
  <si>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</si>
  <si>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</si>
  <si>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</si>
  <si>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</si>
  <si>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</si>
  <si>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</si>
  <si>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</si>
  <si>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</si>
  <si>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</si>
  <si>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</si>
  <si>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</si>
  <si>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</si>
  <si>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</si>
  <si>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</si>
  <si>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</si>
  <si>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</si>
  <si>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</si>
  <si>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</si>
  <si>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</si>
  <si>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</si>
  <si>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</si>
  <si>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</si>
  <si>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17709016043	</t>
  </si>
  <si>
    <t>Ctrip</t>
  </si>
  <si>
    <t>正常</t>
  </si>
  <si>
    <t>[孟菲斯]曼非斯市区舒适酒店(Comfort Inn Memphis Downtown)(37226444)</t>
  </si>
  <si>
    <t>标准房&lt;不退款&gt;&lt;2人入住&gt;</t>
  </si>
  <si>
    <t>USD</t>
  </si>
  <si>
    <t>Blalock/Joshua,Blalock/Erin</t>
  </si>
  <si>
    <t>CA5326220727USD</t>
  </si>
  <si>
    <t>未提现</t>
  </si>
  <si>
    <t>携程开票</t>
  </si>
  <si>
    <t xml:space="preserve">2481764	</t>
  </si>
  <si>
    <t xml:space="preserve">805058504	</t>
  </si>
  <si>
    <t xml:space="preserve">17924958615	</t>
  </si>
  <si>
    <t>[巴黎]巴黎芳堤娜城堡酒店(Chateau Frontenac Paris)(37205834)</t>
  </si>
  <si>
    <t>经典双人房&lt;2人入住&gt;&lt;不退款&gt;&lt;早餐&gt;</t>
  </si>
  <si>
    <t>XIE/MENG</t>
  </si>
  <si>
    <t xml:space="preserve">2548033	</t>
  </si>
  <si>
    <t xml:space="preserve">	</t>
  </si>
  <si>
    <t xml:space="preserve">17944482573	</t>
  </si>
  <si>
    <t>[阿布扎比]安纳塔拉东方曼格罗夫阿布扎比酒店(Anantara Eastern Mangroves Abu Dhabi Hotel)(37217758)</t>
  </si>
  <si>
    <t>豪华房(带阳台)&lt;不退款&gt;&lt;2人入住&gt;</t>
  </si>
  <si>
    <t>Al Hammadi/Hasan,Al Hammadi/Hasan</t>
  </si>
  <si>
    <t xml:space="preserve">2553462	</t>
  </si>
  <si>
    <t xml:space="preserve">46662731	</t>
  </si>
  <si>
    <t>取消</t>
  </si>
  <si>
    <t xml:space="preserve">17952114583	</t>
  </si>
  <si>
    <t xml:space="preserve">61517549	</t>
  </si>
  <si>
    <t xml:space="preserve">18302892903	</t>
  </si>
  <si>
    <t>[圣徒皮特海滩]海滩明信片旅馆(Postcard Inn on The Beach)(37244372)</t>
  </si>
  <si>
    <t>园景特大床房&lt;不退款&gt;&lt;2人入住&gt;</t>
  </si>
  <si>
    <t>Gertsch/Angela</t>
  </si>
  <si>
    <t xml:space="preserve">312274365	</t>
  </si>
  <si>
    <t xml:space="preserve">18308593065	</t>
  </si>
  <si>
    <t>[德斯廷]德斯廷乡村酒店(Village Inn Destin)(39995323)</t>
  </si>
  <si>
    <t>1间特大床房（吸烟）&lt;不退款&gt;&lt;2人入住&gt;</t>
  </si>
  <si>
    <t>Smith/Devon,Smith/Crystal</t>
  </si>
  <si>
    <t xml:space="preserve">51333856	</t>
  </si>
  <si>
    <t xml:space="preserve">18357542996	</t>
  </si>
  <si>
    <t>[柏林]雷迪森柏林亚历山大广场酒店(Park Inn by Radisson Berlin Alexanderplatz)(37205401)</t>
  </si>
  <si>
    <t>标准城景房&lt;2人入住&gt;&lt;不退款&gt;&lt;早餐&gt;</t>
  </si>
  <si>
    <t>Ravid/Ashley</t>
  </si>
  <si>
    <t xml:space="preserve">2617302	</t>
  </si>
  <si>
    <t xml:space="preserve">18377318227	</t>
  </si>
  <si>
    <t>[布鲁克林]安静角落酒店(Quiet Corner Inn)(40034693)</t>
  </si>
  <si>
    <t>客房1张大床&lt;不退款&gt;&lt;2人入住&gt;</t>
  </si>
  <si>
    <t>Stephanski/Lori</t>
  </si>
  <si>
    <t xml:space="preserve">S5EALW4ZM	</t>
  </si>
  <si>
    <t xml:space="preserve">18378132136	</t>
  </si>
  <si>
    <t>[汉普顿海滩]海边阿什沃斯酒店(Ashworth by The Sea)(40007796)</t>
  </si>
  <si>
    <t>标准间1张大床&lt;不退款&gt;&lt;2人入住&gt;</t>
  </si>
  <si>
    <t>Zajkowski/Rich</t>
  </si>
  <si>
    <t xml:space="preserve">1975858689	</t>
  </si>
  <si>
    <t xml:space="preserve">18415922134	</t>
  </si>
  <si>
    <t>[卡斯泰内多洛]布瑞霞蓝色酒店(Blu Hotel Brixia)(39041396)</t>
  </si>
  <si>
    <t>双人床房&lt;不退款&gt;&lt;2人入住&gt;</t>
  </si>
  <si>
    <t>Russo /Nicola</t>
  </si>
  <si>
    <t xml:space="preserve">2623484	</t>
  </si>
  <si>
    <t xml:space="preserve">18419897979	</t>
  </si>
  <si>
    <t>[罗马]罗马托瑞诺酒店(Hotel Torino Rome)(37212068)</t>
  </si>
  <si>
    <t>双床房&lt;不退款&gt;&lt;2人入住&gt;</t>
  </si>
  <si>
    <t>ZHAO/KUN</t>
  </si>
  <si>
    <t xml:space="preserve">2623588	</t>
  </si>
  <si>
    <t xml:space="preserve">18435300567	</t>
  </si>
  <si>
    <t>lebrin/eva,geoffroy/amelien</t>
  </si>
  <si>
    <t xml:space="preserve">18438519579	</t>
  </si>
  <si>
    <t>[瓜卢流斯]多马尼酒店(Hotel Domani)(39637271)</t>
  </si>
  <si>
    <t>Alves de Araujo/Denise</t>
  </si>
  <si>
    <t xml:space="preserve">62329379	</t>
  </si>
  <si>
    <t xml:space="preserve">18439116029	</t>
  </si>
  <si>
    <t>[新加坡]新加坡怡阁大酒店，良木园酒店集团成员 (Staycation Approved)(York Hotel, a Member of The Goodwood Group of Hotels (Staycation Approved))(37244235)</t>
  </si>
  <si>
    <t>高级房&lt;不退款&gt;&lt;2人入住&gt;</t>
  </si>
  <si>
    <t>Cheng/Michelle,Lee/Yin Rong</t>
  </si>
  <si>
    <t xml:space="preserve">18446754004	</t>
  </si>
  <si>
    <t>[泰尔讷曾]泰尔讷曾城市酒店(City Hotel Terneuzen)(40112966)</t>
  </si>
  <si>
    <t>标准双床房&lt;2人入住&gt;&lt;不退款&gt;</t>
  </si>
  <si>
    <t>Andronico/Ester</t>
  </si>
  <si>
    <t xml:space="preserve">2626337	</t>
  </si>
  <si>
    <t xml:space="preserve">TCI-FX34100	</t>
  </si>
  <si>
    <t xml:space="preserve">18454040796	</t>
  </si>
  <si>
    <t>[万隆市]阿斯顿 Tropicana(ASTON Tropicana)(37196833)</t>
  </si>
  <si>
    <t>行政房&lt;不退款&gt;&lt;2人入住&gt;</t>
  </si>
  <si>
    <t>Oktaviani/Dini</t>
  </si>
  <si>
    <t xml:space="preserve">18455739236	</t>
  </si>
  <si>
    <t>[首尔]千禧希尔顿首尔酒店(Millennium Hilton Seoul)(40721588)</t>
  </si>
  <si>
    <t>山景豪华特大床房&lt;不退款&gt;&lt;2人入住&gt;</t>
  </si>
  <si>
    <t>Kim/Jaehoon</t>
  </si>
  <si>
    <t xml:space="preserve">2627260	</t>
  </si>
  <si>
    <t xml:space="preserve">3276328113;278785082	</t>
  </si>
  <si>
    <t xml:space="preserve">18455708673	</t>
  </si>
  <si>
    <t>[伯肯黑德]威勒尔乡村酒店(Village Hotel Wirral)(37208971)</t>
  </si>
  <si>
    <t>双人房&lt;不退款&gt;&lt;2人入住&gt;</t>
  </si>
  <si>
    <t>Hughes /David Gary ,Hughes /Kathryn Helen</t>
  </si>
  <si>
    <t xml:space="preserve">2627257	</t>
  </si>
  <si>
    <t xml:space="preserve">113502233	</t>
  </si>
  <si>
    <t xml:space="preserve">18461104537	</t>
  </si>
  <si>
    <t>[佩勒]普瑞米尔洛纳佩厄经典酒店(Premiere Classe Roanne Perreux)(39685279)</t>
  </si>
  <si>
    <t>Rabany/Marguerite</t>
  </si>
  <si>
    <t xml:space="preserve">33759UC001074	</t>
  </si>
  <si>
    <t xml:space="preserve">18469981107	</t>
  </si>
  <si>
    <t>[迪拜]迪拜朱美拉湖塔楼瑞享酒店(Mövenpick Hotel Jumeirah Lakes Towers Dubai)(37236208)</t>
  </si>
  <si>
    <t>高级特大床房&lt;不退款&gt;&lt;2人入住&gt;</t>
  </si>
  <si>
    <t>ALCHAER/IBRAHIM SAMIR</t>
  </si>
  <si>
    <t>B4J7WGM526</t>
  </si>
  <si>
    <t xml:space="preserve">B4J7WGM528	</t>
  </si>
  <si>
    <t xml:space="preserve">18470809117	</t>
  </si>
  <si>
    <t>[多伦多]诺富特多伦多北约克酒店(Novotel Toronto North York)(37225369)</t>
  </si>
  <si>
    <t>ilkos/matthew,sigal/isabella</t>
  </si>
  <si>
    <t xml:space="preserve">2628497	</t>
  </si>
  <si>
    <t xml:space="preserve">0910WGM654;XM	</t>
  </si>
  <si>
    <t xml:space="preserve">18474341112	</t>
  </si>
  <si>
    <t>[汉堡]鲁门霍普巴霍夫酒店(Hotel Lumen am Hauptbahnhof)(37213337)</t>
  </si>
  <si>
    <t>Marthinson/John</t>
  </si>
  <si>
    <t xml:space="preserve">18480109482	</t>
  </si>
  <si>
    <t>[占碑]占碑阿斯顿会议中心酒店(ASTON Jambi Hotel &amp; Conference Center)(37224512)</t>
  </si>
  <si>
    <t>高级房&lt;2人入住&gt;&lt;不退款&gt;&lt;早餐&gt;</t>
  </si>
  <si>
    <t>Mamateahah/Ruslee</t>
  </si>
  <si>
    <t xml:space="preserve">132664	</t>
  </si>
  <si>
    <t xml:space="preserve">18480558967	</t>
  </si>
  <si>
    <t>[盖恩斯维尔]盖恩斯维尔品质酒店(Quality Inn Gainesville)(37199146)</t>
  </si>
  <si>
    <t>特大房&lt;2人入住&gt;&lt;不退款&gt;&lt;早餐&gt;</t>
  </si>
  <si>
    <t>Enriquez/Adrian,Enriquez/Christian</t>
  </si>
  <si>
    <t xml:space="preserve">2629693	</t>
  </si>
  <si>
    <t xml:space="preserve">824865261	</t>
  </si>
  <si>
    <t xml:space="preserve">18480569708	</t>
  </si>
  <si>
    <t>[卢瓦尔河畔圣塞巴斯蒂安]东南特圣塞巴斯蒂安苏尔卢瓦尔河普瑞米尔经典酒店(Premiere Classe Nantes Est St Sebastien Sur Loire)(46581606)</t>
  </si>
  <si>
    <t>MONNIER/Noel</t>
  </si>
  <si>
    <t xml:space="preserve">2629708	</t>
  </si>
  <si>
    <t xml:space="preserve">33728UC002239	</t>
  </si>
  <si>
    <t xml:space="preserve">18481023538	</t>
  </si>
  <si>
    <t>[里约热内卢]豪华里奥宫殿酒店(Majestic Rio Palace Hotel)(37201550)</t>
  </si>
  <si>
    <t>标准双人房, 1 张双人床&lt;早餐&gt;&lt;不退款&gt;&lt;2人入住&gt;</t>
  </si>
  <si>
    <t>Souza/Tulio Lucas</t>
  </si>
  <si>
    <t xml:space="preserve">62523124	</t>
  </si>
  <si>
    <t xml:space="preserve">18486195525	</t>
  </si>
  <si>
    <t>[牛汝莪]槟城安格里克住宿酒店(Anggerik Lodging Penang)(39620657)</t>
  </si>
  <si>
    <t>邦加瑞亚室&lt;2人入住&gt;&lt;不退款&gt;</t>
  </si>
  <si>
    <t>Ahmad Sabri/Nur Syafina</t>
  </si>
  <si>
    <t xml:space="preserve">230722	</t>
  </si>
  <si>
    <t xml:space="preserve">18487910639	</t>
  </si>
  <si>
    <t>[比勒陀利亚]普利托利亚首都阿纽酒店(Anew Hotel Capital Pretoria)(48387535)</t>
  </si>
  <si>
    <t>标准房&lt;2人入住&gt;&lt;不退款&gt;</t>
  </si>
  <si>
    <t>MUDIMU/GEORGE TONDERAI</t>
  </si>
  <si>
    <t xml:space="preserve">31730SE009403	</t>
  </si>
  <si>
    <t xml:space="preserve">18487956288	</t>
  </si>
  <si>
    <t>[阿布扎比]阿布扎比雅乐轩酒店(Aloft Abu Dhabi)(39044646)</t>
  </si>
  <si>
    <t>加罗姆房&lt;不退款&gt;&lt;2人入住&gt;</t>
  </si>
  <si>
    <t>Hashim/Halif</t>
  </si>
  <si>
    <t xml:space="preserve">84001623	</t>
  </si>
  <si>
    <t>，</t>
  </si>
  <si>
    <t>A220727100407481</t>
  </si>
  <si>
    <t>USD / HKD 当前参考汇率: 7.8492</t>
  </si>
  <si>
    <t>总计： 4875 USD/
38264.85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</si>
  <si>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</si>
  <si>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</si>
  <si>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</si>
  <si>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</si>
  <si>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</si>
  <si>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</si>
  <si>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</si>
  <si>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</si>
  <si>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</si>
  <si>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</si>
  <si>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</si>
  <si>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</si>
  <si>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</si>
  <si>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</si>
  <si>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</si>
  <si>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</si>
  <si>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</si>
  <si>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</si>
  <si>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2022-07-23</t>
  </si>
  <si>
    <t>2630442</t>
  </si>
  <si>
    <t>阿布扎比雅乐轩酒店</t>
  </si>
  <si>
    <t>Hashim Halif</t>
  </si>
  <si>
    <t>2022-07-24</t>
  </si>
  <si>
    <t>退房日周结</t>
  </si>
  <si>
    <t>507.56</t>
  </si>
  <si>
    <t>75.00</t>
  </si>
  <si>
    <t>0</t>
  </si>
  <si>
    <t>0.00</t>
  </si>
  <si>
    <t>携程盛景国际直连</t>
  </si>
  <si>
    <t>01.010677</t>
  </si>
  <si>
    <t>2022-07-23 20:16:32</t>
  </si>
  <si>
    <t>否</t>
  </si>
  <si>
    <t>汇智国际旅游发展有限公司</t>
  </si>
  <si>
    <t>直连</t>
  </si>
  <si>
    <t>2630430</t>
  </si>
  <si>
    <t>普利托利亚首都阿纽酒店</t>
  </si>
  <si>
    <t>MUDIMU GEORGE TONDERAI</t>
  </si>
  <si>
    <t>257.16</t>
  </si>
  <si>
    <t>38.00</t>
  </si>
  <si>
    <t>2022-07-23 20:11:25</t>
  </si>
  <si>
    <t>2630161</t>
  </si>
  <si>
    <t>安格里克住宿酒店</t>
  </si>
  <si>
    <t>Ahmad Sabri Nur Syafina</t>
  </si>
  <si>
    <t>169.19</t>
  </si>
  <si>
    <t>25.00</t>
  </si>
  <si>
    <t>2022-07-23 15:30:45</t>
  </si>
  <si>
    <t>2629799</t>
  </si>
  <si>
    <t>豪华里奥宫殿酒店</t>
  </si>
  <si>
    <t>Souza Tulio Lucas</t>
  </si>
  <si>
    <t>324.84</t>
  </si>
  <si>
    <t>48.00</t>
  </si>
  <si>
    <t>2022-07-23 09:26:55</t>
  </si>
  <si>
    <t>2629708</t>
  </si>
  <si>
    <t>东南特圣塞巴斯蒂安苏尔卢瓦尔河普瑞米尔经典酒店</t>
  </si>
  <si>
    <t>MONNIER Noel</t>
  </si>
  <si>
    <t>230.09</t>
  </si>
  <si>
    <t>34.00</t>
  </si>
  <si>
    <t>2022-07-23 06:12:45</t>
  </si>
  <si>
    <t>2629693</t>
  </si>
  <si>
    <t>盖恩斯维尔品质酒店</t>
  </si>
  <si>
    <t>Enriquez Adrian,Enriquez Christian</t>
  </si>
  <si>
    <t>1718.92</t>
  </si>
  <si>
    <t>254.00</t>
  </si>
  <si>
    <t>2022-07-23 05:48:31</t>
  </si>
  <si>
    <t>2629583</t>
  </si>
  <si>
    <t>占碑阿斯顿会议中心酒店</t>
  </si>
  <si>
    <t>Mamateahah Ruslee</t>
  </si>
  <si>
    <t>345.88</t>
  </si>
  <si>
    <t>51.00</t>
  </si>
  <si>
    <t>2022-07-23 00:23:17</t>
  </si>
  <si>
    <t>2022-07-22</t>
  </si>
  <si>
    <t>2629119</t>
  </si>
  <si>
    <t>鲁门霍普巴霍夫酒店</t>
  </si>
  <si>
    <t>Marthinson John</t>
  </si>
  <si>
    <t>1010.50</t>
  </si>
  <si>
    <t>149.00</t>
  </si>
  <si>
    <t>2022-07-22 16:34:45</t>
  </si>
  <si>
    <t>2628497</t>
  </si>
  <si>
    <t>诺富特多伦多北约克酒店</t>
  </si>
  <si>
    <t>ilkos matthew,sigal isabella</t>
  </si>
  <si>
    <t>1496.15</t>
  </si>
  <si>
    <t>221.00</t>
  </si>
  <si>
    <t>2022-07-22 00:04:15</t>
  </si>
  <si>
    <t>2022-07-21</t>
  </si>
  <si>
    <t>2628389</t>
  </si>
  <si>
    <t>迪拜朱美拉湖塔楼瑞享酒店</t>
  </si>
  <si>
    <t>ALCHAER IBRAHIM SAMIR</t>
  </si>
  <si>
    <t>947.79</t>
  </si>
  <si>
    <t>140.00</t>
  </si>
  <si>
    <t>2022-07-21 22:02:18</t>
  </si>
  <si>
    <t>2627576</t>
  </si>
  <si>
    <t>罗阿讷-佩勒高级酒店</t>
  </si>
  <si>
    <t>Rabany Marguerite</t>
  </si>
  <si>
    <t>290.67</t>
  </si>
  <si>
    <t>43.00</t>
  </si>
  <si>
    <t>2022-07-21 01:33:37</t>
  </si>
  <si>
    <t>2022-07-20</t>
  </si>
  <si>
    <t>2627260</t>
  </si>
  <si>
    <t>千禧首尔希尔顿酒店</t>
  </si>
  <si>
    <t>Kim Jaehoon</t>
  </si>
  <si>
    <t>1737.27</t>
  </si>
  <si>
    <t>257.00</t>
  </si>
  <si>
    <t>2022-07-20 18:55:31</t>
  </si>
  <si>
    <t>2627257</t>
  </si>
  <si>
    <t>威勒尔乡村酒店</t>
  </si>
  <si>
    <t>Hughes David Gary,Hughes Kathryn Helen</t>
  </si>
  <si>
    <t>1074.81</t>
  </si>
  <si>
    <t>159.00</t>
  </si>
  <si>
    <t>2022-07-20 19:55:33</t>
  </si>
  <si>
    <t>2627022</t>
  </si>
  <si>
    <t>阿斯顿 Tropicana</t>
  </si>
  <si>
    <t>Oktaviani Dini</t>
  </si>
  <si>
    <t>452.91</t>
  </si>
  <si>
    <t>67.00</t>
  </si>
  <si>
    <t>2022-07-20 14:32:29</t>
  </si>
  <si>
    <t>2022-07-19</t>
  </si>
  <si>
    <t>2626337</t>
  </si>
  <si>
    <t>特纽赞汉普郡酒店</t>
  </si>
  <si>
    <t>Andronico Ester</t>
  </si>
  <si>
    <t>790.78</t>
  </si>
  <si>
    <t>117.00</t>
  </si>
  <si>
    <t>2022-07-19 20:29:06</t>
  </si>
  <si>
    <t>2625782</t>
  </si>
  <si>
    <t>怡阁酒店</t>
  </si>
  <si>
    <t>Cheng Michelle,Lee Yin Rong</t>
  </si>
  <si>
    <t>1987.09</t>
  </si>
  <si>
    <t>294.00</t>
  </si>
  <si>
    <t>2022-07-19 09:25:57</t>
  </si>
  <si>
    <t>2625594</t>
  </si>
  <si>
    <t>多马尼酒店</t>
  </si>
  <si>
    <t>Alves de Araujo Denise</t>
  </si>
  <si>
    <t>304.15</t>
  </si>
  <si>
    <t>45.00</t>
  </si>
  <si>
    <t>2022-07-19 01:57:16</t>
  </si>
  <si>
    <t>2022-07-18</t>
  </si>
  <si>
    <t>2625098</t>
  </si>
  <si>
    <t>布瑞霞蓝色酒店</t>
  </si>
  <si>
    <t>lebrin eva,geoffroy amelien</t>
  </si>
  <si>
    <t>460.56</t>
  </si>
  <si>
    <t>68.00</t>
  </si>
  <si>
    <t>2022-07-18 16:14:14</t>
  </si>
  <si>
    <t>2022-07-16</t>
  </si>
  <si>
    <t>2623588</t>
  </si>
  <si>
    <t>罗马托瑞诺酒店</t>
  </si>
  <si>
    <t>ZHAO KUN</t>
  </si>
  <si>
    <t>521.51</t>
  </si>
  <si>
    <t>77.00</t>
  </si>
  <si>
    <t>2022-07-16 23:34:12</t>
  </si>
  <si>
    <t>2623484</t>
  </si>
  <si>
    <t>Russo Nicola</t>
  </si>
  <si>
    <t>2022-07-16 19:46:26</t>
  </si>
  <si>
    <t>2022-07-13</t>
  </si>
  <si>
    <t>2619382</t>
  </si>
  <si>
    <t>阿什沃思海边酒店</t>
  </si>
  <si>
    <t>Zajkowski Rich</t>
  </si>
  <si>
    <t>7576.10</t>
  </si>
  <si>
    <t>1124.00</t>
  </si>
  <si>
    <t>2022-07-13 02:39:19</t>
  </si>
  <si>
    <t>2022-07-12</t>
  </si>
  <si>
    <t>2619204</t>
  </si>
  <si>
    <t>安静角落旅馆</t>
  </si>
  <si>
    <t>Stephanski Lori</t>
  </si>
  <si>
    <t>1010.22</t>
  </si>
  <si>
    <t>150.00</t>
  </si>
  <si>
    <t>2022-07-12 22:34:22</t>
  </si>
  <si>
    <t>2022-07-11</t>
  </si>
  <si>
    <t>2617302</t>
  </si>
  <si>
    <t>雷迪森柏林亚历山大广场酒店</t>
  </si>
  <si>
    <t>Ravid Ashley</t>
  </si>
  <si>
    <t>2114.19</t>
  </si>
  <si>
    <t>315.00</t>
  </si>
  <si>
    <t>2022-07-11 06:39:43</t>
  </si>
  <si>
    <t>2022-05-18</t>
  </si>
  <si>
    <t>2555196</t>
  </si>
  <si>
    <t>巴黎芳堤娜城堡酒店</t>
  </si>
  <si>
    <t>XIE MENG</t>
  </si>
  <si>
    <t>1728.72</t>
  </si>
  <si>
    <t>256.00</t>
  </si>
  <si>
    <t>2022-05-18 14:11:00</t>
  </si>
  <si>
    <t>2022-07-06</t>
  </si>
  <si>
    <t>2612295</t>
  </si>
  <si>
    <t>海滩明信片旅馆</t>
  </si>
  <si>
    <t>Gertsch Angela</t>
  </si>
  <si>
    <t>1705.66</t>
  </si>
  <si>
    <t>2022-07-06 00:30:29</t>
  </si>
  <si>
    <t>2022-05-16</t>
  </si>
  <si>
    <t>2553462</t>
  </si>
  <si>
    <t>安纳塔拉东方曼格罗夫阿布扎比酒店</t>
  </si>
  <si>
    <t>Al Hammadi Hasan,Al Hammadi Hasan</t>
  </si>
  <si>
    <t>898.26</t>
  </si>
  <si>
    <t>132.00</t>
  </si>
  <si>
    <t>2022-05-16 21:23:33</t>
  </si>
  <si>
    <t>2022-03-25</t>
  </si>
  <si>
    <t>2481764</t>
  </si>
  <si>
    <t>曼非斯市中心舒适酒店</t>
  </si>
  <si>
    <t>Blalock Joshua,Blalock Erin</t>
  </si>
  <si>
    <t>944.61</t>
  </si>
  <si>
    <t>148.00</t>
  </si>
  <si>
    <t>2022-03-25 02:03:31</t>
  </si>
  <si>
    <t>2612926</t>
  </si>
  <si>
    <t>德斯廷乡村酒店</t>
  </si>
  <si>
    <t>Smith Devon,Smith Crystal</t>
  </si>
  <si>
    <t>1791.72</t>
  </si>
  <si>
    <t>266.00</t>
  </si>
  <si>
    <t>2022-07-06 17:25:00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</si>
</sst>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44765</v>
      </c>
      <c r="G2" s="6">
        <v>44766</v>
      </c>
      <c r="H2" s="4">
        <v>1</v>
      </c>
      <c r="I2" s="4">
        <v>1</v>
      </c>
      <c r="J2" s="4">
        <v>1</v>
      </c>
      <c r="K2" s="4" t="s">
        <v>30</v>
      </c>
      <c r="L2" s="4">
        <v>148</v>
      </c>
      <c r="M2" s="4">
        <v>148</v>
      </c>
      <c r="N2" s="4" t="s">
        <v>31</v>
      </c>
      <c r="O2" s="4" t="s">
        <v>32</v>
      </c>
      <c r="P2" s="4" t="s">
        <v>33</v>
      </c>
      <c r="Q2" s="4">
        <v>0</v>
      </c>
      <c r="R2" s="7">
        <v>44645</v>
      </c>
      <c r="S2" s="6">
        <v>44769</v>
      </c>
      <c r="T2" s="4" t="s">
        <v>34</v>
      </c>
      <c r="U2" s="4">
        <v>148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44765</v>
      </c>
      <c r="G3" s="6">
        <v>44766</v>
      </c>
      <c r="H3" s="4">
        <v>1</v>
      </c>
      <c r="I3" s="4">
        <v>1</v>
      </c>
      <c r="J3" s="4">
        <v>1</v>
      </c>
      <c r="K3" s="4" t="s">
        <v>30</v>
      </c>
      <c r="L3" s="4">
        <v>260</v>
      </c>
      <c r="M3" s="4">
        <v>260</v>
      </c>
      <c r="N3" s="4" t="s">
        <v>40</v>
      </c>
      <c r="O3" s="4" t="s">
        <v>32</v>
      </c>
      <c r="P3" s="4" t="s">
        <v>33</v>
      </c>
      <c r="Q3" s="4">
        <v>0</v>
      </c>
      <c r="R3" s="7">
        <v>44693</v>
      </c>
      <c r="S3" s="6">
        <v>44769</v>
      </c>
      <c r="T3" s="4" t="s">
        <v>34</v>
      </c>
      <c r="U3" s="4">
        <v>260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44765</v>
      </c>
      <c r="G4" s="6">
        <v>44766</v>
      </c>
      <c r="H4" s="4">
        <v>1</v>
      </c>
      <c r="I4" s="4">
        <v>1</v>
      </c>
      <c r="J4" s="4">
        <v>1</v>
      </c>
      <c r="K4" s="4" t="s">
        <v>30</v>
      </c>
      <c r="L4" s="4">
        <v>132</v>
      </c>
      <c r="M4" s="4">
        <v>132</v>
      </c>
      <c r="N4" s="4" t="s">
        <v>46</v>
      </c>
      <c r="O4" s="4" t="s">
        <v>32</v>
      </c>
      <c r="P4" s="4" t="s">
        <v>33</v>
      </c>
      <c r="Q4" s="4">
        <v>0</v>
      </c>
      <c r="R4" s="7">
        <v>44697</v>
      </c>
      <c r="S4" s="6">
        <v>44769</v>
      </c>
      <c r="T4" s="4" t="s">
        <v>34</v>
      </c>
      <c r="U4" s="4">
        <v>132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37</v>
      </c>
      <c r="B5" s="4" t="s">
        <v>26</v>
      </c>
      <c r="C5" s="4" t="s">
        <v>49</v>
      </c>
      <c r="D5" s="4" t="s">
        <v>38</v>
      </c>
      <c r="E5" s="4" t="s">
        <v>39</v>
      </c>
      <c r="F5" s="6">
        <v>44765</v>
      </c>
      <c r="G5" s="6">
        <v>44766</v>
      </c>
      <c r="H5" s="4">
        <v>1</v>
      </c>
      <c r="I5" s="4">
        <v>1</v>
      </c>
      <c r="J5" s="4">
        <v>1</v>
      </c>
      <c r="K5" s="4" t="s">
        <v>30</v>
      </c>
      <c r="L5" s="4">
        <v>-260</v>
      </c>
      <c r="M5" s="4">
        <v>-260</v>
      </c>
      <c r="N5" s="4" t="s">
        <v>40</v>
      </c>
      <c r="O5" s="4" t="s">
        <v>32</v>
      </c>
      <c r="P5" s="4" t="s">
        <v>33</v>
      </c>
      <c r="Q5" s="4">
        <v>0</v>
      </c>
      <c r="R5" s="7">
        <v>44693</v>
      </c>
      <c r="S5" s="6">
        <v>44769</v>
      </c>
      <c r="T5" s="4" t="s">
        <v>34</v>
      </c>
      <c r="U5" s="4">
        <v>-260</v>
      </c>
      <c r="V5" s="4">
        <v>0</v>
      </c>
      <c r="W5" s="4">
        <v>0</v>
      </c>
      <c r="X5" s="4" t="s">
        <v>41</v>
      </c>
      <c r="Y5" s="4" t="s">
        <v>42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44765</v>
      </c>
      <c r="G6" s="6">
        <v>44766</v>
      </c>
      <c r="H6" s="4">
        <v>1</v>
      </c>
      <c r="I6" s="4">
        <v>1</v>
      </c>
      <c r="J6" s="4">
        <v>1</v>
      </c>
      <c r="K6" s="4" t="s">
        <v>30</v>
      </c>
      <c r="L6" s="4">
        <v>256</v>
      </c>
      <c r="M6" s="4">
        <v>256</v>
      </c>
      <c r="N6" s="4" t="s">
        <v>40</v>
      </c>
      <c r="O6" s="4" t="s">
        <v>32</v>
      </c>
      <c r="P6" s="4" t="s">
        <v>33</v>
      </c>
      <c r="Q6" s="4">
        <v>0</v>
      </c>
      <c r="R6" s="7">
        <v>44699</v>
      </c>
      <c r="S6" s="6">
        <v>44769</v>
      </c>
      <c r="T6" s="4" t="s">
        <v>34</v>
      </c>
      <c r="U6" s="4">
        <v>256</v>
      </c>
      <c r="V6" s="4">
        <v>0</v>
      </c>
      <c r="W6" s="4">
        <v>0</v>
      </c>
      <c r="X6" s="4" t="s">
        <v>42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44765</v>
      </c>
      <c r="G7" s="6">
        <v>44766</v>
      </c>
      <c r="H7" s="4">
        <v>1</v>
      </c>
      <c r="I7" s="4">
        <v>1</v>
      </c>
      <c r="J7" s="4">
        <v>1</v>
      </c>
      <c r="K7" s="4" t="s">
        <v>30</v>
      </c>
      <c r="L7" s="4">
        <v>254</v>
      </c>
      <c r="M7" s="4">
        <v>254</v>
      </c>
      <c r="N7" s="4" t="s">
        <v>55</v>
      </c>
      <c r="O7" s="4" t="s">
        <v>32</v>
      </c>
      <c r="P7" s="4" t="s">
        <v>33</v>
      </c>
      <c r="Q7" s="4">
        <v>0</v>
      </c>
      <c r="R7" s="7">
        <v>44748</v>
      </c>
      <c r="S7" s="6">
        <v>44769</v>
      </c>
      <c r="T7" s="4" t="s">
        <v>34</v>
      </c>
      <c r="U7" s="4">
        <v>254</v>
      </c>
      <c r="V7" s="4">
        <v>0</v>
      </c>
      <c r="W7" s="4">
        <v>0</v>
      </c>
      <c r="X7" s="4" t="s">
        <v>42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44765</v>
      </c>
      <c r="G8" s="6">
        <v>44766</v>
      </c>
      <c r="H8" s="4">
        <v>1</v>
      </c>
      <c r="I8" s="4">
        <v>1</v>
      </c>
      <c r="J8" s="4">
        <v>1</v>
      </c>
      <c r="K8" s="4" t="s">
        <v>30</v>
      </c>
      <c r="L8" s="4">
        <v>266</v>
      </c>
      <c r="M8" s="4">
        <v>266</v>
      </c>
      <c r="N8" s="4" t="s">
        <v>60</v>
      </c>
      <c r="O8" s="4" t="s">
        <v>32</v>
      </c>
      <c r="P8" s="4" t="s">
        <v>33</v>
      </c>
      <c r="Q8" s="4">
        <v>0</v>
      </c>
      <c r="R8" s="7">
        <v>44748</v>
      </c>
      <c r="S8" s="6">
        <v>44769</v>
      </c>
      <c r="T8" s="4" t="s">
        <v>34</v>
      </c>
      <c r="U8" s="4">
        <v>266</v>
      </c>
      <c r="V8" s="4">
        <v>0</v>
      </c>
      <c r="W8" s="4">
        <v>0</v>
      </c>
      <c r="X8" s="4" t="s">
        <v>42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44763</v>
      </c>
      <c r="G9" s="6">
        <v>44766</v>
      </c>
      <c r="H9" s="4">
        <v>1</v>
      </c>
      <c r="I9" s="4">
        <v>3</v>
      </c>
      <c r="J9" s="4">
        <v>3</v>
      </c>
      <c r="K9" s="4" t="s">
        <v>30</v>
      </c>
      <c r="L9" s="4">
        <v>315</v>
      </c>
      <c r="M9" s="4">
        <v>315</v>
      </c>
      <c r="N9" s="4" t="s">
        <v>65</v>
      </c>
      <c r="O9" s="4" t="s">
        <v>32</v>
      </c>
      <c r="P9" s="4" t="s">
        <v>33</v>
      </c>
      <c r="Q9" s="4">
        <v>0</v>
      </c>
      <c r="R9" s="7">
        <v>44753</v>
      </c>
      <c r="S9" s="6">
        <v>44769</v>
      </c>
      <c r="T9" s="4" t="s">
        <v>34</v>
      </c>
      <c r="U9" s="4">
        <v>315</v>
      </c>
      <c r="V9" s="4">
        <v>0</v>
      </c>
      <c r="W9" s="4">
        <v>0</v>
      </c>
      <c r="X9" s="4" t="s">
        <v>66</v>
      </c>
      <c r="Y9" s="4" t="s">
        <v>42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44765</v>
      </c>
      <c r="G10" s="6">
        <v>44766</v>
      </c>
      <c r="H10" s="4">
        <v>1</v>
      </c>
      <c r="I10" s="4">
        <v>1</v>
      </c>
      <c r="J10" s="4">
        <v>1</v>
      </c>
      <c r="K10" s="4" t="s">
        <v>30</v>
      </c>
      <c r="L10" s="4">
        <v>150</v>
      </c>
      <c r="M10" s="4">
        <v>150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44754</v>
      </c>
      <c r="S10" s="6">
        <v>44769</v>
      </c>
      <c r="T10" s="4" t="s">
        <v>34</v>
      </c>
      <c r="U10" s="4">
        <v>150</v>
      </c>
      <c r="V10" s="4">
        <v>0</v>
      </c>
      <c r="W10" s="4">
        <v>0</v>
      </c>
      <c r="X10" s="4" t="s">
        <v>42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44763</v>
      </c>
      <c r="G11" s="6">
        <v>44766</v>
      </c>
      <c r="H11" s="4">
        <v>1</v>
      </c>
      <c r="I11" s="4">
        <v>3</v>
      </c>
      <c r="J11" s="4">
        <v>3</v>
      </c>
      <c r="K11" s="4" t="s">
        <v>30</v>
      </c>
      <c r="L11" s="4">
        <v>1124</v>
      </c>
      <c r="M11" s="4">
        <v>1124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44755</v>
      </c>
      <c r="S11" s="6">
        <v>44769</v>
      </c>
      <c r="T11" s="4" t="s">
        <v>34</v>
      </c>
      <c r="U11" s="4">
        <v>1124</v>
      </c>
      <c r="V11" s="4">
        <v>0</v>
      </c>
      <c r="W11" s="4">
        <v>0</v>
      </c>
      <c r="X11" s="4" t="s">
        <v>42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44765</v>
      </c>
      <c r="G12" s="6">
        <v>44766</v>
      </c>
      <c r="H12" s="4">
        <v>1</v>
      </c>
      <c r="I12" s="4">
        <v>1</v>
      </c>
      <c r="J12" s="4">
        <v>1</v>
      </c>
      <c r="K12" s="4" t="s">
        <v>30</v>
      </c>
      <c r="L12" s="4">
        <v>68</v>
      </c>
      <c r="M12" s="4">
        <v>68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44758</v>
      </c>
      <c r="S12" s="6">
        <v>44769</v>
      </c>
      <c r="T12" s="4" t="s">
        <v>34</v>
      </c>
      <c r="U12" s="4">
        <v>68</v>
      </c>
      <c r="V12" s="4">
        <v>0</v>
      </c>
      <c r="W12" s="4">
        <v>0</v>
      </c>
      <c r="X12" s="4" t="s">
        <v>81</v>
      </c>
      <c r="Y12" s="4" t="s">
        <v>42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44765</v>
      </c>
      <c r="G13" s="6">
        <v>44766</v>
      </c>
      <c r="H13" s="4">
        <v>1</v>
      </c>
      <c r="I13" s="4">
        <v>1</v>
      </c>
      <c r="J13" s="4">
        <v>1</v>
      </c>
      <c r="K13" s="4" t="s">
        <v>30</v>
      </c>
      <c r="L13" s="4">
        <v>77</v>
      </c>
      <c r="M13" s="4">
        <v>77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44758</v>
      </c>
      <c r="S13" s="6">
        <v>44769</v>
      </c>
      <c r="T13" s="4" t="s">
        <v>34</v>
      </c>
      <c r="U13" s="4">
        <v>77</v>
      </c>
      <c r="V13" s="4">
        <v>0</v>
      </c>
      <c r="W13" s="4">
        <v>0</v>
      </c>
      <c r="X13" s="4" t="s">
        <v>86</v>
      </c>
      <c r="Y13" s="4" t="s">
        <v>42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44765</v>
      </c>
      <c r="G14" s="6">
        <v>44766</v>
      </c>
      <c r="H14" s="4">
        <v>1</v>
      </c>
      <c r="I14" s="4">
        <v>1</v>
      </c>
      <c r="J14" s="4">
        <v>1</v>
      </c>
      <c r="K14" s="4" t="s">
        <v>30</v>
      </c>
      <c r="L14" s="4">
        <v>68</v>
      </c>
      <c r="M14" s="4">
        <v>68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44760</v>
      </c>
      <c r="S14" s="6">
        <v>44769</v>
      </c>
      <c r="T14" s="4" t="s">
        <v>34</v>
      </c>
      <c r="U14" s="4">
        <v>68</v>
      </c>
      <c r="V14" s="4">
        <v>0</v>
      </c>
      <c r="W14" s="4">
        <v>0</v>
      </c>
      <c r="X14" s="4" t="s">
        <v>42</v>
      </c>
      <c r="Y14" s="4" t="s">
        <v>42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84</v>
      </c>
      <c r="F15" s="6">
        <v>44765</v>
      </c>
      <c r="G15" s="6">
        <v>44766</v>
      </c>
      <c r="H15" s="4">
        <v>1</v>
      </c>
      <c r="I15" s="4">
        <v>1</v>
      </c>
      <c r="J15" s="4">
        <v>1</v>
      </c>
      <c r="K15" s="4" t="s">
        <v>30</v>
      </c>
      <c r="L15" s="4">
        <v>45</v>
      </c>
      <c r="M15" s="4">
        <v>45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44761</v>
      </c>
      <c r="S15" s="6">
        <v>44769</v>
      </c>
      <c r="T15" s="4" t="s">
        <v>34</v>
      </c>
      <c r="U15" s="4">
        <v>45</v>
      </c>
      <c r="V15" s="4">
        <v>0</v>
      </c>
      <c r="W15" s="4">
        <v>0</v>
      </c>
      <c r="X15" s="4" t="s">
        <v>42</v>
      </c>
      <c r="Y15" s="4" t="s">
        <v>92</v>
      </c>
    </row>
    <row r="16" s="4" customFormat="1" spans="1:25">
      <c r="A16" s="4" t="s">
        <v>93</v>
      </c>
      <c r="B16" s="4" t="s">
        <v>26</v>
      </c>
      <c r="C16" s="4" t="s">
        <v>27</v>
      </c>
      <c r="D16" s="4" t="s">
        <v>94</v>
      </c>
      <c r="E16" s="4" t="s">
        <v>95</v>
      </c>
      <c r="F16" s="6">
        <v>44764</v>
      </c>
      <c r="G16" s="6">
        <v>44766</v>
      </c>
      <c r="H16" s="4">
        <v>1</v>
      </c>
      <c r="I16" s="4">
        <v>2</v>
      </c>
      <c r="J16" s="4">
        <v>2</v>
      </c>
      <c r="K16" s="4" t="s">
        <v>30</v>
      </c>
      <c r="L16" s="4">
        <v>294</v>
      </c>
      <c r="M16" s="4">
        <v>294</v>
      </c>
      <c r="N16" s="4" t="s">
        <v>96</v>
      </c>
      <c r="O16" s="4" t="s">
        <v>32</v>
      </c>
      <c r="P16" s="4" t="s">
        <v>33</v>
      </c>
      <c r="Q16" s="4">
        <v>0</v>
      </c>
      <c r="R16" s="7">
        <v>44761</v>
      </c>
      <c r="S16" s="6">
        <v>44769</v>
      </c>
      <c r="T16" s="4" t="s">
        <v>34</v>
      </c>
      <c r="U16" s="4">
        <v>294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44765</v>
      </c>
      <c r="G17" s="6">
        <v>44766</v>
      </c>
      <c r="H17" s="4">
        <v>1</v>
      </c>
      <c r="I17" s="4">
        <v>1</v>
      </c>
      <c r="J17" s="4">
        <v>1</v>
      </c>
      <c r="K17" s="4" t="s">
        <v>30</v>
      </c>
      <c r="L17" s="4">
        <v>117</v>
      </c>
      <c r="M17" s="4">
        <v>117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44761</v>
      </c>
      <c r="S17" s="6">
        <v>44769</v>
      </c>
      <c r="T17" s="4" t="s">
        <v>34</v>
      </c>
      <c r="U17" s="4">
        <v>117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44765</v>
      </c>
      <c r="G18" s="6">
        <v>44766</v>
      </c>
      <c r="H18" s="4">
        <v>1</v>
      </c>
      <c r="I18" s="4">
        <v>1</v>
      </c>
      <c r="J18" s="4">
        <v>1</v>
      </c>
      <c r="K18" s="4" t="s">
        <v>30</v>
      </c>
      <c r="L18" s="4">
        <v>67</v>
      </c>
      <c r="M18" s="4">
        <v>67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44762</v>
      </c>
      <c r="S18" s="6">
        <v>44769</v>
      </c>
      <c r="T18" s="4" t="s">
        <v>34</v>
      </c>
      <c r="U18" s="4">
        <v>67</v>
      </c>
      <c r="V18" s="4">
        <v>0</v>
      </c>
      <c r="W18" s="4">
        <v>0</v>
      </c>
      <c r="X18" s="4" t="s">
        <v>42</v>
      </c>
      <c r="Y18" s="4" t="s">
        <v>42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44765</v>
      </c>
      <c r="G19" s="6">
        <v>44766</v>
      </c>
      <c r="H19" s="4">
        <v>1</v>
      </c>
      <c r="I19" s="4">
        <v>1</v>
      </c>
      <c r="J19" s="4">
        <v>1</v>
      </c>
      <c r="K19" s="4" t="s">
        <v>30</v>
      </c>
      <c r="L19" s="4">
        <v>257</v>
      </c>
      <c r="M19" s="4">
        <v>257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44762</v>
      </c>
      <c r="S19" s="6">
        <v>44769</v>
      </c>
      <c r="T19" s="4" t="s">
        <v>34</v>
      </c>
      <c r="U19" s="4">
        <v>257</v>
      </c>
      <c r="V19" s="4">
        <v>0</v>
      </c>
      <c r="W19" s="4">
        <v>0</v>
      </c>
      <c r="X19" s="4" t="s">
        <v>111</v>
      </c>
      <c r="Y19" s="4" t="s">
        <v>112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44765</v>
      </c>
      <c r="G20" s="6">
        <v>44766</v>
      </c>
      <c r="H20" s="4">
        <v>1</v>
      </c>
      <c r="I20" s="4">
        <v>1</v>
      </c>
      <c r="J20" s="4">
        <v>1</v>
      </c>
      <c r="K20" s="4" t="s">
        <v>30</v>
      </c>
      <c r="L20" s="4">
        <v>159</v>
      </c>
      <c r="M20" s="4">
        <v>159</v>
      </c>
      <c r="N20" s="4" t="s">
        <v>116</v>
      </c>
      <c r="O20" s="4" t="s">
        <v>32</v>
      </c>
      <c r="P20" s="4" t="s">
        <v>33</v>
      </c>
      <c r="Q20" s="4">
        <v>0</v>
      </c>
      <c r="R20" s="7">
        <v>44762</v>
      </c>
      <c r="S20" s="6">
        <v>44769</v>
      </c>
      <c r="T20" s="4" t="s">
        <v>34</v>
      </c>
      <c r="U20" s="4">
        <v>159</v>
      </c>
      <c r="V20" s="4">
        <v>0</v>
      </c>
      <c r="W20" s="4">
        <v>0</v>
      </c>
      <c r="X20" s="4" t="s">
        <v>117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115</v>
      </c>
      <c r="F21" s="6">
        <v>44765</v>
      </c>
      <c r="G21" s="6">
        <v>44766</v>
      </c>
      <c r="H21" s="4">
        <v>1</v>
      </c>
      <c r="I21" s="4">
        <v>1</v>
      </c>
      <c r="J21" s="4">
        <v>1</v>
      </c>
      <c r="K21" s="4" t="s">
        <v>30</v>
      </c>
      <c r="L21" s="4">
        <v>43</v>
      </c>
      <c r="M21" s="4">
        <v>43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44763</v>
      </c>
      <c r="S21" s="6">
        <v>44769</v>
      </c>
      <c r="T21" s="4" t="s">
        <v>34</v>
      </c>
      <c r="U21" s="4">
        <v>43</v>
      </c>
      <c r="V21" s="4">
        <v>0</v>
      </c>
      <c r="W21" s="4">
        <v>0</v>
      </c>
      <c r="X21" s="4" t="s">
        <v>42</v>
      </c>
      <c r="Y21" s="4" t="s">
        <v>122</v>
      </c>
    </row>
    <row r="22" s="4" customFormat="1" spans="1:26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44765</v>
      </c>
      <c r="G22" s="6">
        <v>44766</v>
      </c>
      <c r="H22" s="4">
        <v>2</v>
      </c>
      <c r="I22" s="4">
        <v>1</v>
      </c>
      <c r="J22" s="4">
        <v>2</v>
      </c>
      <c r="K22" s="4" t="s">
        <v>30</v>
      </c>
      <c r="L22" s="4">
        <v>140</v>
      </c>
      <c r="M22" s="4">
        <v>140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44763</v>
      </c>
      <c r="S22" s="6">
        <v>44769</v>
      </c>
      <c r="T22" s="4" t="s">
        <v>34</v>
      </c>
      <c r="U22" s="4">
        <v>140</v>
      </c>
      <c r="V22" s="4">
        <v>0</v>
      </c>
      <c r="W22" s="4">
        <v>0</v>
      </c>
      <c r="X22" s="4" t="s">
        <v>42</v>
      </c>
      <c r="Y22" s="4" t="s">
        <v>127</v>
      </c>
      <c r="Z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125</v>
      </c>
      <c r="F23" s="6">
        <v>44765</v>
      </c>
      <c r="G23" s="6">
        <v>44766</v>
      </c>
      <c r="H23" s="4">
        <v>1</v>
      </c>
      <c r="I23" s="4">
        <v>1</v>
      </c>
      <c r="J23" s="4">
        <v>1</v>
      </c>
      <c r="K23" s="4" t="s">
        <v>30</v>
      </c>
      <c r="L23" s="4">
        <v>221</v>
      </c>
      <c r="M23" s="4">
        <v>221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44764</v>
      </c>
      <c r="S23" s="6">
        <v>44769</v>
      </c>
      <c r="T23" s="4" t="s">
        <v>34</v>
      </c>
      <c r="U23" s="4">
        <v>221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115</v>
      </c>
      <c r="F24" s="6">
        <v>44765</v>
      </c>
      <c r="G24" s="6">
        <v>44766</v>
      </c>
      <c r="H24" s="4">
        <v>1</v>
      </c>
      <c r="I24" s="4">
        <v>1</v>
      </c>
      <c r="J24" s="4">
        <v>1</v>
      </c>
      <c r="K24" s="4" t="s">
        <v>30</v>
      </c>
      <c r="L24" s="4">
        <v>149</v>
      </c>
      <c r="M24" s="4">
        <v>149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44764</v>
      </c>
      <c r="S24" s="6">
        <v>44769</v>
      </c>
      <c r="T24" s="4" t="s">
        <v>34</v>
      </c>
      <c r="U24" s="4">
        <v>149</v>
      </c>
      <c r="V24" s="4">
        <v>0</v>
      </c>
      <c r="W24" s="4">
        <v>0</v>
      </c>
      <c r="X24" s="4" t="s">
        <v>42</v>
      </c>
      <c r="Y24" s="4" t="s">
        <v>42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44765</v>
      </c>
      <c r="G25" s="6">
        <v>44766</v>
      </c>
      <c r="H25" s="4">
        <v>1</v>
      </c>
      <c r="I25" s="4">
        <v>1</v>
      </c>
      <c r="J25" s="4">
        <v>1</v>
      </c>
      <c r="K25" s="4" t="s">
        <v>30</v>
      </c>
      <c r="L25" s="4">
        <v>51</v>
      </c>
      <c r="M25" s="4">
        <v>51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44765</v>
      </c>
      <c r="S25" s="6">
        <v>44769</v>
      </c>
      <c r="T25" s="4" t="s">
        <v>34</v>
      </c>
      <c r="U25" s="4">
        <v>51</v>
      </c>
      <c r="V25" s="4">
        <v>0</v>
      </c>
      <c r="W25" s="4">
        <v>0</v>
      </c>
      <c r="X25" s="4" t="s">
        <v>42</v>
      </c>
      <c r="Y25" s="4" t="s">
        <v>141</v>
      </c>
    </row>
    <row r="26" s="4" customFormat="1" spans="1:26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44765</v>
      </c>
      <c r="G26" s="6">
        <v>44766</v>
      </c>
      <c r="H26" s="4">
        <v>2</v>
      </c>
      <c r="I26" s="4">
        <v>1</v>
      </c>
      <c r="J26" s="4">
        <v>2</v>
      </c>
      <c r="K26" s="4" t="s">
        <v>30</v>
      </c>
      <c r="L26" s="4">
        <v>254</v>
      </c>
      <c r="M26" s="4">
        <v>254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44765</v>
      </c>
      <c r="S26" s="6">
        <v>44769</v>
      </c>
      <c r="T26" s="4" t="s">
        <v>34</v>
      </c>
      <c r="U26" s="4">
        <v>254</v>
      </c>
      <c r="V26" s="4">
        <v>0</v>
      </c>
      <c r="W26" s="4">
        <v>0</v>
      </c>
      <c r="X26" s="4" t="s">
        <v>146</v>
      </c>
      <c r="Y26" s="4">
        <v>824865253</v>
      </c>
      <c r="Z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79</v>
      </c>
      <c r="F27" s="6">
        <v>44765</v>
      </c>
      <c r="G27" s="6">
        <v>44766</v>
      </c>
      <c r="H27" s="4">
        <v>1</v>
      </c>
      <c r="I27" s="4">
        <v>1</v>
      </c>
      <c r="J27" s="4">
        <v>1</v>
      </c>
      <c r="K27" s="4" t="s">
        <v>30</v>
      </c>
      <c r="L27" s="4">
        <v>34</v>
      </c>
      <c r="M27" s="4">
        <v>34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44765</v>
      </c>
      <c r="S27" s="6">
        <v>44769</v>
      </c>
      <c r="T27" s="4" t="s">
        <v>34</v>
      </c>
      <c r="U27" s="4">
        <v>34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44765</v>
      </c>
      <c r="G28" s="6">
        <v>44766</v>
      </c>
      <c r="H28" s="4">
        <v>1</v>
      </c>
      <c r="I28" s="4">
        <v>1</v>
      </c>
      <c r="J28" s="4">
        <v>1</v>
      </c>
      <c r="K28" s="4" t="s">
        <v>30</v>
      </c>
      <c r="L28" s="4">
        <v>48</v>
      </c>
      <c r="M28" s="4">
        <v>48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44765</v>
      </c>
      <c r="S28" s="6">
        <v>44769</v>
      </c>
      <c r="T28" s="4" t="s">
        <v>34</v>
      </c>
      <c r="U28" s="4">
        <v>48</v>
      </c>
      <c r="V28" s="4">
        <v>0</v>
      </c>
      <c r="W28" s="4">
        <v>0</v>
      </c>
      <c r="X28" s="4" t="s">
        <v>42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44765</v>
      </c>
      <c r="G29" s="6">
        <v>44766</v>
      </c>
      <c r="H29" s="4">
        <v>1</v>
      </c>
      <c r="I29" s="4">
        <v>1</v>
      </c>
      <c r="J29" s="4">
        <v>1</v>
      </c>
      <c r="K29" s="4" t="s">
        <v>30</v>
      </c>
      <c r="L29" s="4">
        <v>25</v>
      </c>
      <c r="M29" s="4">
        <v>25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44765</v>
      </c>
      <c r="S29" s="6">
        <v>44769</v>
      </c>
      <c r="T29" s="4" t="s">
        <v>34</v>
      </c>
      <c r="U29" s="4">
        <v>25</v>
      </c>
      <c r="V29" s="4">
        <v>0</v>
      </c>
      <c r="W29" s="4">
        <v>0</v>
      </c>
      <c r="X29" s="4" t="s">
        <v>42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44765</v>
      </c>
      <c r="G30" s="6">
        <v>44766</v>
      </c>
      <c r="H30" s="4">
        <v>1</v>
      </c>
      <c r="I30" s="4">
        <v>1</v>
      </c>
      <c r="J30" s="4">
        <v>1</v>
      </c>
      <c r="K30" s="4" t="s">
        <v>30</v>
      </c>
      <c r="L30" s="4">
        <v>38</v>
      </c>
      <c r="M30" s="4">
        <v>38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44765</v>
      </c>
      <c r="S30" s="6">
        <v>44769</v>
      </c>
      <c r="T30" s="4" t="s">
        <v>34</v>
      </c>
      <c r="U30" s="4">
        <v>38</v>
      </c>
      <c r="V30" s="4">
        <v>0</v>
      </c>
      <c r="W30" s="4">
        <v>0</v>
      </c>
      <c r="X30" s="4" t="s">
        <v>42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44765</v>
      </c>
      <c r="G31" s="6">
        <v>44766</v>
      </c>
      <c r="H31" s="4">
        <v>1</v>
      </c>
      <c r="I31" s="4">
        <v>1</v>
      </c>
      <c r="J31" s="4">
        <v>1</v>
      </c>
      <c r="K31" s="4" t="s">
        <v>30</v>
      </c>
      <c r="L31" s="4">
        <v>75</v>
      </c>
      <c r="M31" s="4">
        <v>75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44765</v>
      </c>
      <c r="S31" s="6">
        <v>44769</v>
      </c>
      <c r="T31" s="4" t="s">
        <v>34</v>
      </c>
      <c r="U31" s="4">
        <v>75</v>
      </c>
      <c r="V31" s="4">
        <v>0</v>
      </c>
      <c r="W31" s="4">
        <v>0</v>
      </c>
      <c r="X31" s="4" t="s">
        <v>42</v>
      </c>
      <c r="Y31" s="4" t="s">
        <v>172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"/>
  <sheetViews>
    <sheetView tabSelected="1" workbookViewId="0">
      <selection activeCell="A36" sqref="A36:A38"/>
    </sheetView>
  </sheetViews>
  <sheetFormatPr defaultColWidth="9" defaultRowHeight="13.5"/>
  <cols>
    <col min="1" max="1" width="14.5" style="4" customWidth="1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173</v>
      </c>
    </row>
    <row r="2" s="4" customFormat="1" spans="1:9">
      <c r="A2" s="5">
        <v>17709016043</v>
      </c>
      <c r="B2" s="6">
        <v>44765</v>
      </c>
      <c r="C2" s="6">
        <v>44766</v>
      </c>
      <c r="D2" s="4">
        <v>148</v>
      </c>
      <c r="E2" s="4" t="str">
        <f>VLOOKUP(A2,HOP!A:L,12,0)</f>
        <v>148.00</v>
      </c>
      <c r="F2" s="4" t="str">
        <f>VLOOKUP(A2,HOP!A:C,3,0)</f>
        <v>2481764</v>
      </c>
      <c r="G2" s="4">
        <f>D2-E2</f>
        <v>0</v>
      </c>
      <c r="H2" s="4" t="str">
        <f>$H$1&amp;F2</f>
        <v>，2481764</v>
      </c>
      <c r="I2" s="4" t="str">
        <f>VLOOKUP(A2,HOP!A:U,21,0)</f>
        <v>直连</v>
      </c>
    </row>
    <row r="3" s="4" customFormat="1" hidden="1" spans="1:9">
      <c r="A3" s="5">
        <v>17924958615</v>
      </c>
      <c r="B3" s="6">
        <v>44765</v>
      </c>
      <c r="C3" s="6">
        <v>44766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0" si="0">D3-E3</f>
        <v>#N/A</v>
      </c>
      <c r="H3" s="4" t="e">
        <f t="shared" ref="H3:H30" si="1">$H$1&amp;F3</f>
        <v>#N/A</v>
      </c>
      <c r="I3" s="4" t="e">
        <f>VLOOKUP(A3,HOP!A:U,21,0)</f>
        <v>#N/A</v>
      </c>
    </row>
    <row r="4" s="4" customFormat="1" spans="1:9">
      <c r="A4" s="5">
        <v>17944482573</v>
      </c>
      <c r="B4" s="6">
        <v>44765</v>
      </c>
      <c r="C4" s="6">
        <v>44766</v>
      </c>
      <c r="D4" s="4">
        <v>132</v>
      </c>
      <c r="E4" s="4" t="str">
        <f>VLOOKUP(A4,HOP!A:L,12,0)</f>
        <v>132.00</v>
      </c>
      <c r="F4" s="4" t="str">
        <f>VLOOKUP(A4,HOP!A:C,3,0)</f>
        <v>2553462</v>
      </c>
      <c r="G4" s="4">
        <f t="shared" si="0"/>
        <v>0</v>
      </c>
      <c r="H4" s="4" t="str">
        <f t="shared" si="1"/>
        <v>，2553462</v>
      </c>
      <c r="I4" s="4" t="str">
        <f>VLOOKUP(A4,HOP!A:U,21,0)</f>
        <v>直连</v>
      </c>
    </row>
    <row r="5" s="4" customFormat="1" spans="1:9">
      <c r="A5" s="5">
        <v>17952114583</v>
      </c>
      <c r="B5" s="6">
        <v>44765</v>
      </c>
      <c r="C5" s="6">
        <v>44766</v>
      </c>
      <c r="D5" s="4">
        <v>256</v>
      </c>
      <c r="E5" s="4" t="str">
        <f>VLOOKUP(A5,HOP!A:L,12,0)</f>
        <v>256.00</v>
      </c>
      <c r="F5" s="4" t="str">
        <f>VLOOKUP(A5,HOP!A:C,3,0)</f>
        <v>2555196</v>
      </c>
      <c r="G5" s="4">
        <f t="shared" si="0"/>
        <v>0</v>
      </c>
      <c r="H5" s="4" t="str">
        <f t="shared" si="1"/>
        <v>，2555196</v>
      </c>
      <c r="I5" s="4" t="str">
        <f>VLOOKUP(A5,HOP!A:U,21,0)</f>
        <v>直连</v>
      </c>
    </row>
    <row r="6" s="4" customFormat="1" spans="1:9">
      <c r="A6" s="5">
        <v>18302892903</v>
      </c>
      <c r="B6" s="6">
        <v>44765</v>
      </c>
      <c r="C6" s="6">
        <v>44766</v>
      </c>
      <c r="D6" s="4">
        <v>254</v>
      </c>
      <c r="E6" s="4" t="str">
        <f>VLOOKUP(A6,HOP!A:L,12,0)</f>
        <v>254.00</v>
      </c>
      <c r="F6" s="4" t="str">
        <f>VLOOKUP(A6,HOP!A:C,3,0)</f>
        <v>2612295</v>
      </c>
      <c r="G6" s="4">
        <f t="shared" si="0"/>
        <v>0</v>
      </c>
      <c r="H6" s="4" t="str">
        <f t="shared" si="1"/>
        <v>，2612295</v>
      </c>
      <c r="I6" s="4" t="str">
        <f>VLOOKUP(A6,HOP!A:U,21,0)</f>
        <v>直连</v>
      </c>
    </row>
    <row r="7" s="4" customFormat="1" spans="1:9">
      <c r="A7" s="5">
        <v>18308593065</v>
      </c>
      <c r="B7" s="6">
        <v>44765</v>
      </c>
      <c r="C7" s="6">
        <v>44766</v>
      </c>
      <c r="D7" s="4">
        <v>266</v>
      </c>
      <c r="E7" s="4" t="str">
        <f>VLOOKUP(A7,HOP!A:L,12,0)</f>
        <v>266.00</v>
      </c>
      <c r="F7" s="4" t="str">
        <f>VLOOKUP(A7,HOP!A:C,3,0)</f>
        <v>2612926</v>
      </c>
      <c r="G7" s="4">
        <f t="shared" si="0"/>
        <v>0</v>
      </c>
      <c r="H7" s="4" t="str">
        <f t="shared" si="1"/>
        <v>，2612926</v>
      </c>
      <c r="I7" s="4" t="str">
        <f>VLOOKUP(A7,HOP!A:U,21,0)</f>
        <v>直连</v>
      </c>
    </row>
    <row r="8" s="4" customFormat="1" spans="1:9">
      <c r="A8" s="5">
        <v>18357542996</v>
      </c>
      <c r="B8" s="6">
        <v>44763</v>
      </c>
      <c r="C8" s="6">
        <v>44766</v>
      </c>
      <c r="D8" s="4">
        <v>315</v>
      </c>
      <c r="E8" s="4" t="str">
        <f>VLOOKUP(A8,HOP!A:L,12,0)</f>
        <v>315.00</v>
      </c>
      <c r="F8" s="4" t="str">
        <f>VLOOKUP(A8,HOP!A:C,3,0)</f>
        <v>2617302</v>
      </c>
      <c r="G8" s="4">
        <f t="shared" si="0"/>
        <v>0</v>
      </c>
      <c r="H8" s="4" t="str">
        <f t="shared" si="1"/>
        <v>，2617302</v>
      </c>
      <c r="I8" s="4" t="str">
        <f>VLOOKUP(A8,HOP!A:U,21,0)</f>
        <v>直连</v>
      </c>
    </row>
    <row r="9" s="4" customFormat="1" spans="1:9">
      <c r="A9" s="5">
        <v>18377318227</v>
      </c>
      <c r="B9" s="6">
        <v>44765</v>
      </c>
      <c r="C9" s="6">
        <v>44766</v>
      </c>
      <c r="D9" s="4">
        <v>150</v>
      </c>
      <c r="E9" s="4" t="str">
        <f>VLOOKUP(A9,HOP!A:L,12,0)</f>
        <v>150.00</v>
      </c>
      <c r="F9" s="4" t="str">
        <f>VLOOKUP(A9,HOP!A:C,3,0)</f>
        <v>2619204</v>
      </c>
      <c r="G9" s="4">
        <f t="shared" si="0"/>
        <v>0</v>
      </c>
      <c r="H9" s="4" t="str">
        <f t="shared" si="1"/>
        <v>，2619204</v>
      </c>
      <c r="I9" s="4" t="str">
        <f>VLOOKUP(A9,HOP!A:U,21,0)</f>
        <v>直连</v>
      </c>
    </row>
    <row r="10" s="4" customFormat="1" spans="1:9">
      <c r="A10" s="5">
        <v>18378132136</v>
      </c>
      <c r="B10" s="6">
        <v>44763</v>
      </c>
      <c r="C10" s="6">
        <v>44766</v>
      </c>
      <c r="D10" s="4">
        <v>1124</v>
      </c>
      <c r="E10" s="4" t="str">
        <f>VLOOKUP(A10,HOP!A:L,12,0)</f>
        <v>1124.00</v>
      </c>
      <c r="F10" s="4" t="str">
        <f>VLOOKUP(A10,HOP!A:C,3,0)</f>
        <v>2619382</v>
      </c>
      <c r="G10" s="4">
        <f t="shared" si="0"/>
        <v>0</v>
      </c>
      <c r="H10" s="4" t="str">
        <f t="shared" si="1"/>
        <v>，2619382</v>
      </c>
      <c r="I10" s="4" t="str">
        <f>VLOOKUP(A10,HOP!A:U,21,0)</f>
        <v>直连</v>
      </c>
    </row>
    <row r="11" s="4" customFormat="1" spans="1:9">
      <c r="A11" s="5">
        <v>18415922134</v>
      </c>
      <c r="B11" s="6">
        <v>44765</v>
      </c>
      <c r="C11" s="6">
        <v>44766</v>
      </c>
      <c r="D11" s="4">
        <v>68</v>
      </c>
      <c r="E11" s="4" t="str">
        <f>VLOOKUP(A11,HOP!A:L,12,0)</f>
        <v>68.00</v>
      </c>
      <c r="F11" s="4" t="str">
        <f>VLOOKUP(A11,HOP!A:C,3,0)</f>
        <v>2623484</v>
      </c>
      <c r="G11" s="4">
        <f t="shared" si="0"/>
        <v>0</v>
      </c>
      <c r="H11" s="4" t="str">
        <f t="shared" si="1"/>
        <v>，2623484</v>
      </c>
      <c r="I11" s="4" t="str">
        <f>VLOOKUP(A11,HOP!A:U,21,0)</f>
        <v>直连</v>
      </c>
    </row>
    <row r="12" s="4" customFormat="1" spans="1:9">
      <c r="A12" s="5">
        <v>18419897979</v>
      </c>
      <c r="B12" s="6">
        <v>44765</v>
      </c>
      <c r="C12" s="6">
        <v>44766</v>
      </c>
      <c r="D12" s="4">
        <v>77</v>
      </c>
      <c r="E12" s="4" t="str">
        <f>VLOOKUP(A12,HOP!A:L,12,0)</f>
        <v>77.00</v>
      </c>
      <c r="F12" s="4" t="str">
        <f>VLOOKUP(A12,HOP!A:C,3,0)</f>
        <v>2623588</v>
      </c>
      <c r="G12" s="4">
        <f t="shared" si="0"/>
        <v>0</v>
      </c>
      <c r="H12" s="4" t="str">
        <f t="shared" si="1"/>
        <v>，2623588</v>
      </c>
      <c r="I12" s="4" t="str">
        <f>VLOOKUP(A12,HOP!A:U,21,0)</f>
        <v>直连</v>
      </c>
    </row>
    <row r="13" s="4" customFormat="1" spans="1:9">
      <c r="A13" s="5">
        <v>18435300567</v>
      </c>
      <c r="B13" s="6">
        <v>44765</v>
      </c>
      <c r="C13" s="6">
        <v>44766</v>
      </c>
      <c r="D13" s="4">
        <v>68</v>
      </c>
      <c r="E13" s="4" t="str">
        <f>VLOOKUP(A13,HOP!A:L,12,0)</f>
        <v>68.00</v>
      </c>
      <c r="F13" s="4" t="str">
        <f>VLOOKUP(A13,HOP!A:C,3,0)</f>
        <v>2625098</v>
      </c>
      <c r="G13" s="4">
        <f t="shared" si="0"/>
        <v>0</v>
      </c>
      <c r="H13" s="4" t="str">
        <f t="shared" si="1"/>
        <v>，2625098</v>
      </c>
      <c r="I13" s="4" t="str">
        <f>VLOOKUP(A13,HOP!A:U,21,0)</f>
        <v>直连</v>
      </c>
    </row>
    <row r="14" s="4" customFormat="1" spans="1:9">
      <c r="A14" s="5">
        <v>18438519579</v>
      </c>
      <c r="B14" s="6">
        <v>44765</v>
      </c>
      <c r="C14" s="6">
        <v>44766</v>
      </c>
      <c r="D14" s="4">
        <v>45</v>
      </c>
      <c r="E14" s="4" t="str">
        <f>VLOOKUP(A14,HOP!A:L,12,0)</f>
        <v>45.00</v>
      </c>
      <c r="F14" s="4" t="str">
        <f>VLOOKUP(A14,HOP!A:C,3,0)</f>
        <v>2625594</v>
      </c>
      <c r="G14" s="4">
        <f t="shared" si="0"/>
        <v>0</v>
      </c>
      <c r="H14" s="4" t="str">
        <f t="shared" si="1"/>
        <v>，2625594</v>
      </c>
      <c r="I14" s="4" t="str">
        <f>VLOOKUP(A14,HOP!A:U,21,0)</f>
        <v>直连</v>
      </c>
    </row>
    <row r="15" s="4" customFormat="1" spans="1:9">
      <c r="A15" s="5">
        <v>18439116029</v>
      </c>
      <c r="B15" s="6">
        <v>44764</v>
      </c>
      <c r="C15" s="6">
        <v>44766</v>
      </c>
      <c r="D15" s="4">
        <v>294</v>
      </c>
      <c r="E15" s="4" t="str">
        <f>VLOOKUP(A15,HOP!A:L,12,0)</f>
        <v>294.00</v>
      </c>
      <c r="F15" s="4" t="str">
        <f>VLOOKUP(A15,HOP!A:C,3,0)</f>
        <v>2625782</v>
      </c>
      <c r="G15" s="4">
        <f t="shared" si="0"/>
        <v>0</v>
      </c>
      <c r="H15" s="4" t="str">
        <f t="shared" si="1"/>
        <v>，2625782</v>
      </c>
      <c r="I15" s="4" t="str">
        <f>VLOOKUP(A15,HOP!A:U,21,0)</f>
        <v>直连</v>
      </c>
    </row>
    <row r="16" s="4" customFormat="1" spans="1:9">
      <c r="A16" s="5">
        <v>18446754004</v>
      </c>
      <c r="B16" s="6">
        <v>44765</v>
      </c>
      <c r="C16" s="6">
        <v>44766</v>
      </c>
      <c r="D16" s="4">
        <v>117</v>
      </c>
      <c r="E16" s="4" t="str">
        <f>VLOOKUP(A16,HOP!A:L,12,0)</f>
        <v>117.00</v>
      </c>
      <c r="F16" s="4" t="str">
        <f>VLOOKUP(A16,HOP!A:C,3,0)</f>
        <v>2626337</v>
      </c>
      <c r="G16" s="4">
        <f t="shared" si="0"/>
        <v>0</v>
      </c>
      <c r="H16" s="4" t="str">
        <f t="shared" si="1"/>
        <v>，2626337</v>
      </c>
      <c r="I16" s="4" t="str">
        <f>VLOOKUP(A16,HOP!A:U,21,0)</f>
        <v>直连</v>
      </c>
    </row>
    <row r="17" s="4" customFormat="1" spans="1:9">
      <c r="A17" s="5">
        <v>18454040796</v>
      </c>
      <c r="B17" s="6">
        <v>44765</v>
      </c>
      <c r="C17" s="6">
        <v>44766</v>
      </c>
      <c r="D17" s="4">
        <v>67</v>
      </c>
      <c r="E17" s="4" t="str">
        <f>VLOOKUP(A17,HOP!A:L,12,0)</f>
        <v>67.00</v>
      </c>
      <c r="F17" s="4" t="str">
        <f>VLOOKUP(A17,HOP!A:C,3,0)</f>
        <v>2627022</v>
      </c>
      <c r="G17" s="4">
        <f t="shared" si="0"/>
        <v>0</v>
      </c>
      <c r="H17" s="4" t="str">
        <f t="shared" si="1"/>
        <v>，2627022</v>
      </c>
      <c r="I17" s="4" t="str">
        <f>VLOOKUP(A17,HOP!A:U,21,0)</f>
        <v>直连</v>
      </c>
    </row>
    <row r="18" s="4" customFormat="1" spans="1:9">
      <c r="A18" s="5">
        <v>18455739236</v>
      </c>
      <c r="B18" s="6">
        <v>44765</v>
      </c>
      <c r="C18" s="6">
        <v>44766</v>
      </c>
      <c r="D18" s="4">
        <v>257</v>
      </c>
      <c r="E18" s="4" t="str">
        <f>VLOOKUP(A18,HOP!A:L,12,0)</f>
        <v>257.00</v>
      </c>
      <c r="F18" s="4" t="str">
        <f>VLOOKUP(A18,HOP!A:C,3,0)</f>
        <v>2627260</v>
      </c>
      <c r="G18" s="4">
        <f t="shared" si="0"/>
        <v>0</v>
      </c>
      <c r="H18" s="4" t="str">
        <f t="shared" si="1"/>
        <v>，2627260</v>
      </c>
      <c r="I18" s="4" t="str">
        <f>VLOOKUP(A18,HOP!A:U,21,0)</f>
        <v>直连</v>
      </c>
    </row>
    <row r="19" s="4" customFormat="1" spans="1:9">
      <c r="A19" s="5">
        <v>18455708673</v>
      </c>
      <c r="B19" s="6">
        <v>44765</v>
      </c>
      <c r="C19" s="6">
        <v>44766</v>
      </c>
      <c r="D19" s="4">
        <v>159</v>
      </c>
      <c r="E19" s="4" t="str">
        <f>VLOOKUP(A19,HOP!A:L,12,0)</f>
        <v>159.00</v>
      </c>
      <c r="F19" s="4" t="str">
        <f>VLOOKUP(A19,HOP!A:C,3,0)</f>
        <v>2627257</v>
      </c>
      <c r="G19" s="4">
        <f t="shared" si="0"/>
        <v>0</v>
      </c>
      <c r="H19" s="4" t="str">
        <f t="shared" si="1"/>
        <v>，2627257</v>
      </c>
      <c r="I19" s="4" t="str">
        <f>VLOOKUP(A19,HOP!A:U,21,0)</f>
        <v>直连</v>
      </c>
    </row>
    <row r="20" s="4" customFormat="1" spans="1:9">
      <c r="A20" s="5">
        <v>18461104537</v>
      </c>
      <c r="B20" s="6">
        <v>44765</v>
      </c>
      <c r="C20" s="6">
        <v>44766</v>
      </c>
      <c r="D20" s="4">
        <v>43</v>
      </c>
      <c r="E20" s="4" t="str">
        <f>VLOOKUP(A20,HOP!A:L,12,0)</f>
        <v>43.00</v>
      </c>
      <c r="F20" s="4" t="str">
        <f>VLOOKUP(A20,HOP!A:C,3,0)</f>
        <v>2627576</v>
      </c>
      <c r="G20" s="4">
        <f t="shared" si="0"/>
        <v>0</v>
      </c>
      <c r="H20" s="4" t="str">
        <f t="shared" si="1"/>
        <v>，2627576</v>
      </c>
      <c r="I20" s="4" t="str">
        <f>VLOOKUP(A20,HOP!A:U,21,0)</f>
        <v>直连</v>
      </c>
    </row>
    <row r="21" s="4" customFormat="1" spans="1:9">
      <c r="A21" s="5">
        <v>18469981107</v>
      </c>
      <c r="B21" s="6">
        <v>44765</v>
      </c>
      <c r="C21" s="6">
        <v>44766</v>
      </c>
      <c r="D21" s="4">
        <v>140</v>
      </c>
      <c r="E21" s="4" t="str">
        <f>VLOOKUP(A21,HOP!A:L,12,0)</f>
        <v>140.00</v>
      </c>
      <c r="F21" s="4" t="str">
        <f>VLOOKUP(A21,HOP!A:C,3,0)</f>
        <v>2628389</v>
      </c>
      <c r="G21" s="4">
        <f t="shared" si="0"/>
        <v>0</v>
      </c>
      <c r="H21" s="4" t="str">
        <f t="shared" si="1"/>
        <v>，2628389</v>
      </c>
      <c r="I21" s="4" t="str">
        <f>VLOOKUP(A21,HOP!A:U,21,0)</f>
        <v>直连</v>
      </c>
    </row>
    <row r="22" s="4" customFormat="1" spans="1:9">
      <c r="A22" s="5">
        <v>18470809117</v>
      </c>
      <c r="B22" s="6">
        <v>44765</v>
      </c>
      <c r="C22" s="6">
        <v>44766</v>
      </c>
      <c r="D22" s="4">
        <v>221</v>
      </c>
      <c r="E22" s="4" t="str">
        <f>VLOOKUP(A22,HOP!A:L,12,0)</f>
        <v>221.00</v>
      </c>
      <c r="F22" s="4" t="str">
        <f>VLOOKUP(A22,HOP!A:C,3,0)</f>
        <v>2628497</v>
      </c>
      <c r="G22" s="4">
        <f t="shared" si="0"/>
        <v>0</v>
      </c>
      <c r="H22" s="4" t="str">
        <f t="shared" si="1"/>
        <v>，2628497</v>
      </c>
      <c r="I22" s="4" t="str">
        <f>VLOOKUP(A22,HOP!A:U,21,0)</f>
        <v>直连</v>
      </c>
    </row>
    <row r="23" s="4" customFormat="1" spans="1:9">
      <c r="A23" s="5">
        <v>18474341112</v>
      </c>
      <c r="B23" s="6">
        <v>44765</v>
      </c>
      <c r="C23" s="6">
        <v>44766</v>
      </c>
      <c r="D23" s="4">
        <v>149</v>
      </c>
      <c r="E23" s="4" t="str">
        <f>VLOOKUP(A23,HOP!A:L,12,0)</f>
        <v>149.00</v>
      </c>
      <c r="F23" s="4" t="str">
        <f>VLOOKUP(A23,HOP!A:C,3,0)</f>
        <v>2629119</v>
      </c>
      <c r="G23" s="4">
        <f t="shared" si="0"/>
        <v>0</v>
      </c>
      <c r="H23" s="4" t="str">
        <f t="shared" si="1"/>
        <v>，2629119</v>
      </c>
      <c r="I23" s="4" t="str">
        <f>VLOOKUP(A23,HOP!A:U,21,0)</f>
        <v>直连</v>
      </c>
    </row>
    <row r="24" s="4" customFormat="1" spans="1:9">
      <c r="A24" s="5">
        <v>18480109482</v>
      </c>
      <c r="B24" s="6">
        <v>44765</v>
      </c>
      <c r="C24" s="6">
        <v>44766</v>
      </c>
      <c r="D24" s="4">
        <v>51</v>
      </c>
      <c r="E24" s="4" t="str">
        <f>VLOOKUP(A24,HOP!A:L,12,0)</f>
        <v>51.00</v>
      </c>
      <c r="F24" s="4" t="str">
        <f>VLOOKUP(A24,HOP!A:C,3,0)</f>
        <v>2629583</v>
      </c>
      <c r="G24" s="4">
        <f t="shared" si="0"/>
        <v>0</v>
      </c>
      <c r="H24" s="4" t="str">
        <f t="shared" si="1"/>
        <v>，2629583</v>
      </c>
      <c r="I24" s="4" t="str">
        <f>VLOOKUP(A24,HOP!A:U,21,0)</f>
        <v>直连</v>
      </c>
    </row>
    <row r="25" s="4" customFormat="1" spans="1:9">
      <c r="A25" s="5">
        <v>18480558967</v>
      </c>
      <c r="B25" s="6">
        <v>44765</v>
      </c>
      <c r="C25" s="6">
        <v>44766</v>
      </c>
      <c r="D25" s="4">
        <v>254</v>
      </c>
      <c r="E25" s="4" t="str">
        <f>VLOOKUP(A25,HOP!A:L,12,0)</f>
        <v>254.00</v>
      </c>
      <c r="F25" s="4" t="str">
        <f>VLOOKUP(A25,HOP!A:C,3,0)</f>
        <v>2629693</v>
      </c>
      <c r="G25" s="4">
        <f t="shared" si="0"/>
        <v>0</v>
      </c>
      <c r="H25" s="4" t="str">
        <f t="shared" si="1"/>
        <v>，2629693</v>
      </c>
      <c r="I25" s="4" t="str">
        <f>VLOOKUP(A25,HOP!A:U,21,0)</f>
        <v>直连</v>
      </c>
    </row>
    <row r="26" s="4" customFormat="1" spans="1:9">
      <c r="A26" s="5">
        <v>18480569708</v>
      </c>
      <c r="B26" s="6">
        <v>44765</v>
      </c>
      <c r="C26" s="6">
        <v>44766</v>
      </c>
      <c r="D26" s="4">
        <v>34</v>
      </c>
      <c r="E26" s="4" t="str">
        <f>VLOOKUP(A26,HOP!A:L,12,0)</f>
        <v>34.00</v>
      </c>
      <c r="F26" s="4" t="str">
        <f>VLOOKUP(A26,HOP!A:C,3,0)</f>
        <v>2629708</v>
      </c>
      <c r="G26" s="4">
        <f t="shared" si="0"/>
        <v>0</v>
      </c>
      <c r="H26" s="4" t="str">
        <f t="shared" si="1"/>
        <v>，2629708</v>
      </c>
      <c r="I26" s="4" t="str">
        <f>VLOOKUP(A26,HOP!A:U,21,0)</f>
        <v>直连</v>
      </c>
    </row>
    <row r="27" s="4" customFormat="1" spans="1:9">
      <c r="A27" s="5">
        <v>18481023538</v>
      </c>
      <c r="B27" s="6">
        <v>44765</v>
      </c>
      <c r="C27" s="6">
        <v>44766</v>
      </c>
      <c r="D27" s="4">
        <v>48</v>
      </c>
      <c r="E27" s="4" t="str">
        <f>VLOOKUP(A27,HOP!A:L,12,0)</f>
        <v>48.00</v>
      </c>
      <c r="F27" s="4" t="str">
        <f>VLOOKUP(A27,HOP!A:C,3,0)</f>
        <v>2629799</v>
      </c>
      <c r="G27" s="4">
        <f t="shared" si="0"/>
        <v>0</v>
      </c>
      <c r="H27" s="4" t="str">
        <f t="shared" si="1"/>
        <v>，2629799</v>
      </c>
      <c r="I27" s="4" t="str">
        <f>VLOOKUP(A27,HOP!A:U,21,0)</f>
        <v>直连</v>
      </c>
    </row>
    <row r="28" s="4" customFormat="1" spans="1:9">
      <c r="A28" s="5">
        <v>18486195525</v>
      </c>
      <c r="B28" s="6">
        <v>44765</v>
      </c>
      <c r="C28" s="6">
        <v>44766</v>
      </c>
      <c r="D28" s="4">
        <v>25</v>
      </c>
      <c r="E28" s="4" t="str">
        <f>VLOOKUP(A28,HOP!A:L,12,0)</f>
        <v>25.00</v>
      </c>
      <c r="F28" s="4" t="str">
        <f>VLOOKUP(A28,HOP!A:C,3,0)</f>
        <v>2630161</v>
      </c>
      <c r="G28" s="4">
        <f t="shared" si="0"/>
        <v>0</v>
      </c>
      <c r="H28" s="4" t="str">
        <f t="shared" si="1"/>
        <v>，2630161</v>
      </c>
      <c r="I28" s="4" t="str">
        <f>VLOOKUP(A28,HOP!A:U,21,0)</f>
        <v>直连</v>
      </c>
    </row>
    <row r="29" s="4" customFormat="1" spans="1:9">
      <c r="A29" s="5">
        <v>18487910639</v>
      </c>
      <c r="B29" s="6">
        <v>44765</v>
      </c>
      <c r="C29" s="6">
        <v>44766</v>
      </c>
      <c r="D29" s="4">
        <v>38</v>
      </c>
      <c r="E29" s="4" t="str">
        <f>VLOOKUP(A29,HOP!A:L,12,0)</f>
        <v>38.00</v>
      </c>
      <c r="F29" s="4" t="str">
        <f>VLOOKUP(A29,HOP!A:C,3,0)</f>
        <v>2630430</v>
      </c>
      <c r="G29" s="4">
        <f t="shared" si="0"/>
        <v>0</v>
      </c>
      <c r="H29" s="4" t="str">
        <f t="shared" si="1"/>
        <v>，2630430</v>
      </c>
      <c r="I29" s="4" t="str">
        <f>VLOOKUP(A29,HOP!A:U,21,0)</f>
        <v>直连</v>
      </c>
    </row>
    <row r="30" s="4" customFormat="1" spans="1:9">
      <c r="A30" s="5">
        <v>18487956288</v>
      </c>
      <c r="B30" s="6">
        <v>44765</v>
      </c>
      <c r="C30" s="6">
        <v>44766</v>
      </c>
      <c r="D30" s="4">
        <v>75</v>
      </c>
      <c r="E30" s="4" t="str">
        <f>VLOOKUP(A30,HOP!A:L,12,0)</f>
        <v>75.00</v>
      </c>
      <c r="F30" s="4" t="str">
        <f>VLOOKUP(A30,HOP!A:C,3,0)</f>
        <v>2630442</v>
      </c>
      <c r="G30" s="4">
        <f t="shared" si="0"/>
        <v>0</v>
      </c>
      <c r="H30" s="4" t="str">
        <f t="shared" si="1"/>
        <v>，2630442</v>
      </c>
      <c r="I30" s="4" t="str">
        <f>VLOOKUP(A30,HOP!A:U,21,0)</f>
        <v>直连</v>
      </c>
    </row>
    <row r="32" spans="4:4">
      <c r="D32" s="4">
        <f>SUM(D2:D31)</f>
        <v>4875</v>
      </c>
    </row>
    <row r="36" spans="1:1">
      <c r="A36" s="4" t="s">
        <v>174</v>
      </c>
    </row>
    <row r="37" spans="1:1">
      <c r="A37" s="4" t="s">
        <v>175</v>
      </c>
    </row>
    <row r="38" spans="1:1">
      <c r="A38" s="4" t="s">
        <v>176</v>
      </c>
    </row>
  </sheetData>
  <autoFilter ref="A1:X30">
    <filterColumn colId="3">
      <filters>
        <filter val="150"/>
        <filter val="51"/>
        <filter val="254"/>
        <filter val="294"/>
        <filter val="315"/>
        <filter val="256"/>
        <filter val="117"/>
        <filter val="257"/>
        <filter val="159"/>
        <filter val="221"/>
        <filter val="1124"/>
        <filter val="25"/>
        <filter val="266"/>
        <filter val="67"/>
        <filter val="68"/>
        <filter val="132"/>
        <filter val="34"/>
        <filter val="75"/>
        <filter val="77"/>
        <filter val="38"/>
        <filter val="140"/>
        <filter val="43"/>
        <filter val="45"/>
        <filter val="48"/>
        <filter val="148"/>
        <filter val="1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D39" sqref="D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177</v>
      </c>
      <c r="B1" s="2" t="s">
        <v>178</v>
      </c>
      <c r="C1" s="2" t="s">
        <v>179</v>
      </c>
      <c r="D1" s="2" t="s">
        <v>180</v>
      </c>
      <c r="E1" s="2" t="s">
        <v>13</v>
      </c>
      <c r="F1" s="2" t="s">
        <v>5</v>
      </c>
      <c r="G1" s="2" t="s">
        <v>6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  <c r="U1" s="2" t="s">
        <v>194</v>
      </c>
    </row>
    <row r="2" s="1" customFormat="1" spans="1:21">
      <c r="A2" s="3">
        <v>18487956288</v>
      </c>
      <c r="B2" s="1" t="s">
        <v>195</v>
      </c>
      <c r="C2" s="1" t="s">
        <v>196</v>
      </c>
      <c r="D2" s="1" t="s">
        <v>197</v>
      </c>
      <c r="E2" s="1" t="s">
        <v>198</v>
      </c>
      <c r="F2" s="1" t="s">
        <v>195</v>
      </c>
      <c r="G2" s="1" t="s">
        <v>199</v>
      </c>
      <c r="H2" s="1" t="s">
        <v>200</v>
      </c>
      <c r="I2" s="1" t="s">
        <v>201</v>
      </c>
      <c r="J2" s="1" t="s">
        <v>30</v>
      </c>
      <c r="K2" s="1" t="s">
        <v>202</v>
      </c>
      <c r="L2" s="1" t="s">
        <v>202</v>
      </c>
      <c r="M2" s="1" t="s">
        <v>203</v>
      </c>
      <c r="N2" s="1" t="s">
        <v>203</v>
      </c>
      <c r="O2" s="1" t="s">
        <v>204</v>
      </c>
      <c r="P2" s="1" t="s">
        <v>205</v>
      </c>
      <c r="Q2" s="1" t="s">
        <v>206</v>
      </c>
      <c r="R2" s="1" t="s">
        <v>207</v>
      </c>
      <c r="S2" s="1" t="s">
        <v>208</v>
      </c>
      <c r="T2" s="1" t="s">
        <v>209</v>
      </c>
      <c r="U2" s="1" t="s">
        <v>210</v>
      </c>
    </row>
    <row r="3" s="1" customFormat="1" spans="1:21">
      <c r="A3" s="3">
        <v>18487910639</v>
      </c>
      <c r="B3" s="1" t="s">
        <v>195</v>
      </c>
      <c r="C3" s="1" t="s">
        <v>211</v>
      </c>
      <c r="D3" s="1" t="s">
        <v>212</v>
      </c>
      <c r="E3" s="1" t="s">
        <v>213</v>
      </c>
      <c r="F3" s="1" t="s">
        <v>195</v>
      </c>
      <c r="G3" s="1" t="s">
        <v>199</v>
      </c>
      <c r="H3" s="1" t="s">
        <v>200</v>
      </c>
      <c r="I3" s="1" t="s">
        <v>214</v>
      </c>
      <c r="J3" s="1" t="s">
        <v>30</v>
      </c>
      <c r="K3" s="1" t="s">
        <v>215</v>
      </c>
      <c r="L3" s="1" t="s">
        <v>215</v>
      </c>
      <c r="M3" s="1" t="s">
        <v>203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216</v>
      </c>
      <c r="S3" s="1" t="s">
        <v>208</v>
      </c>
      <c r="T3" s="1" t="s">
        <v>209</v>
      </c>
      <c r="U3" s="1" t="s">
        <v>210</v>
      </c>
    </row>
    <row r="4" s="1" customFormat="1" spans="1:21">
      <c r="A4" s="3">
        <v>18486195525</v>
      </c>
      <c r="B4" s="1" t="s">
        <v>195</v>
      </c>
      <c r="C4" s="1" t="s">
        <v>217</v>
      </c>
      <c r="D4" s="1" t="s">
        <v>218</v>
      </c>
      <c r="E4" s="1" t="s">
        <v>219</v>
      </c>
      <c r="F4" s="1" t="s">
        <v>195</v>
      </c>
      <c r="G4" s="1" t="s">
        <v>199</v>
      </c>
      <c r="H4" s="1" t="s">
        <v>200</v>
      </c>
      <c r="I4" s="1" t="s">
        <v>220</v>
      </c>
      <c r="J4" s="1" t="s">
        <v>30</v>
      </c>
      <c r="K4" s="1" t="s">
        <v>221</v>
      </c>
      <c r="L4" s="1" t="s">
        <v>221</v>
      </c>
      <c r="M4" s="1" t="s">
        <v>203</v>
      </c>
      <c r="N4" s="1" t="s">
        <v>203</v>
      </c>
      <c r="O4" s="1" t="s">
        <v>204</v>
      </c>
      <c r="P4" s="1" t="s">
        <v>205</v>
      </c>
      <c r="Q4" s="1" t="s">
        <v>206</v>
      </c>
      <c r="R4" s="1" t="s">
        <v>222</v>
      </c>
      <c r="S4" s="1" t="s">
        <v>208</v>
      </c>
      <c r="T4" s="1" t="s">
        <v>209</v>
      </c>
      <c r="U4" s="1" t="s">
        <v>210</v>
      </c>
    </row>
    <row r="5" s="1" customFormat="1" spans="1:21">
      <c r="A5" s="3">
        <v>18481023538</v>
      </c>
      <c r="B5" s="1" t="s">
        <v>195</v>
      </c>
      <c r="C5" s="1" t="s">
        <v>223</v>
      </c>
      <c r="D5" s="1" t="s">
        <v>224</v>
      </c>
      <c r="E5" s="1" t="s">
        <v>225</v>
      </c>
      <c r="F5" s="1" t="s">
        <v>195</v>
      </c>
      <c r="G5" s="1" t="s">
        <v>199</v>
      </c>
      <c r="H5" s="1" t="s">
        <v>200</v>
      </c>
      <c r="I5" s="1" t="s">
        <v>226</v>
      </c>
      <c r="J5" s="1" t="s">
        <v>30</v>
      </c>
      <c r="K5" s="1" t="s">
        <v>227</v>
      </c>
      <c r="L5" s="1" t="s">
        <v>227</v>
      </c>
      <c r="M5" s="1" t="s">
        <v>203</v>
      </c>
      <c r="N5" s="1" t="s">
        <v>203</v>
      </c>
      <c r="O5" s="1" t="s">
        <v>204</v>
      </c>
      <c r="P5" s="1" t="s">
        <v>205</v>
      </c>
      <c r="Q5" s="1" t="s">
        <v>206</v>
      </c>
      <c r="R5" s="1" t="s">
        <v>228</v>
      </c>
      <c r="S5" s="1" t="s">
        <v>208</v>
      </c>
      <c r="T5" s="1" t="s">
        <v>209</v>
      </c>
      <c r="U5" s="1" t="s">
        <v>210</v>
      </c>
    </row>
    <row r="6" s="1" customFormat="1" spans="1:21">
      <c r="A6" s="3">
        <v>18480569708</v>
      </c>
      <c r="B6" s="1" t="s">
        <v>195</v>
      </c>
      <c r="C6" s="1" t="s">
        <v>229</v>
      </c>
      <c r="D6" s="1" t="s">
        <v>230</v>
      </c>
      <c r="E6" s="1" t="s">
        <v>231</v>
      </c>
      <c r="F6" s="1" t="s">
        <v>195</v>
      </c>
      <c r="G6" s="1" t="s">
        <v>199</v>
      </c>
      <c r="H6" s="1" t="s">
        <v>200</v>
      </c>
      <c r="I6" s="1" t="s">
        <v>232</v>
      </c>
      <c r="J6" s="1" t="s">
        <v>30</v>
      </c>
      <c r="K6" s="1" t="s">
        <v>233</v>
      </c>
      <c r="L6" s="1" t="s">
        <v>233</v>
      </c>
      <c r="M6" s="1" t="s">
        <v>203</v>
      </c>
      <c r="N6" s="1" t="s">
        <v>203</v>
      </c>
      <c r="O6" s="1" t="s">
        <v>204</v>
      </c>
      <c r="P6" s="1" t="s">
        <v>205</v>
      </c>
      <c r="Q6" s="1" t="s">
        <v>206</v>
      </c>
      <c r="R6" s="1" t="s">
        <v>234</v>
      </c>
      <c r="S6" s="1" t="s">
        <v>208</v>
      </c>
      <c r="T6" s="1" t="s">
        <v>209</v>
      </c>
      <c r="U6" s="1" t="s">
        <v>210</v>
      </c>
    </row>
    <row r="7" s="1" customFormat="1" spans="1:21">
      <c r="A7" s="3">
        <v>18480558967</v>
      </c>
      <c r="B7" s="1" t="s">
        <v>195</v>
      </c>
      <c r="C7" s="1" t="s">
        <v>235</v>
      </c>
      <c r="D7" s="1" t="s">
        <v>236</v>
      </c>
      <c r="E7" s="1" t="s">
        <v>237</v>
      </c>
      <c r="F7" s="1" t="s">
        <v>195</v>
      </c>
      <c r="G7" s="1" t="s">
        <v>199</v>
      </c>
      <c r="H7" s="1" t="s">
        <v>200</v>
      </c>
      <c r="I7" s="1" t="s">
        <v>238</v>
      </c>
      <c r="J7" s="1" t="s">
        <v>30</v>
      </c>
      <c r="K7" s="1" t="s">
        <v>239</v>
      </c>
      <c r="L7" s="1" t="s">
        <v>239</v>
      </c>
      <c r="M7" s="1" t="s">
        <v>203</v>
      </c>
      <c r="N7" s="1" t="s">
        <v>203</v>
      </c>
      <c r="O7" s="1" t="s">
        <v>204</v>
      </c>
      <c r="P7" s="1" t="s">
        <v>205</v>
      </c>
      <c r="Q7" s="1" t="s">
        <v>206</v>
      </c>
      <c r="R7" s="1" t="s">
        <v>240</v>
      </c>
      <c r="S7" s="1" t="s">
        <v>208</v>
      </c>
      <c r="T7" s="1" t="s">
        <v>209</v>
      </c>
      <c r="U7" s="1" t="s">
        <v>210</v>
      </c>
    </row>
    <row r="8" s="1" customFormat="1" spans="1:21">
      <c r="A8" s="3">
        <v>18480109482</v>
      </c>
      <c r="B8" s="1" t="s">
        <v>195</v>
      </c>
      <c r="C8" s="1" t="s">
        <v>241</v>
      </c>
      <c r="D8" s="1" t="s">
        <v>242</v>
      </c>
      <c r="E8" s="1" t="s">
        <v>243</v>
      </c>
      <c r="F8" s="1" t="s">
        <v>195</v>
      </c>
      <c r="G8" s="1" t="s">
        <v>199</v>
      </c>
      <c r="H8" s="1" t="s">
        <v>200</v>
      </c>
      <c r="I8" s="1" t="s">
        <v>244</v>
      </c>
      <c r="J8" s="1" t="s">
        <v>30</v>
      </c>
      <c r="K8" s="1" t="s">
        <v>245</v>
      </c>
      <c r="L8" s="1" t="s">
        <v>245</v>
      </c>
      <c r="M8" s="1" t="s">
        <v>203</v>
      </c>
      <c r="N8" s="1" t="s">
        <v>203</v>
      </c>
      <c r="O8" s="1" t="s">
        <v>204</v>
      </c>
      <c r="P8" s="1" t="s">
        <v>205</v>
      </c>
      <c r="Q8" s="1" t="s">
        <v>206</v>
      </c>
      <c r="R8" s="1" t="s">
        <v>246</v>
      </c>
      <c r="S8" s="1" t="s">
        <v>208</v>
      </c>
      <c r="T8" s="1" t="s">
        <v>209</v>
      </c>
      <c r="U8" s="1" t="s">
        <v>210</v>
      </c>
    </row>
    <row r="9" s="1" customFormat="1" spans="1:21">
      <c r="A9" s="3">
        <v>18474341112</v>
      </c>
      <c r="B9" s="1" t="s">
        <v>247</v>
      </c>
      <c r="C9" s="1" t="s">
        <v>248</v>
      </c>
      <c r="D9" s="1" t="s">
        <v>249</v>
      </c>
      <c r="E9" s="1" t="s">
        <v>250</v>
      </c>
      <c r="F9" s="1" t="s">
        <v>195</v>
      </c>
      <c r="G9" s="1" t="s">
        <v>199</v>
      </c>
      <c r="H9" s="1" t="s">
        <v>200</v>
      </c>
      <c r="I9" s="1" t="s">
        <v>251</v>
      </c>
      <c r="J9" s="1" t="s">
        <v>30</v>
      </c>
      <c r="K9" s="1" t="s">
        <v>252</v>
      </c>
      <c r="L9" s="1" t="s">
        <v>252</v>
      </c>
      <c r="M9" s="1" t="s">
        <v>203</v>
      </c>
      <c r="N9" s="1" t="s">
        <v>203</v>
      </c>
      <c r="O9" s="1" t="s">
        <v>204</v>
      </c>
      <c r="P9" s="1" t="s">
        <v>205</v>
      </c>
      <c r="Q9" s="1" t="s">
        <v>206</v>
      </c>
      <c r="R9" s="1" t="s">
        <v>253</v>
      </c>
      <c r="S9" s="1" t="s">
        <v>208</v>
      </c>
      <c r="T9" s="1" t="s">
        <v>209</v>
      </c>
      <c r="U9" s="1" t="s">
        <v>210</v>
      </c>
    </row>
    <row r="10" s="1" customFormat="1" spans="1:21">
      <c r="A10" s="3">
        <v>18470809117</v>
      </c>
      <c r="B10" s="1" t="s">
        <v>247</v>
      </c>
      <c r="C10" s="1" t="s">
        <v>254</v>
      </c>
      <c r="D10" s="1" t="s">
        <v>255</v>
      </c>
      <c r="E10" s="1" t="s">
        <v>256</v>
      </c>
      <c r="F10" s="1" t="s">
        <v>195</v>
      </c>
      <c r="G10" s="1" t="s">
        <v>199</v>
      </c>
      <c r="H10" s="1" t="s">
        <v>200</v>
      </c>
      <c r="I10" s="1" t="s">
        <v>257</v>
      </c>
      <c r="J10" s="1" t="s">
        <v>30</v>
      </c>
      <c r="K10" s="1" t="s">
        <v>258</v>
      </c>
      <c r="L10" s="1" t="s">
        <v>258</v>
      </c>
      <c r="M10" s="1" t="s">
        <v>203</v>
      </c>
      <c r="N10" s="1" t="s">
        <v>203</v>
      </c>
      <c r="O10" s="1" t="s">
        <v>204</v>
      </c>
      <c r="P10" s="1" t="s">
        <v>205</v>
      </c>
      <c r="Q10" s="1" t="s">
        <v>206</v>
      </c>
      <c r="R10" s="1" t="s">
        <v>259</v>
      </c>
      <c r="S10" s="1" t="s">
        <v>208</v>
      </c>
      <c r="T10" s="1" t="s">
        <v>209</v>
      </c>
      <c r="U10" s="1" t="s">
        <v>210</v>
      </c>
    </row>
    <row r="11" s="1" customFormat="1" spans="1:21">
      <c r="A11" s="3">
        <v>18469981107</v>
      </c>
      <c r="B11" s="1" t="s">
        <v>260</v>
      </c>
      <c r="C11" s="1" t="s">
        <v>261</v>
      </c>
      <c r="D11" s="1" t="s">
        <v>262</v>
      </c>
      <c r="E11" s="1" t="s">
        <v>263</v>
      </c>
      <c r="F11" s="1" t="s">
        <v>195</v>
      </c>
      <c r="G11" s="1" t="s">
        <v>199</v>
      </c>
      <c r="H11" s="1" t="s">
        <v>200</v>
      </c>
      <c r="I11" s="1" t="s">
        <v>264</v>
      </c>
      <c r="J11" s="1" t="s">
        <v>30</v>
      </c>
      <c r="K11" s="1" t="s">
        <v>265</v>
      </c>
      <c r="L11" s="1" t="s">
        <v>265</v>
      </c>
      <c r="M11" s="1" t="s">
        <v>203</v>
      </c>
      <c r="N11" s="1" t="s">
        <v>203</v>
      </c>
      <c r="O11" s="1" t="s">
        <v>204</v>
      </c>
      <c r="P11" s="1" t="s">
        <v>205</v>
      </c>
      <c r="Q11" s="1" t="s">
        <v>206</v>
      </c>
      <c r="R11" s="1" t="s">
        <v>266</v>
      </c>
      <c r="S11" s="1" t="s">
        <v>208</v>
      </c>
      <c r="T11" s="1" t="s">
        <v>209</v>
      </c>
      <c r="U11" s="1" t="s">
        <v>210</v>
      </c>
    </row>
    <row r="12" s="1" customFormat="1" spans="1:21">
      <c r="A12" s="3">
        <v>18461104537</v>
      </c>
      <c r="B12" s="1" t="s">
        <v>260</v>
      </c>
      <c r="C12" s="1" t="s">
        <v>267</v>
      </c>
      <c r="D12" s="1" t="s">
        <v>268</v>
      </c>
      <c r="E12" s="1" t="s">
        <v>269</v>
      </c>
      <c r="F12" s="1" t="s">
        <v>195</v>
      </c>
      <c r="G12" s="1" t="s">
        <v>199</v>
      </c>
      <c r="H12" s="1" t="s">
        <v>200</v>
      </c>
      <c r="I12" s="1" t="s">
        <v>270</v>
      </c>
      <c r="J12" s="1" t="s">
        <v>30</v>
      </c>
      <c r="K12" s="1" t="s">
        <v>271</v>
      </c>
      <c r="L12" s="1" t="s">
        <v>271</v>
      </c>
      <c r="M12" s="1" t="s">
        <v>203</v>
      </c>
      <c r="N12" s="1" t="s">
        <v>203</v>
      </c>
      <c r="O12" s="1" t="s">
        <v>204</v>
      </c>
      <c r="P12" s="1" t="s">
        <v>205</v>
      </c>
      <c r="Q12" s="1" t="s">
        <v>206</v>
      </c>
      <c r="R12" s="1" t="s">
        <v>272</v>
      </c>
      <c r="S12" s="1" t="s">
        <v>208</v>
      </c>
      <c r="T12" s="1" t="s">
        <v>209</v>
      </c>
      <c r="U12" s="1" t="s">
        <v>210</v>
      </c>
    </row>
    <row r="13" s="1" customFormat="1" spans="1:21">
      <c r="A13" s="3">
        <v>18455739236</v>
      </c>
      <c r="B13" s="1" t="s">
        <v>273</v>
      </c>
      <c r="C13" s="1" t="s">
        <v>274</v>
      </c>
      <c r="D13" s="1" t="s">
        <v>275</v>
      </c>
      <c r="E13" s="1" t="s">
        <v>276</v>
      </c>
      <c r="F13" s="1" t="s">
        <v>195</v>
      </c>
      <c r="G13" s="1" t="s">
        <v>199</v>
      </c>
      <c r="H13" s="1" t="s">
        <v>200</v>
      </c>
      <c r="I13" s="1" t="s">
        <v>277</v>
      </c>
      <c r="J13" s="1" t="s">
        <v>30</v>
      </c>
      <c r="K13" s="1" t="s">
        <v>278</v>
      </c>
      <c r="L13" s="1" t="s">
        <v>278</v>
      </c>
      <c r="M13" s="1" t="s">
        <v>203</v>
      </c>
      <c r="N13" s="1" t="s">
        <v>203</v>
      </c>
      <c r="O13" s="1" t="s">
        <v>204</v>
      </c>
      <c r="P13" s="1" t="s">
        <v>205</v>
      </c>
      <c r="Q13" s="1" t="s">
        <v>206</v>
      </c>
      <c r="R13" s="1" t="s">
        <v>279</v>
      </c>
      <c r="S13" s="1" t="s">
        <v>208</v>
      </c>
      <c r="T13" s="1" t="s">
        <v>209</v>
      </c>
      <c r="U13" s="1" t="s">
        <v>210</v>
      </c>
    </row>
    <row r="14" s="1" customFormat="1" spans="1:21">
      <c r="A14" s="3">
        <v>18455708673</v>
      </c>
      <c r="B14" s="1" t="s">
        <v>273</v>
      </c>
      <c r="C14" s="1" t="s">
        <v>280</v>
      </c>
      <c r="D14" s="1" t="s">
        <v>281</v>
      </c>
      <c r="E14" s="1" t="s">
        <v>282</v>
      </c>
      <c r="F14" s="1" t="s">
        <v>195</v>
      </c>
      <c r="G14" s="1" t="s">
        <v>199</v>
      </c>
      <c r="H14" s="1" t="s">
        <v>200</v>
      </c>
      <c r="I14" s="1" t="s">
        <v>283</v>
      </c>
      <c r="J14" s="1" t="s">
        <v>30</v>
      </c>
      <c r="K14" s="1" t="s">
        <v>284</v>
      </c>
      <c r="L14" s="1" t="s">
        <v>284</v>
      </c>
      <c r="M14" s="1" t="s">
        <v>203</v>
      </c>
      <c r="N14" s="1" t="s">
        <v>203</v>
      </c>
      <c r="O14" s="1" t="s">
        <v>204</v>
      </c>
      <c r="P14" s="1" t="s">
        <v>205</v>
      </c>
      <c r="Q14" s="1" t="s">
        <v>206</v>
      </c>
      <c r="R14" s="1" t="s">
        <v>285</v>
      </c>
      <c r="S14" s="1" t="s">
        <v>208</v>
      </c>
      <c r="T14" s="1" t="s">
        <v>209</v>
      </c>
      <c r="U14" s="1" t="s">
        <v>210</v>
      </c>
    </row>
    <row r="15" s="1" customFormat="1" spans="1:21">
      <c r="A15" s="3">
        <v>18454040796</v>
      </c>
      <c r="B15" s="1" t="s">
        <v>273</v>
      </c>
      <c r="C15" s="1" t="s">
        <v>286</v>
      </c>
      <c r="D15" s="1" t="s">
        <v>287</v>
      </c>
      <c r="E15" s="1" t="s">
        <v>288</v>
      </c>
      <c r="F15" s="1" t="s">
        <v>195</v>
      </c>
      <c r="G15" s="1" t="s">
        <v>199</v>
      </c>
      <c r="H15" s="1" t="s">
        <v>200</v>
      </c>
      <c r="I15" s="1" t="s">
        <v>289</v>
      </c>
      <c r="J15" s="1" t="s">
        <v>30</v>
      </c>
      <c r="K15" s="1" t="s">
        <v>290</v>
      </c>
      <c r="L15" s="1" t="s">
        <v>290</v>
      </c>
      <c r="M15" s="1" t="s">
        <v>203</v>
      </c>
      <c r="N15" s="1" t="s">
        <v>203</v>
      </c>
      <c r="O15" s="1" t="s">
        <v>204</v>
      </c>
      <c r="P15" s="1" t="s">
        <v>205</v>
      </c>
      <c r="Q15" s="1" t="s">
        <v>206</v>
      </c>
      <c r="R15" s="1" t="s">
        <v>291</v>
      </c>
      <c r="S15" s="1" t="s">
        <v>208</v>
      </c>
      <c r="T15" s="1" t="s">
        <v>209</v>
      </c>
      <c r="U15" s="1" t="s">
        <v>210</v>
      </c>
    </row>
    <row r="16" s="1" customFormat="1" spans="1:21">
      <c r="A16" s="3">
        <v>18446754004</v>
      </c>
      <c r="B16" s="1" t="s">
        <v>292</v>
      </c>
      <c r="C16" s="1" t="s">
        <v>293</v>
      </c>
      <c r="D16" s="1" t="s">
        <v>294</v>
      </c>
      <c r="E16" s="1" t="s">
        <v>295</v>
      </c>
      <c r="F16" s="1" t="s">
        <v>195</v>
      </c>
      <c r="G16" s="1" t="s">
        <v>199</v>
      </c>
      <c r="H16" s="1" t="s">
        <v>200</v>
      </c>
      <c r="I16" s="1" t="s">
        <v>296</v>
      </c>
      <c r="J16" s="1" t="s">
        <v>30</v>
      </c>
      <c r="K16" s="1" t="s">
        <v>297</v>
      </c>
      <c r="L16" s="1" t="s">
        <v>297</v>
      </c>
      <c r="M16" s="1" t="s">
        <v>203</v>
      </c>
      <c r="N16" s="1" t="s">
        <v>203</v>
      </c>
      <c r="O16" s="1" t="s">
        <v>204</v>
      </c>
      <c r="P16" s="1" t="s">
        <v>205</v>
      </c>
      <c r="Q16" s="1" t="s">
        <v>206</v>
      </c>
      <c r="R16" s="1" t="s">
        <v>298</v>
      </c>
      <c r="S16" s="1" t="s">
        <v>208</v>
      </c>
      <c r="T16" s="1" t="s">
        <v>209</v>
      </c>
      <c r="U16" s="1" t="s">
        <v>210</v>
      </c>
    </row>
    <row r="17" s="1" customFormat="1" spans="1:21">
      <c r="A17" s="3">
        <v>18439116029</v>
      </c>
      <c r="B17" s="1" t="s">
        <v>292</v>
      </c>
      <c r="C17" s="1" t="s">
        <v>299</v>
      </c>
      <c r="D17" s="1" t="s">
        <v>300</v>
      </c>
      <c r="E17" s="1" t="s">
        <v>301</v>
      </c>
      <c r="F17" s="1" t="s">
        <v>247</v>
      </c>
      <c r="G17" s="1" t="s">
        <v>199</v>
      </c>
      <c r="H17" s="1" t="s">
        <v>200</v>
      </c>
      <c r="I17" s="1" t="s">
        <v>302</v>
      </c>
      <c r="J17" s="1" t="s">
        <v>30</v>
      </c>
      <c r="K17" s="1" t="s">
        <v>303</v>
      </c>
      <c r="L17" s="1" t="s">
        <v>303</v>
      </c>
      <c r="M17" s="1" t="s">
        <v>203</v>
      </c>
      <c r="N17" s="1" t="s">
        <v>203</v>
      </c>
      <c r="O17" s="1" t="s">
        <v>204</v>
      </c>
      <c r="P17" s="1" t="s">
        <v>205</v>
      </c>
      <c r="Q17" s="1" t="s">
        <v>206</v>
      </c>
      <c r="R17" s="1" t="s">
        <v>304</v>
      </c>
      <c r="S17" s="1" t="s">
        <v>208</v>
      </c>
      <c r="T17" s="1" t="s">
        <v>209</v>
      </c>
      <c r="U17" s="1" t="s">
        <v>210</v>
      </c>
    </row>
    <row r="18" s="1" customFormat="1" spans="1:21">
      <c r="A18" s="3">
        <v>18438519579</v>
      </c>
      <c r="B18" s="1" t="s">
        <v>292</v>
      </c>
      <c r="C18" s="1" t="s">
        <v>305</v>
      </c>
      <c r="D18" s="1" t="s">
        <v>306</v>
      </c>
      <c r="E18" s="1" t="s">
        <v>307</v>
      </c>
      <c r="F18" s="1" t="s">
        <v>195</v>
      </c>
      <c r="G18" s="1" t="s">
        <v>199</v>
      </c>
      <c r="H18" s="1" t="s">
        <v>200</v>
      </c>
      <c r="I18" s="1" t="s">
        <v>308</v>
      </c>
      <c r="J18" s="1" t="s">
        <v>30</v>
      </c>
      <c r="K18" s="1" t="s">
        <v>309</v>
      </c>
      <c r="L18" s="1" t="s">
        <v>309</v>
      </c>
      <c r="M18" s="1" t="s">
        <v>203</v>
      </c>
      <c r="N18" s="1" t="s">
        <v>203</v>
      </c>
      <c r="O18" s="1" t="s">
        <v>204</v>
      </c>
      <c r="P18" s="1" t="s">
        <v>205</v>
      </c>
      <c r="Q18" s="1" t="s">
        <v>206</v>
      </c>
      <c r="R18" s="1" t="s">
        <v>310</v>
      </c>
      <c r="S18" s="1" t="s">
        <v>208</v>
      </c>
      <c r="T18" s="1" t="s">
        <v>209</v>
      </c>
      <c r="U18" s="1" t="s">
        <v>210</v>
      </c>
    </row>
    <row r="19" s="1" customFormat="1" spans="1:21">
      <c r="A19" s="3">
        <v>18435300567</v>
      </c>
      <c r="B19" s="1" t="s">
        <v>311</v>
      </c>
      <c r="C19" s="1" t="s">
        <v>312</v>
      </c>
      <c r="D19" s="1" t="s">
        <v>313</v>
      </c>
      <c r="E19" s="1" t="s">
        <v>314</v>
      </c>
      <c r="F19" s="1" t="s">
        <v>195</v>
      </c>
      <c r="G19" s="1" t="s">
        <v>199</v>
      </c>
      <c r="H19" s="1" t="s">
        <v>200</v>
      </c>
      <c r="I19" s="1" t="s">
        <v>315</v>
      </c>
      <c r="J19" s="1" t="s">
        <v>30</v>
      </c>
      <c r="K19" s="1" t="s">
        <v>316</v>
      </c>
      <c r="L19" s="1" t="s">
        <v>316</v>
      </c>
      <c r="M19" s="1" t="s">
        <v>203</v>
      </c>
      <c r="N19" s="1" t="s">
        <v>203</v>
      </c>
      <c r="O19" s="1" t="s">
        <v>204</v>
      </c>
      <c r="P19" s="1" t="s">
        <v>205</v>
      </c>
      <c r="Q19" s="1" t="s">
        <v>206</v>
      </c>
      <c r="R19" s="1" t="s">
        <v>317</v>
      </c>
      <c r="S19" s="1" t="s">
        <v>208</v>
      </c>
      <c r="T19" s="1" t="s">
        <v>209</v>
      </c>
      <c r="U19" s="1" t="s">
        <v>210</v>
      </c>
    </row>
    <row r="20" s="1" customFormat="1" spans="1:21">
      <c r="A20" s="3">
        <v>18419897979</v>
      </c>
      <c r="B20" s="1" t="s">
        <v>318</v>
      </c>
      <c r="C20" s="1" t="s">
        <v>319</v>
      </c>
      <c r="D20" s="1" t="s">
        <v>320</v>
      </c>
      <c r="E20" s="1" t="s">
        <v>321</v>
      </c>
      <c r="F20" s="1" t="s">
        <v>195</v>
      </c>
      <c r="G20" s="1" t="s">
        <v>199</v>
      </c>
      <c r="H20" s="1" t="s">
        <v>200</v>
      </c>
      <c r="I20" s="1" t="s">
        <v>322</v>
      </c>
      <c r="J20" s="1" t="s">
        <v>30</v>
      </c>
      <c r="K20" s="1" t="s">
        <v>323</v>
      </c>
      <c r="L20" s="1" t="s">
        <v>323</v>
      </c>
      <c r="M20" s="1" t="s">
        <v>203</v>
      </c>
      <c r="N20" s="1" t="s">
        <v>203</v>
      </c>
      <c r="O20" s="1" t="s">
        <v>204</v>
      </c>
      <c r="P20" s="1" t="s">
        <v>205</v>
      </c>
      <c r="Q20" s="1" t="s">
        <v>206</v>
      </c>
      <c r="R20" s="1" t="s">
        <v>324</v>
      </c>
      <c r="S20" s="1" t="s">
        <v>208</v>
      </c>
      <c r="T20" s="1" t="s">
        <v>209</v>
      </c>
      <c r="U20" s="1" t="s">
        <v>210</v>
      </c>
    </row>
    <row r="21" s="1" customFormat="1" spans="1:21">
      <c r="A21" s="3">
        <v>18415922134</v>
      </c>
      <c r="B21" s="1" t="s">
        <v>318</v>
      </c>
      <c r="C21" s="1" t="s">
        <v>325</v>
      </c>
      <c r="D21" s="1" t="s">
        <v>313</v>
      </c>
      <c r="E21" s="1" t="s">
        <v>326</v>
      </c>
      <c r="F21" s="1" t="s">
        <v>195</v>
      </c>
      <c r="G21" s="1" t="s">
        <v>199</v>
      </c>
      <c r="H21" s="1" t="s">
        <v>200</v>
      </c>
      <c r="I21" s="1" t="s">
        <v>315</v>
      </c>
      <c r="J21" s="1" t="s">
        <v>30</v>
      </c>
      <c r="K21" s="1" t="s">
        <v>316</v>
      </c>
      <c r="L21" s="1" t="s">
        <v>316</v>
      </c>
      <c r="M21" s="1" t="s">
        <v>203</v>
      </c>
      <c r="N21" s="1" t="s">
        <v>203</v>
      </c>
      <c r="O21" s="1" t="s">
        <v>204</v>
      </c>
      <c r="P21" s="1" t="s">
        <v>205</v>
      </c>
      <c r="Q21" s="1" t="s">
        <v>206</v>
      </c>
      <c r="R21" s="1" t="s">
        <v>327</v>
      </c>
      <c r="S21" s="1" t="s">
        <v>208</v>
      </c>
      <c r="T21" s="1" t="s">
        <v>209</v>
      </c>
      <c r="U21" s="1" t="s">
        <v>210</v>
      </c>
    </row>
    <row r="22" s="1" customFormat="1" spans="1:21">
      <c r="A22" s="3">
        <v>18378132136</v>
      </c>
      <c r="B22" s="1" t="s">
        <v>328</v>
      </c>
      <c r="C22" s="1" t="s">
        <v>329</v>
      </c>
      <c r="D22" s="1" t="s">
        <v>330</v>
      </c>
      <c r="E22" s="1" t="s">
        <v>331</v>
      </c>
      <c r="F22" s="1" t="s">
        <v>260</v>
      </c>
      <c r="G22" s="1" t="s">
        <v>199</v>
      </c>
      <c r="H22" s="1" t="s">
        <v>200</v>
      </c>
      <c r="I22" s="1" t="s">
        <v>332</v>
      </c>
      <c r="J22" s="1" t="s">
        <v>30</v>
      </c>
      <c r="K22" s="1" t="s">
        <v>333</v>
      </c>
      <c r="L22" s="1" t="s">
        <v>333</v>
      </c>
      <c r="M22" s="1" t="s">
        <v>203</v>
      </c>
      <c r="N22" s="1" t="s">
        <v>203</v>
      </c>
      <c r="O22" s="1" t="s">
        <v>204</v>
      </c>
      <c r="P22" s="1" t="s">
        <v>205</v>
      </c>
      <c r="Q22" s="1" t="s">
        <v>206</v>
      </c>
      <c r="R22" s="1" t="s">
        <v>334</v>
      </c>
      <c r="S22" s="1" t="s">
        <v>208</v>
      </c>
      <c r="T22" s="1" t="s">
        <v>209</v>
      </c>
      <c r="U22" s="1" t="s">
        <v>210</v>
      </c>
    </row>
    <row r="23" s="1" customFormat="1" spans="1:21">
      <c r="A23" s="3">
        <v>18377318227</v>
      </c>
      <c r="B23" s="1" t="s">
        <v>335</v>
      </c>
      <c r="C23" s="1" t="s">
        <v>336</v>
      </c>
      <c r="D23" s="1" t="s">
        <v>337</v>
      </c>
      <c r="E23" s="1" t="s">
        <v>338</v>
      </c>
      <c r="F23" s="1" t="s">
        <v>195</v>
      </c>
      <c r="G23" s="1" t="s">
        <v>199</v>
      </c>
      <c r="H23" s="1" t="s">
        <v>200</v>
      </c>
      <c r="I23" s="1" t="s">
        <v>339</v>
      </c>
      <c r="J23" s="1" t="s">
        <v>30</v>
      </c>
      <c r="K23" s="1" t="s">
        <v>340</v>
      </c>
      <c r="L23" s="1" t="s">
        <v>340</v>
      </c>
      <c r="M23" s="1" t="s">
        <v>203</v>
      </c>
      <c r="N23" s="1" t="s">
        <v>203</v>
      </c>
      <c r="O23" s="1" t="s">
        <v>204</v>
      </c>
      <c r="P23" s="1" t="s">
        <v>205</v>
      </c>
      <c r="Q23" s="1" t="s">
        <v>206</v>
      </c>
      <c r="R23" s="1" t="s">
        <v>341</v>
      </c>
      <c r="S23" s="1" t="s">
        <v>208</v>
      </c>
      <c r="T23" s="1" t="s">
        <v>209</v>
      </c>
      <c r="U23" s="1" t="s">
        <v>210</v>
      </c>
    </row>
    <row r="24" s="1" customFormat="1" spans="1:21">
      <c r="A24" s="3">
        <v>18357542996</v>
      </c>
      <c r="B24" s="1" t="s">
        <v>342</v>
      </c>
      <c r="C24" s="1" t="s">
        <v>343</v>
      </c>
      <c r="D24" s="1" t="s">
        <v>344</v>
      </c>
      <c r="E24" s="1" t="s">
        <v>345</v>
      </c>
      <c r="F24" s="1" t="s">
        <v>260</v>
      </c>
      <c r="G24" s="1" t="s">
        <v>199</v>
      </c>
      <c r="H24" s="1" t="s">
        <v>200</v>
      </c>
      <c r="I24" s="1" t="s">
        <v>346</v>
      </c>
      <c r="J24" s="1" t="s">
        <v>30</v>
      </c>
      <c r="K24" s="1" t="s">
        <v>347</v>
      </c>
      <c r="L24" s="1" t="s">
        <v>347</v>
      </c>
      <c r="M24" s="1" t="s">
        <v>203</v>
      </c>
      <c r="N24" s="1" t="s">
        <v>203</v>
      </c>
      <c r="O24" s="1" t="s">
        <v>204</v>
      </c>
      <c r="P24" s="1" t="s">
        <v>205</v>
      </c>
      <c r="Q24" s="1" t="s">
        <v>206</v>
      </c>
      <c r="R24" s="1" t="s">
        <v>348</v>
      </c>
      <c r="S24" s="1" t="s">
        <v>208</v>
      </c>
      <c r="T24" s="1" t="s">
        <v>209</v>
      </c>
      <c r="U24" s="1" t="s">
        <v>210</v>
      </c>
    </row>
    <row r="25" s="1" customFormat="1" spans="1:21">
      <c r="A25" s="3">
        <v>17952114583</v>
      </c>
      <c r="B25" s="1" t="s">
        <v>349</v>
      </c>
      <c r="C25" s="1" t="s">
        <v>350</v>
      </c>
      <c r="D25" s="1" t="s">
        <v>351</v>
      </c>
      <c r="E25" s="1" t="s">
        <v>352</v>
      </c>
      <c r="F25" s="1" t="s">
        <v>195</v>
      </c>
      <c r="G25" s="1" t="s">
        <v>199</v>
      </c>
      <c r="H25" s="1" t="s">
        <v>200</v>
      </c>
      <c r="I25" s="1" t="s">
        <v>353</v>
      </c>
      <c r="J25" s="1" t="s">
        <v>30</v>
      </c>
      <c r="K25" s="1" t="s">
        <v>354</v>
      </c>
      <c r="L25" s="1" t="s">
        <v>354</v>
      </c>
      <c r="M25" s="1" t="s">
        <v>203</v>
      </c>
      <c r="N25" s="1" t="s">
        <v>203</v>
      </c>
      <c r="O25" s="1" t="s">
        <v>204</v>
      </c>
      <c r="P25" s="1" t="s">
        <v>205</v>
      </c>
      <c r="Q25" s="1" t="s">
        <v>206</v>
      </c>
      <c r="R25" s="1" t="s">
        <v>355</v>
      </c>
      <c r="S25" s="1" t="s">
        <v>208</v>
      </c>
      <c r="T25" s="1" t="s">
        <v>209</v>
      </c>
      <c r="U25" s="1" t="s">
        <v>210</v>
      </c>
    </row>
    <row r="26" s="1" customFormat="1" spans="1:21">
      <c r="A26" s="3">
        <v>18302892903</v>
      </c>
      <c r="B26" s="1" t="s">
        <v>356</v>
      </c>
      <c r="C26" s="1" t="s">
        <v>357</v>
      </c>
      <c r="D26" s="1" t="s">
        <v>358</v>
      </c>
      <c r="E26" s="1" t="s">
        <v>359</v>
      </c>
      <c r="F26" s="1" t="s">
        <v>195</v>
      </c>
      <c r="G26" s="1" t="s">
        <v>199</v>
      </c>
      <c r="H26" s="1" t="s">
        <v>200</v>
      </c>
      <c r="I26" s="1" t="s">
        <v>360</v>
      </c>
      <c r="J26" s="1" t="s">
        <v>30</v>
      </c>
      <c r="K26" s="1" t="s">
        <v>239</v>
      </c>
      <c r="L26" s="1" t="s">
        <v>239</v>
      </c>
      <c r="M26" s="1" t="s">
        <v>203</v>
      </c>
      <c r="N26" s="1" t="s">
        <v>203</v>
      </c>
      <c r="O26" s="1" t="s">
        <v>204</v>
      </c>
      <c r="P26" s="1" t="s">
        <v>205</v>
      </c>
      <c r="Q26" s="1" t="s">
        <v>206</v>
      </c>
      <c r="R26" s="1" t="s">
        <v>361</v>
      </c>
      <c r="S26" s="1" t="s">
        <v>208</v>
      </c>
      <c r="T26" s="1" t="s">
        <v>209</v>
      </c>
      <c r="U26" s="1" t="s">
        <v>210</v>
      </c>
    </row>
    <row r="27" s="1" customFormat="1" spans="1:21">
      <c r="A27" s="3">
        <v>17944482573</v>
      </c>
      <c r="B27" s="1" t="s">
        <v>362</v>
      </c>
      <c r="C27" s="1" t="s">
        <v>363</v>
      </c>
      <c r="D27" s="1" t="s">
        <v>364</v>
      </c>
      <c r="E27" s="1" t="s">
        <v>365</v>
      </c>
      <c r="F27" s="1" t="s">
        <v>195</v>
      </c>
      <c r="G27" s="1" t="s">
        <v>199</v>
      </c>
      <c r="H27" s="1" t="s">
        <v>200</v>
      </c>
      <c r="I27" s="1" t="s">
        <v>366</v>
      </c>
      <c r="J27" s="1" t="s">
        <v>30</v>
      </c>
      <c r="K27" s="1" t="s">
        <v>367</v>
      </c>
      <c r="L27" s="1" t="s">
        <v>367</v>
      </c>
      <c r="M27" s="1" t="s">
        <v>203</v>
      </c>
      <c r="N27" s="1" t="s">
        <v>203</v>
      </c>
      <c r="O27" s="1" t="s">
        <v>204</v>
      </c>
      <c r="P27" s="1" t="s">
        <v>205</v>
      </c>
      <c r="Q27" s="1" t="s">
        <v>206</v>
      </c>
      <c r="R27" s="1" t="s">
        <v>368</v>
      </c>
      <c r="S27" s="1" t="s">
        <v>208</v>
      </c>
      <c r="T27" s="1" t="s">
        <v>209</v>
      </c>
      <c r="U27" s="1" t="s">
        <v>210</v>
      </c>
    </row>
    <row r="28" s="1" customFormat="1" spans="1:21">
      <c r="A28" s="3">
        <v>17709016043</v>
      </c>
      <c r="B28" s="1" t="s">
        <v>369</v>
      </c>
      <c r="C28" s="1" t="s">
        <v>370</v>
      </c>
      <c r="D28" s="1" t="s">
        <v>371</v>
      </c>
      <c r="E28" s="1" t="s">
        <v>372</v>
      </c>
      <c r="F28" s="1" t="s">
        <v>195</v>
      </c>
      <c r="G28" s="1" t="s">
        <v>199</v>
      </c>
      <c r="H28" s="1" t="s">
        <v>200</v>
      </c>
      <c r="I28" s="1" t="s">
        <v>373</v>
      </c>
      <c r="J28" s="1" t="s">
        <v>30</v>
      </c>
      <c r="K28" s="1" t="s">
        <v>374</v>
      </c>
      <c r="L28" s="1" t="s">
        <v>374</v>
      </c>
      <c r="M28" s="1" t="s">
        <v>203</v>
      </c>
      <c r="N28" s="1" t="s">
        <v>203</v>
      </c>
      <c r="O28" s="1" t="s">
        <v>204</v>
      </c>
      <c r="P28" s="1" t="s">
        <v>205</v>
      </c>
      <c r="Q28" s="1" t="s">
        <v>206</v>
      </c>
      <c r="R28" s="1" t="s">
        <v>375</v>
      </c>
      <c r="S28" s="1" t="s">
        <v>208</v>
      </c>
      <c r="T28" s="1" t="s">
        <v>209</v>
      </c>
      <c r="U28" s="1" t="s">
        <v>210</v>
      </c>
    </row>
    <row r="29" s="1" customFormat="1" spans="1:21">
      <c r="A29" s="3">
        <v>18308593065</v>
      </c>
      <c r="B29" s="1" t="s">
        <v>356</v>
      </c>
      <c r="C29" s="1" t="s">
        <v>376</v>
      </c>
      <c r="D29" s="1" t="s">
        <v>377</v>
      </c>
      <c r="E29" s="1" t="s">
        <v>378</v>
      </c>
      <c r="F29" s="1" t="s">
        <v>195</v>
      </c>
      <c r="G29" s="1" t="s">
        <v>199</v>
      </c>
      <c r="H29" s="1" t="s">
        <v>200</v>
      </c>
      <c r="I29" s="1" t="s">
        <v>379</v>
      </c>
      <c r="J29" s="1" t="s">
        <v>30</v>
      </c>
      <c r="K29" s="1" t="s">
        <v>380</v>
      </c>
      <c r="L29" s="1" t="s">
        <v>380</v>
      </c>
      <c r="M29" s="1" t="s">
        <v>203</v>
      </c>
      <c r="N29" s="1" t="s">
        <v>203</v>
      </c>
      <c r="O29" s="1" t="s">
        <v>204</v>
      </c>
      <c r="P29" s="1" t="s">
        <v>205</v>
      </c>
      <c r="Q29" s="1" t="s">
        <v>206</v>
      </c>
      <c r="R29" s="1" t="s">
        <v>381</v>
      </c>
      <c r="S29" s="1" t="s">
        <v>208</v>
      </c>
      <c r="T29" s="1" t="s">
        <v>209</v>
      </c>
      <c r="U29" s="1" t="s">
        <v>210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2022-07-27T01:59:46Z</dcterms:created>
  <dcterms:modified xsi:type="dcterms:W3CDTF">2022-07-27T02:04:53Z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054713E9B63748DE990E6982FF11C2CF</vt:lpwstr>
  </property>
  <property fmtid="{D5CDD505-2E9C-101B-9397-08002B2CF9AE}" pid="3" name="KSOProductBuildVer">
    <vt:lpwstr>2052-11.1.0.11875</vt:lpwstr>
  </property>
</Properties>
</file>