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对账!$1:$65</definedName>
  </definedNames>
  <calcPr calcId="144525"/>
</workbook>
</file>

<file path=xl/sharedStrings.xml><?xml version="1.0" encoding="utf-8"?>
<sst xmlns="http://schemas.openxmlformats.org/spreadsheetml/2006/main" count="1891" uniqueCount="660">
  <si>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</si>
  <si>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</si>
  <si>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</si>
  <si>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</si>
  <si>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</si>
  <si>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</si>
  <si>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</si>
  <si>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</si>
  <si>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</si>
  <si>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</si>
  <si>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</si>
  <si>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</si>
  <si>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</si>
  <si>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</si>
  <si>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</si>
  <si>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</si>
  <si>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</si>
  <si>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</si>
  <si>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</si>
  <si>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</si>
  <si>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</si>
  <si>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</si>
  <si>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</si>
  <si>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</si>
  <si>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</si>
  <si>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17973271518	</t>
  </si>
  <si>
    <t>Ctrip</t>
  </si>
  <si>
    <t>正常</t>
  </si>
  <si>
    <t>[邦劳]阿罗纳海滩赫纳度假村(Henann Resort Alona Beach)(5243777)</t>
  </si>
  <si>
    <t>豪华房&lt;特价大促销&gt;&lt;三人入住&gt;&lt;早餐&gt;</t>
  </si>
  <si>
    <t>CNY</t>
  </si>
  <si>
    <t>Kenworthy/Ma Cisame,Kenworthy/Ma Cisame,Kenworthy/Ma Cisame,Kenworthy/Ma Cisame,Kenworthy/Ma Cisame,Kenworthy/Ma Cisame</t>
  </si>
  <si>
    <t>CA2019220729CNY</t>
  </si>
  <si>
    <t>未提现</t>
  </si>
  <si>
    <t>携程开票</t>
  </si>
  <si>
    <t xml:space="preserve">2559647	</t>
  </si>
  <si>
    <t xml:space="preserve">HBLMNL012-0009	</t>
  </si>
  <si>
    <t xml:space="preserve">18113481363	</t>
  </si>
  <si>
    <t>[吉隆坡]吉隆披武吉免登瑞园酒店(Swiss-Garden Hotel Bukit Bintang Kuala Lumpur)(24422053)</t>
  </si>
  <si>
    <t>豪华特大床房(至少连住2晚及以上)&lt;双人入住&gt;&lt;双早&gt;</t>
  </si>
  <si>
    <t>LIU/NING</t>
  </si>
  <si>
    <t xml:space="preserve">2589422	</t>
  </si>
  <si>
    <t xml:space="preserve">127897	</t>
  </si>
  <si>
    <t xml:space="preserve">18126811948	</t>
  </si>
  <si>
    <t>[曼绒市]绿中海度假村 - 全球奢华精品酒店(Pangkor Laut Resort - Small Luxury Hotels of the World)(13181425)</t>
  </si>
  <si>
    <t>花园别墅&lt;今日特价 &gt;&lt;双人入住&gt;&lt;双早&gt;</t>
  </si>
  <si>
    <t>MOHAMAD DZIN/PUTRY NUR NABILA,MOHAMAD DZIN/MUHAMMAD NAZDMIE</t>
  </si>
  <si>
    <t xml:space="preserve">2592039	</t>
  </si>
  <si>
    <t xml:space="preserve">155928842	</t>
  </si>
  <si>
    <t xml:space="preserve">18149990145	</t>
  </si>
  <si>
    <t>[长滩岛]长滩岛帕莱姆海滨度假村(Henann Prime Beach Resort Boracay)(6372666)</t>
  </si>
  <si>
    <t>沙滩翼尊贵房&lt;特价大促销&gt;&lt;三人入住&gt;&lt;早餐&gt;</t>
  </si>
  <si>
    <t>CHOI/YELIM,CHOI/KWANGOH,SON/CHEONGHYE</t>
  </si>
  <si>
    <t xml:space="preserve">2595751	</t>
  </si>
  <si>
    <t xml:space="preserve">HPB22-0000002	</t>
  </si>
  <si>
    <t xml:space="preserve">18154999320	</t>
  </si>
  <si>
    <t>[普吉岛]普吉假日酒店 (SHA Extra Plus)(Holiday Inn Resort Phuket, an IHG Hotel  (SHA Extra Plus))(3031621)</t>
  </si>
  <si>
    <t>标准房（2张双人床）(连住3晚及以上)&lt;双人入住&gt;&lt;双早&gt;</t>
  </si>
  <si>
    <t>Khoo/Yvonne</t>
  </si>
  <si>
    <t xml:space="preserve">2596520	</t>
  </si>
  <si>
    <t xml:space="preserve">8290047	</t>
  </si>
  <si>
    <t xml:space="preserve">18163402931	</t>
  </si>
  <si>
    <t>[普吉岛]普吉岛船屋度假酒店 (SHA Extra Plus)(The Boathouse Phuket (SHA Extra Plus))(4494588)</t>
  </si>
  <si>
    <t>海景豪华房(至少提前8天预订)&lt;特惠专享&gt;&lt;双人入住&gt;&lt;双早&gt;</t>
  </si>
  <si>
    <t>Pasigna/Rhocela,Pasigna/Rhocela</t>
  </si>
  <si>
    <t xml:space="preserve">2597538	</t>
  </si>
  <si>
    <t xml:space="preserve">12258	</t>
  </si>
  <si>
    <t xml:space="preserve">18178420492	</t>
  </si>
  <si>
    <t>[新加坡]新加坡丽思卡尔顿美年酒店 (Staycation Approved)(The Ritz-Carlton, Millenia Singapore (Staycation Approved))(21778169)</t>
  </si>
  <si>
    <t>海滨景豪华特大床房(至少连住2晚及以上)&lt;双人入住&gt;&lt;不适用韩国客人&gt;&lt;限量特惠&gt;&lt;无早&gt;&lt;普通会员&gt;</t>
  </si>
  <si>
    <t>ZHOU/XIN</t>
  </si>
  <si>
    <t xml:space="preserve">2599417	</t>
  </si>
  <si>
    <t xml:space="preserve">77856308	</t>
  </si>
  <si>
    <t xml:space="preserve">18181967925	</t>
  </si>
  <si>
    <t>[新山]新山凯贝丽酒店式服务公寓(Capri by Fraser Johor Bahru)(90558946)</t>
  </si>
  <si>
    <t>豪华特大床一室房&lt;双人入住&gt;&lt;双早&gt;</t>
  </si>
  <si>
    <t>Ng/Boaz,Ng/Boaz</t>
  </si>
  <si>
    <t xml:space="preserve">2599718	</t>
  </si>
  <si>
    <t xml:space="preserve">97672635-1	</t>
  </si>
  <si>
    <t xml:space="preserve">18215663341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</si>
  <si>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</si>
  <si>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</si>
  <si>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Choo/Geok Lim</t>
  </si>
  <si>
    <t xml:space="preserve">2603990	</t>
  </si>
  <si>
    <t xml:space="preserve">192491573	</t>
  </si>
  <si>
    <t xml:space="preserve">18229727026	</t>
  </si>
  <si>
    <t>[曼谷]曼谷万怡酒店(Courtyard by Marriott Bangkok)(5211729)</t>
  </si>
  <si>
    <t>翻新豪华特大床房(至少连住2晚及以上)&lt;双人入住&gt;&lt;双早&gt;</t>
  </si>
  <si>
    <t>LIM/YAN SIN</t>
  </si>
  <si>
    <t xml:space="preserve">2605537	</t>
  </si>
  <si>
    <t xml:space="preserve">91031600	</t>
  </si>
  <si>
    <t xml:space="preserve">18253744966	</t>
  </si>
  <si>
    <t>[长滩岛]长滩岛赫南公园度假村(Henann Park Resort Boracay)(90373085)</t>
  </si>
  <si>
    <t>豪华房&lt;特价大促销&gt;&lt;三人入住&gt;&lt;无早&gt;</t>
  </si>
  <si>
    <t>kim/yeongki,kim/yeongki,kim/yeongki</t>
  </si>
  <si>
    <t xml:space="preserve">2608281	</t>
  </si>
  <si>
    <t xml:space="preserve">HPK108-0002519	</t>
  </si>
  <si>
    <t xml:space="preserve">18277299478	</t>
  </si>
  <si>
    <t>[曼谷]诺富特暹罗广场酒店 (SHA Plus+)(Novotel Bangkok on Siam Square (SHA Plus+))(3396335)</t>
  </si>
  <si>
    <t>豪华大床房&lt;今日特价 &gt;&lt;双人入住&gt;&lt;无早&gt;</t>
  </si>
  <si>
    <t>ARCHAWASAMITTRAKUN/DUNDECHA</t>
  </si>
  <si>
    <t xml:space="preserve">2610194	</t>
  </si>
  <si>
    <t xml:space="preserve">831305	</t>
  </si>
  <si>
    <t xml:space="preserve">18291485039	</t>
  </si>
  <si>
    <t>[曼谷]曼谷素坤逸航站 21 中心酒店 (SHA Plus+)(Grande Centre Point Hotel Terminal 21 (SHA Plus+))(5908161)</t>
  </si>
  <si>
    <t>至尊豪华三人房&lt;特惠专享&gt;&lt;三人入住&gt;&lt;无早&gt;</t>
  </si>
  <si>
    <t>Eng/XinYing,Eng/XinYing,Eng/XinYing</t>
  </si>
  <si>
    <t xml:space="preserve">2611169	</t>
  </si>
  <si>
    <t xml:space="preserve">360852	</t>
  </si>
  <si>
    <t xml:space="preserve">18293188326	</t>
  </si>
  <si>
    <t>[曼谷]曼谷盛泰乐水门酒店 (SHA Plus+)(Centara Watergate Pavillion Hotel Bangkok (SHA Plus+))(4733674)</t>
  </si>
  <si>
    <t>高级双床房(至少连住2晚及以上)&lt;今日特价 &gt;&lt;双人入住&gt;&lt;适用于除泰国的亚洲客人&gt;&lt;双早&gt;</t>
  </si>
  <si>
    <t>ATOJI/MITSURU</t>
  </si>
  <si>
    <t xml:space="preserve">2611501	</t>
  </si>
  <si>
    <t xml:space="preserve">222596	</t>
  </si>
  <si>
    <t xml:space="preserve">18313536481	</t>
  </si>
  <si>
    <t>Tan/Puay Leng,Koh/Christopher</t>
  </si>
  <si>
    <t xml:space="preserve">2613327	</t>
  </si>
  <si>
    <t xml:space="preserve">41209848-1	</t>
  </si>
  <si>
    <t xml:space="preserve">18313973685	</t>
  </si>
  <si>
    <t>[普吉岛]Travelodge 普吉城镇酒店(Travelodge Phuket Town)(83852850)</t>
  </si>
  <si>
    <t>标准房(连住3晚及以上)&lt;双人入住&gt;&lt;双早&gt;</t>
  </si>
  <si>
    <t>Bholai/Lorenzo Shiraaz,Jorna/Rowena</t>
  </si>
  <si>
    <t xml:space="preserve">2613431	</t>
  </si>
  <si>
    <t xml:space="preserve">2282	</t>
  </si>
  <si>
    <t xml:space="preserve">18329412543	</t>
  </si>
  <si>
    <t>[新山]希思尔新山酒店(Thistle Johor Bahru)(5624049)</t>
  </si>
  <si>
    <t>豪华特大床房(住2晚或2晚的倍数)&lt;双人入住&gt;&lt;双早&gt;</t>
  </si>
  <si>
    <t>Eugene/Yap</t>
  </si>
  <si>
    <t xml:space="preserve">2614921	</t>
  </si>
  <si>
    <t xml:space="preserve">4172288	</t>
  </si>
  <si>
    <t xml:space="preserve">18385536558	</t>
  </si>
  <si>
    <t>[迪沙鲁]安纳塔拉迪沙鲁海岸度假别墅(Anantara Desaru Coast Resort &amp; Villas)(58221042)</t>
  </si>
  <si>
    <t>尊贵房&lt;双人入住&gt;&lt;马来西亚客人专享&gt;&lt;双早&gt;</t>
  </si>
  <si>
    <t>GAO/RUILING</t>
  </si>
  <si>
    <t xml:space="preserve">2620110	</t>
  </si>
  <si>
    <t xml:space="preserve">1554151	</t>
  </si>
  <si>
    <t xml:space="preserve">18403368458	</t>
  </si>
  <si>
    <t>[曼谷]曼谷素坤逸55号通罗中心点大酒店 (SHA Plus+)(Grande Centre Point Sukhumvit 55 Bangkok (SHA Plus+))(8173962)</t>
  </si>
  <si>
    <t>特色豪华房&lt;三人入住&gt;&lt;无早&gt;</t>
  </si>
  <si>
    <t>LEE/EUNJI</t>
  </si>
  <si>
    <t xml:space="preserve">2622023	</t>
  </si>
  <si>
    <t xml:space="preserve">226702	</t>
  </si>
  <si>
    <t xml:space="preserve">18404088550	</t>
  </si>
  <si>
    <t>[曼谷]曼谷素坤逸十一酒店 (SHA Extra Plus)(Eleven Hotel Bangkok Sukhumvit 11 (SHA Extra Plus))(96059687)</t>
  </si>
  <si>
    <t>高级房&lt;双人入住&gt;&lt;无早&gt;</t>
  </si>
  <si>
    <t>AUYONG/WARREN</t>
  </si>
  <si>
    <t xml:space="preserve">2622140	</t>
  </si>
  <si>
    <t xml:space="preserve">22086	</t>
  </si>
  <si>
    <t xml:space="preserve">18404917451	</t>
  </si>
  <si>
    <t>[乔治市]槟城尼奥酒店 (槟城对抗新冠肺炎认证)(Neo+ Penang (PenangFightCovid-19 Certified))(24052379)</t>
  </si>
  <si>
    <t>猎户座房&lt;双人入住&gt;&lt;双早&gt;</t>
  </si>
  <si>
    <t>AFENDI/HARJONO,ANGGA/PUTRA,DONNY/DONNY,ANDROMARULI/MESAKH</t>
  </si>
  <si>
    <t xml:space="preserve">2622281	</t>
  </si>
  <si>
    <t xml:space="preserve">158634	</t>
  </si>
  <si>
    <t xml:space="preserve">18421992376	</t>
  </si>
  <si>
    <t>翻新豪华特大床房(至少连住2晚及以上)&lt;单人入住&gt;&lt;单早&gt;</t>
  </si>
  <si>
    <t>CHEN/WEIZHOU</t>
  </si>
  <si>
    <t xml:space="preserve">2623948	</t>
  </si>
  <si>
    <t xml:space="preserve">70652010	</t>
  </si>
  <si>
    <t xml:space="preserve">18422765609	</t>
  </si>
  <si>
    <t>[曼谷]素坤逸S33精品酒店(S33 Compact Sukhumvit Hotel)(28680817)</t>
  </si>
  <si>
    <t>S高级房&lt;特惠专享&gt;&lt;双人入住&gt;&lt;双早&gt;</t>
  </si>
  <si>
    <t>GU/DONGUK</t>
  </si>
  <si>
    <t xml:space="preserve">2624068	</t>
  </si>
  <si>
    <t xml:space="preserve">38573424-1	</t>
  </si>
  <si>
    <t xml:space="preserve">18428510692	</t>
  </si>
  <si>
    <t>[芭堤雅]芭堤雅阿瓦尼度假酒店 (SHA Extra Plus)(Avani Pattaya Resort (SHA Extra Plus))(5418586)</t>
  </si>
  <si>
    <t>园景阿瓦尼房(至少连住2晚及以上)&lt;特惠专享&gt;&lt;双人入住&gt;&lt;双早&gt;</t>
  </si>
  <si>
    <t>LIM/CHOHONG,LIM/CHOHONG</t>
  </si>
  <si>
    <t xml:space="preserve">2624448	</t>
  </si>
  <si>
    <t xml:space="preserve">61739460	</t>
  </si>
  <si>
    <t xml:space="preserve">18428920196	</t>
  </si>
  <si>
    <t>豪华房(至少连住2晚及以上)&lt;今日特价 &gt;&lt;三人入住&gt;&lt;适用于除泰国的亚洲客人&gt;&lt;早餐&gt;</t>
  </si>
  <si>
    <t>law /kar mun</t>
  </si>
  <si>
    <t xml:space="preserve">2624512	</t>
  </si>
  <si>
    <t xml:space="preserve">223725	</t>
  </si>
  <si>
    <t>退单</t>
  </si>
  <si>
    <t xml:space="preserve">18435397541	</t>
  </si>
  <si>
    <t>Logan/Vince,Logan/Vince</t>
  </si>
  <si>
    <t xml:space="preserve">2625092	</t>
  </si>
  <si>
    <t xml:space="preserve">61739596	</t>
  </si>
  <si>
    <t xml:space="preserve">18445082634	</t>
  </si>
  <si>
    <t>[普吉岛]芭东阿马塔酒店(Amata Patong)(6346416)</t>
  </si>
  <si>
    <t>标准房&lt;双人入住&gt;&lt;双早&gt;</t>
  </si>
  <si>
    <t>KUMAR/ASHWANI</t>
  </si>
  <si>
    <t xml:space="preserve">2626099	</t>
  </si>
  <si>
    <t xml:space="preserve">155638	</t>
  </si>
  <si>
    <t xml:space="preserve">18445523301	</t>
  </si>
  <si>
    <t>lew/Ann lee</t>
  </si>
  <si>
    <t xml:space="preserve">2626168	</t>
  </si>
  <si>
    <t xml:space="preserve">198005605	</t>
  </si>
  <si>
    <t xml:space="preserve">18453809734	</t>
  </si>
  <si>
    <t>[吉隆坡]吉隆坡邵氏广场美居酒店(Mercure Kuala Lumpur Shaw Parade)(28538026)</t>
  </si>
  <si>
    <t>豪华双床房(至少连住2晚及以上)&lt;双人入住&gt;&lt;马来西亚客人专享&gt;&lt;双早&gt;</t>
  </si>
  <si>
    <t>Khoo/Jin Hong</t>
  </si>
  <si>
    <t xml:space="preserve">2627002	</t>
  </si>
  <si>
    <t xml:space="preserve">104502	</t>
  </si>
  <si>
    <t xml:space="preserve">18454679962	</t>
  </si>
  <si>
    <t>标准房(连住3晚及以上)&lt;双人入住&gt;&lt;无早&gt;</t>
  </si>
  <si>
    <t>Fan/Wenbo,Fan/Wenbo</t>
  </si>
  <si>
    <t xml:space="preserve">2627126	</t>
  </si>
  <si>
    <t xml:space="preserve">2449	</t>
  </si>
  <si>
    <t xml:space="preserve">18461129357	</t>
  </si>
  <si>
    <t>[曼谷]曼谷拉查丹利中心酒店  (SHA Plus+)(Grande Centre Point Hotel Ratchadamri Bangkok  (SHA Plus+))(2497052)</t>
  </si>
  <si>
    <t>经典高级套房&lt;三人入住&gt;&lt;无早&gt;</t>
  </si>
  <si>
    <t>ALKUDAIBI/OMAR,ALKUDAIBI/OMAR,ALKUDAIBI/OMAR,ALKUDAIBI/OMAR,ALKUDAIBI/OMAR</t>
  </si>
  <si>
    <t xml:space="preserve">2627578	</t>
  </si>
  <si>
    <t xml:space="preserve">312304	</t>
  </si>
  <si>
    <t xml:space="preserve">18463153726	</t>
  </si>
  <si>
    <t>[帕拉尼亚克]马尼拉新濠天地凯悦酒店(Hyatt Regency Manila City of Dreams)(5917305)</t>
  </si>
  <si>
    <t>凯悦豪华特大床房&lt;特价大促销&gt;&lt;双人入住&gt;&lt;不适用菲律宾客人&gt;&lt;无早&gt;</t>
  </si>
  <si>
    <t>leung/kwok hung and Ms Wei Ling</t>
  </si>
  <si>
    <t xml:space="preserve">2627903	</t>
  </si>
  <si>
    <t xml:space="preserve">25554069	</t>
  </si>
  <si>
    <t xml:space="preserve">18464018618	</t>
  </si>
  <si>
    <t>[吉隆坡]辉盛凯贝丽(Capri by Fraser Bukit Bintang)(88638672)</t>
  </si>
  <si>
    <t>行政特大床一室房&lt;双人入住&gt;&lt;双早&gt;</t>
  </si>
  <si>
    <t>ONG/MOH AIK</t>
  </si>
  <si>
    <t xml:space="preserve">2628031	</t>
  </si>
  <si>
    <t xml:space="preserve">94935645-1	</t>
  </si>
  <si>
    <t xml:space="preserve">18473622075	</t>
  </si>
  <si>
    <t>[曼谷]曼谷利特酒店 (SHA Extra Plus)(LiT BANGKOK Hotel)(3799511)</t>
  </si>
  <si>
    <t>不同程度房(至少连住2晚及以上)&lt;特惠专享&gt;&lt;双人入住&gt;&lt;无早&gt;</t>
  </si>
  <si>
    <t>Sim/Kevin</t>
  </si>
  <si>
    <t xml:space="preserve">2629008	</t>
  </si>
  <si>
    <t xml:space="preserve">3412	</t>
  </si>
  <si>
    <t xml:space="preserve">18479453007	</t>
  </si>
  <si>
    <t>[吉隆坡]吉隆坡四季酒店(Four Seasons Hotel Kuala Lumpur)(17496902)</t>
  </si>
  <si>
    <t>四季公园景套房&lt;双人入住&gt;&lt;双早&gt;</t>
  </si>
  <si>
    <t>LIU/ZHIHONG</t>
  </si>
  <si>
    <t xml:space="preserve">2629492	</t>
  </si>
  <si>
    <t xml:space="preserve">3152398	</t>
  </si>
  <si>
    <t xml:space="preserve">18479573195	</t>
  </si>
  <si>
    <t>WANG/BINXIANG,YU/TING</t>
  </si>
  <si>
    <t xml:space="preserve">2629508	</t>
  </si>
  <si>
    <t xml:space="preserve">18479611980	</t>
  </si>
  <si>
    <t>HARTONO/HARTONO</t>
  </si>
  <si>
    <t xml:space="preserve">2629515	</t>
  </si>
  <si>
    <t xml:space="preserve">3152400	</t>
  </si>
  <si>
    <t xml:space="preserve">18485489889	</t>
  </si>
  <si>
    <t>[曼谷]曼谷阿文苏昆维特酒店(Avani Sukhumvit Bangkok)(39563757)</t>
  </si>
  <si>
    <t>阿瓦尼房&lt;大床&gt;&lt;全日特价&gt;&lt;双人入住&gt;&lt;无早&gt;</t>
  </si>
  <si>
    <t>Suksup/Naphat</t>
  </si>
  <si>
    <t xml:space="preserve">2630043	</t>
  </si>
  <si>
    <t xml:space="preserve">381198	</t>
  </si>
  <si>
    <t xml:space="preserve">18487030260	</t>
  </si>
  <si>
    <t>特色豪华房&lt;双人入住&gt;&lt;预付&gt;&lt;无早&gt;&lt;net rate mode&gt;</t>
  </si>
  <si>
    <t>Jia/Feng,Jia/Feng,Jia/Feng</t>
  </si>
  <si>
    <t xml:space="preserve">2630303	</t>
  </si>
  <si>
    <t xml:space="preserve">228533	</t>
  </si>
  <si>
    <t xml:space="preserve">18487197595	</t>
  </si>
  <si>
    <t>[黎牙实比]莱加斯皮威尼斯酒店(Hotel Venezia Legazpi)(92185712)</t>
  </si>
  <si>
    <t>标准房&lt;特价大促销&gt;&lt;双人入住&gt;&lt;双早&gt;</t>
  </si>
  <si>
    <t>Balch/Brian,Balch/Brian</t>
  </si>
  <si>
    <t xml:space="preserve">2630315	</t>
  </si>
  <si>
    <t xml:space="preserve">63300196860	</t>
  </si>
  <si>
    <t xml:space="preserve">18488037200	</t>
  </si>
  <si>
    <t>[曼谷]曼谷素坤逸丽笙套房酒店(Radisson Suites Bangkok Sukhumvit)(73690889)</t>
  </si>
  <si>
    <t>豪华房&lt;特惠专享&gt;&lt;双人入住&gt;&lt;双早&gt;</t>
  </si>
  <si>
    <t>SINGLA/Kunal,SINGLA/Kunal</t>
  </si>
  <si>
    <t xml:space="preserve">2630458	</t>
  </si>
  <si>
    <t xml:space="preserve">1064918	</t>
  </si>
  <si>
    <t xml:space="preserve">18489650992	</t>
  </si>
  <si>
    <t>[普吉岛]巴东山麦居酒店 (SHA Extra Plus)(MAI HOUSE Patong Hill (SHA Extra Plus))(9195953)</t>
  </si>
  <si>
    <t>豪华房&lt;双人入住&gt;&lt;双早&gt;</t>
  </si>
  <si>
    <t>Singh/Vikas,Singh/Vikas</t>
  </si>
  <si>
    <t xml:space="preserve">2630704	</t>
  </si>
  <si>
    <t xml:space="preserve">RR#2200797	</t>
  </si>
  <si>
    <t xml:space="preserve">18489742551	</t>
  </si>
  <si>
    <t>[曼谷]素坤逸57号萨利酒店(The Salil Hotel Sukhumvit 57 - Thonglor)(10608851)</t>
  </si>
  <si>
    <t>豪华套房&lt;双人入住&gt;&lt;无早&gt;</t>
  </si>
  <si>
    <t>ZHOU/ZHU,YANG/XUEMEI</t>
  </si>
  <si>
    <t xml:space="preserve">2630726	</t>
  </si>
  <si>
    <t xml:space="preserve">73660	</t>
  </si>
  <si>
    <t xml:space="preserve">18492833949	</t>
  </si>
  <si>
    <t>海景豪华特大床房&lt;双人入住&gt;&lt;双早&gt;</t>
  </si>
  <si>
    <t>Khamsah/Muhammad Akbar</t>
  </si>
  <si>
    <t xml:space="preserve">2630776	</t>
  </si>
  <si>
    <t xml:space="preserve">4175145	</t>
  </si>
  <si>
    <t xml:space="preserve">18494101771	</t>
  </si>
  <si>
    <t>THONGCHAROENKIT/CHATIPHATH,KHAMPRASEART/NIPHITPHON</t>
  </si>
  <si>
    <t xml:space="preserve">2630888	</t>
  </si>
  <si>
    <t xml:space="preserve">199382593	</t>
  </si>
  <si>
    <t xml:space="preserve">18494463406	</t>
  </si>
  <si>
    <t>[普吉岛]普吉岛悦梿酒店(SHA Extra Plus)(Cassia Phuket(SHA Extra Plus))(4037173)</t>
  </si>
  <si>
    <t>水景单卧室套房&lt;双人入住&gt;&lt;双早&gt;</t>
  </si>
  <si>
    <t>CHURILOV/VALERIY</t>
  </si>
  <si>
    <t xml:space="preserve">2630944	</t>
  </si>
  <si>
    <t xml:space="preserve">25460152	</t>
  </si>
  <si>
    <t xml:space="preserve">18494397981	</t>
  </si>
  <si>
    <t>[帕赛市]马尼拉亚洲购物中心温德姆提普酒店(Tryp by Wyndham Mall of Asia Manila)(28525399)</t>
  </si>
  <si>
    <t>城景房&lt;双人入住&gt;&lt;无早&gt;</t>
  </si>
  <si>
    <t>Clary/Milton Elmer</t>
  </si>
  <si>
    <t xml:space="preserve">2630930	</t>
  </si>
  <si>
    <t xml:space="preserve">290450	</t>
  </si>
  <si>
    <t xml:space="preserve">18495432118	</t>
  </si>
  <si>
    <t>Cheng/Ryan</t>
  </si>
  <si>
    <t xml:space="preserve">2631091	</t>
  </si>
  <si>
    <t xml:space="preserve">acknowledge	</t>
  </si>
  <si>
    <t xml:space="preserve">18497836484	</t>
  </si>
  <si>
    <t>KWOK/SUI WAI</t>
  </si>
  <si>
    <t xml:space="preserve">2631498	</t>
  </si>
  <si>
    <t xml:space="preserve">382423	</t>
  </si>
  <si>
    <t xml:space="preserve">18503121481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</si>
  <si>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</si>
  <si>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</si>
  <si>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CHEN/WENYEN</t>
  </si>
  <si>
    <t xml:space="preserve">2631786	</t>
  </si>
  <si>
    <t xml:space="preserve">199347678	</t>
  </si>
  <si>
    <t xml:space="preserve">18503590289	</t>
  </si>
  <si>
    <t>单卧室套房&lt;双人入住&gt;&lt;双早&gt;</t>
  </si>
  <si>
    <t>Yoon/Yunkyung</t>
  </si>
  <si>
    <t xml:space="preserve">2631864	</t>
  </si>
  <si>
    <t xml:space="preserve">25470651	</t>
  </si>
  <si>
    <t xml:space="preserve">18503894707	</t>
  </si>
  <si>
    <t>[拉普拉普]麦克坦新镇萨沃伊酒店(Savoy Hotel Mactan Newtown)(92828783)</t>
  </si>
  <si>
    <t>豪华房&lt;特价大促销&gt;&lt;双人入住&gt;&lt;无早&gt;</t>
  </si>
  <si>
    <t>yu/sihyeok,park/sihyeok</t>
  </si>
  <si>
    <t xml:space="preserve">2631916	</t>
  </si>
  <si>
    <t xml:space="preserve">	</t>
  </si>
  <si>
    <t xml:space="preserve">18505429198	</t>
  </si>
  <si>
    <t>海景豪华房&lt;双人入住&gt;&lt;双早&gt;</t>
  </si>
  <si>
    <t>WANG/WEICHENG,DENG/AIJUN</t>
  </si>
  <si>
    <t xml:space="preserve">18505518456	</t>
  </si>
  <si>
    <t>[努沙再也]双威大盒子酒店(Sunway Hotel Big Box)(91411884)</t>
  </si>
  <si>
    <t>豪华特大床房&lt;单人入住&gt;&lt;单早&gt;</t>
  </si>
  <si>
    <t>Bakeri/Hanisah</t>
  </si>
  <si>
    <t xml:space="preserve">2632146	</t>
  </si>
  <si>
    <t xml:space="preserve">42946	</t>
  </si>
  <si>
    <t xml:space="preserve">18505975431	</t>
  </si>
  <si>
    <t>[芭堤雅]达拉海角渡假村(Cape Dara Resort)(5470678)</t>
  </si>
  <si>
    <t>豪华房&lt;特惠&gt;&lt;双人入住&gt;&lt;不适用泰国/印度次大陆客人&gt;&lt;双早&gt;</t>
  </si>
  <si>
    <t>WANG/XIN</t>
  </si>
  <si>
    <t xml:space="preserve">2632227	</t>
  </si>
  <si>
    <t>取消</t>
  </si>
  <si>
    <t xml:space="preserve">18506128692	</t>
  </si>
  <si>
    <t>WU/Weibo,Wu/Michael</t>
  </si>
  <si>
    <t xml:space="preserve">2632255	</t>
  </si>
  <si>
    <t xml:space="preserve">199464771	</t>
  </si>
  <si>
    <t>，</t>
  </si>
  <si>
    <t>A220729101335481</t>
  </si>
  <si>
    <t>CNY / HKD 当前参考汇率: 1.163156319</t>
  </si>
  <si>
    <t>总计： 100979.02 CNY/
117454.39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</si>
  <si>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</si>
  <si>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</si>
  <si>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</si>
  <si>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</si>
  <si>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</si>
  <si>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</si>
  <si>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</si>
  <si>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</si>
  <si>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</si>
  <si>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</si>
  <si>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</si>
  <si>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</si>
  <si>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</si>
  <si>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</si>
  <si>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</si>
  <si>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</si>
  <si>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</si>
  <si>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</si>
  <si>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2022-07-25</t>
  </si>
  <si>
    <t>2632255</t>
  </si>
  <si>
    <t>盛泰澜拉普崂中央广场酒店</t>
  </si>
  <si>
    <t>WU Weibo,Wu Michael</t>
  </si>
  <si>
    <t>2022-07-26</t>
  </si>
  <si>
    <t>退房日周结</t>
  </si>
  <si>
    <t>305.00</t>
  </si>
  <si>
    <t>RMB</t>
  </si>
  <si>
    <t>0</t>
  </si>
  <si>
    <t>0.00</t>
  </si>
  <si>
    <t>携程国际直连(DD)</t>
  </si>
  <si>
    <t>01.011174</t>
  </si>
  <si>
    <t>2022-07-25 16:17:46</t>
  </si>
  <si>
    <t>否</t>
  </si>
  <si>
    <t>汇智国际旅游发展有限公司</t>
  </si>
  <si>
    <t>直采</t>
  </si>
  <si>
    <t>2632146</t>
  </si>
  <si>
    <t>双威大盒子酒店</t>
  </si>
  <si>
    <t>Bakeri Hanisah</t>
  </si>
  <si>
    <t>336.00</t>
  </si>
  <si>
    <t>2022-07-26 15:45:27</t>
  </si>
  <si>
    <t>2632135</t>
  </si>
  <si>
    <t>普吉岛船屋度假酒店</t>
  </si>
  <si>
    <t>WANG WEICHENG,DENG AIJUN</t>
  </si>
  <si>
    <t>607.00</t>
  </si>
  <si>
    <t>2022-07-25 14:32:41</t>
  </si>
  <si>
    <t>2631916</t>
  </si>
  <si>
    <t>麦克坦新镇萨沃伊酒店</t>
  </si>
  <si>
    <t>yu sihyeok,park sihyeok</t>
  </si>
  <si>
    <t>313.00</t>
  </si>
  <si>
    <t>2022-07-25 10:49:24</t>
  </si>
  <si>
    <t>2631864</t>
  </si>
  <si>
    <t>普吉岛悦梿酒店(SHA Plus+)</t>
  </si>
  <si>
    <t>Yoon Yunkyung</t>
  </si>
  <si>
    <t>273.00</t>
  </si>
  <si>
    <t>2022-07-25 10:13:42</t>
  </si>
  <si>
    <t>2631786</t>
  </si>
  <si>
    <t>CHEN WENYEN</t>
  </si>
  <si>
    <t>2022-07-25 09:18:28</t>
  </si>
  <si>
    <t>2022-07-24</t>
  </si>
  <si>
    <t>2631498</t>
  </si>
  <si>
    <t>曼谷阿文苏昆维特酒店</t>
  </si>
  <si>
    <t>KWOK SUI WAI</t>
  </si>
  <si>
    <t>291.00</t>
  </si>
  <si>
    <t>2022-07-25 10:41:15</t>
  </si>
  <si>
    <t>2631091</t>
  </si>
  <si>
    <t>新山凯贝丽酒店式服务公寓</t>
  </si>
  <si>
    <t>Cheng Ryan</t>
  </si>
  <si>
    <t>475.00</t>
  </si>
  <si>
    <t>2022-07-25 10:33:13</t>
  </si>
  <si>
    <t>2630944</t>
  </si>
  <si>
    <t>CHURILOV VALERIY</t>
  </si>
  <si>
    <t>558.00</t>
  </si>
  <si>
    <t>2022-07-24 11:39:32</t>
  </si>
  <si>
    <t>2630930</t>
  </si>
  <si>
    <t>马尼拉亚洲购物中心温德姆提普酒店</t>
  </si>
  <si>
    <t>Clary Milton Elmer</t>
  </si>
  <si>
    <t>465.00</t>
  </si>
  <si>
    <t>2022-07-24 13:36:02</t>
  </si>
  <si>
    <t>2630888</t>
  </si>
  <si>
    <t>合艾盛泰乐酒店</t>
  </si>
  <si>
    <t>THONGCHAROENKIT CHATIPHATH,KHAMPRASEART NIPHITPHON</t>
  </si>
  <si>
    <t>270.00</t>
  </si>
  <si>
    <t>2022-07-25 14:11:59</t>
  </si>
  <si>
    <t>2630776</t>
  </si>
  <si>
    <t>希思尔新山酒店</t>
  </si>
  <si>
    <t>Khamsah Muhammad Akbar</t>
  </si>
  <si>
    <t>342.00</t>
  </si>
  <si>
    <t>2022-07-24 11:47:53</t>
  </si>
  <si>
    <t>2630726</t>
  </si>
  <si>
    <t>曼谷素坤逸57号巷萨里尔酒店通罗站</t>
  </si>
  <si>
    <t>ZHOU ZHU,YANG XUEMEI</t>
  </si>
  <si>
    <t>914.00</t>
  </si>
  <si>
    <t>2022-07-24 10:42:49</t>
  </si>
  <si>
    <t>2022-07-23</t>
  </si>
  <si>
    <t>2630458</t>
  </si>
  <si>
    <t>曼谷素坤逸丽笙酒店</t>
  </si>
  <si>
    <t>SINGLA Kunal,SINGLA Kunal</t>
  </si>
  <si>
    <t>2022-07-24 11:36:19</t>
  </si>
  <si>
    <t>2630315</t>
  </si>
  <si>
    <t>威尼斯酒店</t>
  </si>
  <si>
    <t>Balch Brian,Balch Brian</t>
  </si>
  <si>
    <t>302.00</t>
  </si>
  <si>
    <t>2022-07-23 19:46:44</t>
  </si>
  <si>
    <t>2630303</t>
  </si>
  <si>
    <t>曼谷素坤逸55号通罗中心点大酒店 (SHA Plus+)</t>
  </si>
  <si>
    <t>Jia Feng,Jia Feng,Jia Feng</t>
  </si>
  <si>
    <t>3004.00</t>
  </si>
  <si>
    <t>2022-07-23 17:55:49</t>
  </si>
  <si>
    <t>2630043</t>
  </si>
  <si>
    <t>Suksup Naphat</t>
  </si>
  <si>
    <t>873.00</t>
  </si>
  <si>
    <t>2022-07-23 13:53:09</t>
  </si>
  <si>
    <t>2022-07-22</t>
  </si>
  <si>
    <t>2629515</t>
  </si>
  <si>
    <t>吉隆坡四季酒店</t>
  </si>
  <si>
    <t>HARTONO HARTONO</t>
  </si>
  <si>
    <t>9292.00</t>
  </si>
  <si>
    <t>2022-07-23 09:30:30</t>
  </si>
  <si>
    <t>2629508</t>
  </si>
  <si>
    <t>WANG BINXIANG,YU TING</t>
  </si>
  <si>
    <t>2022-07-23 09:54:39</t>
  </si>
  <si>
    <t>2629492</t>
  </si>
  <si>
    <t>LIU ZHIHONG</t>
  </si>
  <si>
    <t>2022-07-23 09:43:55</t>
  </si>
  <si>
    <t>2629008</t>
  </si>
  <si>
    <t>曼谷利特酒店</t>
  </si>
  <si>
    <t>Sim Kevin</t>
  </si>
  <si>
    <t>1026.00</t>
  </si>
  <si>
    <t>2022-07-22 21:38:44</t>
  </si>
  <si>
    <t>2022-07-21</t>
  </si>
  <si>
    <t>2628031</t>
  </si>
  <si>
    <t>辉盛凯贝丽打</t>
  </si>
  <si>
    <t>ONG MOH AIK</t>
  </si>
  <si>
    <t>1000.00</t>
  </si>
  <si>
    <t>2022-07-22 12:48:48</t>
  </si>
  <si>
    <t>2627903</t>
  </si>
  <si>
    <t>马尼拉梦之城凯悦酒店</t>
  </si>
  <si>
    <t>leung kwok hung and Ms Wei Ling</t>
  </si>
  <si>
    <t>2552.00</t>
  </si>
  <si>
    <t>2022-07-22 08:16:07</t>
  </si>
  <si>
    <t>2627578</t>
  </si>
  <si>
    <t>曼谷拉查丹利中心酒店  (SHA Plus+)</t>
  </si>
  <si>
    <t>ALKUDAIBI OMAR,ALKUDAIBI OMAR,ALKUDAIBI OMAR,ALKUDAIBI OMAR,ALKUDAIBI OMAR</t>
  </si>
  <si>
    <t>1536.00</t>
  </si>
  <si>
    <t>2022-07-21 12:27:41</t>
  </si>
  <si>
    <t>2022-07-18</t>
  </si>
  <si>
    <t>2625092</t>
  </si>
  <si>
    <t>芭堤雅阿瓦尼度假酒店</t>
  </si>
  <si>
    <t>Logan Vince,Logan Vince</t>
  </si>
  <si>
    <t>1024.00</t>
  </si>
  <si>
    <t>2022-07-18 17:08:42</t>
  </si>
  <si>
    <t>2022-07-17</t>
  </si>
  <si>
    <t>2624448</t>
  </si>
  <si>
    <t>LIM CHOHONG,LIM CHOHONG</t>
  </si>
  <si>
    <t>2022-07-18 14:44:45</t>
  </si>
  <si>
    <t>2022-07-04</t>
  </si>
  <si>
    <t>2611169</t>
  </si>
  <si>
    <t>曼谷素坤逸航站 21 中心酒店 (SHA Plus+)</t>
  </si>
  <si>
    <t>Eng XinYing,Eng XinYing,Eng XinYing</t>
  </si>
  <si>
    <t>1713.00</t>
  </si>
  <si>
    <t>2022-07-05 11:38:54</t>
  </si>
  <si>
    <t>2022-06-19</t>
  </si>
  <si>
    <t>2596520</t>
  </si>
  <si>
    <t>普吉假日酒店 (SHA Extra Plus)</t>
  </si>
  <si>
    <t>Khoo Yvonne</t>
  </si>
  <si>
    <t>1680.00</t>
  </si>
  <si>
    <t>840.00</t>
  </si>
  <si>
    <t>-840</t>
  </si>
  <si>
    <t>2022-06-20 10:48:28</t>
  </si>
  <si>
    <t>2022-07-08</t>
  </si>
  <si>
    <t>2614921</t>
  </si>
  <si>
    <t>Eugene Yap</t>
  </si>
  <si>
    <t>578.00</t>
  </si>
  <si>
    <t>2022-07-08 18:17:53</t>
  </si>
  <si>
    <t>2022-05-22</t>
  </si>
  <si>
    <t>2559647</t>
  </si>
  <si>
    <t>阿罗纳海滩赫纳度假村</t>
  </si>
  <si>
    <t>Kenworthy Ma Cisame,Kenworthy Ma Cisame,Kenworthy Ma Cisame,Kenworthy Ma Cisame,Kenworthy Ma Cisame,Kenworthy Ma Cisame</t>
  </si>
  <si>
    <t>5932.00</t>
  </si>
  <si>
    <t>2022-05-24 17:53:09</t>
  </si>
  <si>
    <t>2022-05-02</t>
  </si>
  <si>
    <t>2533624</t>
  </si>
  <si>
    <t>jeon Byoungkyeom,jeon Byoungkyeom,jeon Byoungkyeom</t>
  </si>
  <si>
    <t>788.00</t>
  </si>
  <si>
    <t>2022-05-03 08:41:17</t>
  </si>
  <si>
    <t>2022-07-19</t>
  </si>
  <si>
    <t>2626099</t>
  </si>
  <si>
    <t>芭东阿马塔酒店</t>
  </si>
  <si>
    <t>KUMAR ASHWANI</t>
  </si>
  <si>
    <t>276.00</t>
  </si>
  <si>
    <t>2022-07-20 15:45:36</t>
  </si>
  <si>
    <t>2022-07-03</t>
  </si>
  <si>
    <t>2610194</t>
  </si>
  <si>
    <t>诺富特暹罗广场酒店 (SHA Plus+)</t>
  </si>
  <si>
    <t>ARCHAWASAMITTRAKUN DUNDECHA</t>
  </si>
  <si>
    <t>439.00</t>
  </si>
  <si>
    <t>2022-07-04 10:38:33</t>
  </si>
  <si>
    <t>2022-06-28</t>
  </si>
  <si>
    <t>2605537</t>
  </si>
  <si>
    <t>曼谷万怡酒店 - SHA Extra Plus 认证</t>
  </si>
  <si>
    <t>LIM YAN SIN</t>
  </si>
  <si>
    <t>2264.00</t>
  </si>
  <si>
    <t>2022-06-28 18:58:39</t>
  </si>
  <si>
    <t>2623948</t>
  </si>
  <si>
    <t>CHEN WEIZHOU</t>
  </si>
  <si>
    <t>1040.00</t>
  </si>
  <si>
    <t>2022-07-18 12:14:04</t>
  </si>
  <si>
    <t>2022-07-15</t>
  </si>
  <si>
    <t>2622023</t>
  </si>
  <si>
    <t>LEE EUNJI</t>
  </si>
  <si>
    <t>1230.00</t>
  </si>
  <si>
    <t>2022-07-15 14:01:47</t>
  </si>
  <si>
    <t>2022-07-20</t>
  </si>
  <si>
    <t>2627002</t>
  </si>
  <si>
    <t>吉隆坡邵氏广场美居酒店</t>
  </si>
  <si>
    <t>Khoo Jin Hong</t>
  </si>
  <si>
    <t>1355.00</t>
  </si>
  <si>
    <t>2022-07-20 15:38:58</t>
  </si>
  <si>
    <t>2622281</t>
  </si>
  <si>
    <t>槟城尼奥酒店</t>
  </si>
  <si>
    <t>AFENDI HARJONO,ANGGA PUTRA,DONNY DONNY,ANDROMARULI MESAKH</t>
  </si>
  <si>
    <t>1060.00</t>
  </si>
  <si>
    <t>2022-07-16 20:47:08</t>
  </si>
  <si>
    <t>2022-06-22</t>
  </si>
  <si>
    <t>2599417</t>
  </si>
  <si>
    <t>新加坡丽思卡尔顿美年酒店 (Staycation Approved)</t>
  </si>
  <si>
    <t>ZHOU XIN</t>
  </si>
  <si>
    <t>10780.00</t>
  </si>
  <si>
    <t>2022-06-22 16:28:21</t>
  </si>
  <si>
    <t>2022-06-13</t>
  </si>
  <si>
    <t>2589422</t>
  </si>
  <si>
    <t>吉隆坡瑞园酒店</t>
  </si>
  <si>
    <t>LIU NING</t>
  </si>
  <si>
    <t>626.00</t>
  </si>
  <si>
    <t>2022-06-16 08:19:15</t>
  </si>
  <si>
    <t>2022-06-15</t>
  </si>
  <si>
    <t>2592039</t>
  </si>
  <si>
    <t>邦咯岛绿中海度假村</t>
  </si>
  <si>
    <t>MOHAMAD DZIN PUTRY NUR NABILA,MOHAMAD DZIN MUHAMMAD NAZDMIE</t>
  </si>
  <si>
    <t>5740.00</t>
  </si>
  <si>
    <t>2022-06-17 11:43:14</t>
  </si>
  <si>
    <t>2022-06-18</t>
  </si>
  <si>
    <t>2595751</t>
  </si>
  <si>
    <t>长滩岛帕莱姆海滨度假村</t>
  </si>
  <si>
    <t>CHOI YELIM,CHOI KWANGOH,SON CHEONGHYE</t>
  </si>
  <si>
    <t>3195.00</t>
  </si>
  <si>
    <t>2022-06-19 10:51:54</t>
  </si>
  <si>
    <t>2022-07-05</t>
  </si>
  <si>
    <t>2611501</t>
  </si>
  <si>
    <t>曼谷盛泰乐水门酒店</t>
  </si>
  <si>
    <t>ATOJI MITSURU</t>
  </si>
  <si>
    <t>1388.00</t>
  </si>
  <si>
    <t>2022-07-05 22:24:09</t>
  </si>
  <si>
    <t>2624512</t>
  </si>
  <si>
    <t>law kar mun</t>
  </si>
  <si>
    <t>2195.00</t>
  </si>
  <si>
    <t>2022-07-18 15:13:23</t>
  </si>
  <si>
    <t>2624068</t>
  </si>
  <si>
    <t>素坤逸S33精品酒店</t>
  </si>
  <si>
    <t>GU DONGUK</t>
  </si>
  <si>
    <t>616.00</t>
  </si>
  <si>
    <t>2022-07-18 15:38:39</t>
  </si>
  <si>
    <t>2022-06-20</t>
  </si>
  <si>
    <t>2597538</t>
  </si>
  <si>
    <t>Pasigna Rhocela,Pasigna Rhocela</t>
  </si>
  <si>
    <t>1224.00</t>
  </si>
  <si>
    <t>2022-06-20 18:55:57</t>
  </si>
  <si>
    <t>2022-06-26</t>
  </si>
  <si>
    <t>2603990</t>
  </si>
  <si>
    <t>Choo Geok Lim</t>
  </si>
  <si>
    <t>1096.00</t>
  </si>
  <si>
    <t>2022-06-27 13:05:00</t>
  </si>
  <si>
    <t>2626168</t>
  </si>
  <si>
    <t>lew Ann lee</t>
  </si>
  <si>
    <t>2022-07-19 17:38:44</t>
  </si>
  <si>
    <t>2022-07-07</t>
  </si>
  <si>
    <t>2613327</t>
  </si>
  <si>
    <t>Tan Puay Leng,Koh Christopher</t>
  </si>
  <si>
    <t>854.00</t>
  </si>
  <si>
    <t>2022-07-07 10:48:29</t>
  </si>
  <si>
    <t>2599718</t>
  </si>
  <si>
    <t>Ng Boaz,Ng Boaz</t>
  </si>
  <si>
    <t>2022-07-01 02:16:53</t>
  </si>
  <si>
    <t>2622140</t>
  </si>
  <si>
    <t>曼谷素坤逸十一酒店 (SHA Extra Plus)</t>
  </si>
  <si>
    <t>AUYONG WARREN</t>
  </si>
  <si>
    <t>1890.00</t>
  </si>
  <si>
    <t>2022-07-16 18:16:12</t>
  </si>
  <si>
    <t>2022-07-13</t>
  </si>
  <si>
    <t>2620110</t>
  </si>
  <si>
    <t>安纳塔拉迪沙鲁海岸度假别墅</t>
  </si>
  <si>
    <t>GAO RUILING</t>
  </si>
  <si>
    <t>1215.00</t>
  </si>
  <si>
    <t>2022-07-18 09:51:11</t>
  </si>
  <si>
    <t>18385536558，</t>
  </si>
  <si>
    <t>2022-05-27</t>
  </si>
  <si>
    <t>2565163</t>
  </si>
  <si>
    <t>2022-07-18 09:50:53</t>
  </si>
  <si>
    <t>2619309</t>
  </si>
  <si>
    <t>Travelodge Phuket Town</t>
  </si>
  <si>
    <t>Ariyasap Keawalee,Ariyasap Keawalee</t>
  </si>
  <si>
    <t>890.00</t>
  </si>
  <si>
    <t>2022-07-13 09:42:02</t>
  </si>
  <si>
    <t>2613431</t>
  </si>
  <si>
    <t>Bholai Lorenzo Shiraaz,Jorna Rowena</t>
  </si>
  <si>
    <t>1260.00</t>
  </si>
  <si>
    <t>2022-07-07 09:43:15</t>
  </si>
  <si>
    <t>2627126</t>
  </si>
  <si>
    <t>Fan Wenbo,Fan Wenbo</t>
  </si>
  <si>
    <t>560.00</t>
  </si>
  <si>
    <t>2022-07-20 16:58:34</t>
  </si>
  <si>
    <t>2022-07-01</t>
  </si>
  <si>
    <t>2608281</t>
  </si>
  <si>
    <t>Henann Park Resort</t>
  </si>
  <si>
    <t>kim yeongki,kim yeongki,kim yeongki</t>
  </si>
  <si>
    <t>3172.00</t>
  </si>
  <si>
    <t>2022-07-01 15:41:03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</si>
</sst>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44765</v>
      </c>
      <c r="G2" s="6">
        <v>44768</v>
      </c>
      <c r="H2" s="4">
        <v>2</v>
      </c>
      <c r="I2" s="4">
        <v>3</v>
      </c>
      <c r="J2" s="4">
        <v>6</v>
      </c>
      <c r="K2" s="4" t="s">
        <v>30</v>
      </c>
      <c r="L2" s="4">
        <v>5932</v>
      </c>
      <c r="M2" s="4">
        <v>5932</v>
      </c>
      <c r="N2" s="4" t="s">
        <v>31</v>
      </c>
      <c r="O2" s="4" t="s">
        <v>32</v>
      </c>
      <c r="P2" s="4" t="s">
        <v>33</v>
      </c>
      <c r="Q2" s="4">
        <v>0</v>
      </c>
      <c r="R2" s="7">
        <v>44703</v>
      </c>
      <c r="S2" s="6">
        <v>44771</v>
      </c>
      <c r="T2" s="4" t="s">
        <v>34</v>
      </c>
      <c r="U2" s="4">
        <v>5932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44766</v>
      </c>
      <c r="G3" s="6">
        <v>44768</v>
      </c>
      <c r="H3" s="4">
        <v>1</v>
      </c>
      <c r="I3" s="4">
        <v>2</v>
      </c>
      <c r="J3" s="4">
        <v>2</v>
      </c>
      <c r="K3" s="4" t="s">
        <v>30</v>
      </c>
      <c r="L3" s="4">
        <v>626</v>
      </c>
      <c r="M3" s="4">
        <v>626</v>
      </c>
      <c r="N3" s="4" t="s">
        <v>40</v>
      </c>
      <c r="O3" s="4" t="s">
        <v>32</v>
      </c>
      <c r="P3" s="4" t="s">
        <v>33</v>
      </c>
      <c r="Q3" s="4">
        <v>0</v>
      </c>
      <c r="R3" s="7">
        <v>44725</v>
      </c>
      <c r="S3" s="6">
        <v>44771</v>
      </c>
      <c r="T3" s="4" t="s">
        <v>34</v>
      </c>
      <c r="U3" s="4">
        <v>626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44766</v>
      </c>
      <c r="G4" s="6">
        <v>44768</v>
      </c>
      <c r="H4" s="4">
        <v>2</v>
      </c>
      <c r="I4" s="4">
        <v>2</v>
      </c>
      <c r="J4" s="4">
        <v>4</v>
      </c>
      <c r="K4" s="4" t="s">
        <v>30</v>
      </c>
      <c r="L4" s="4">
        <v>5740</v>
      </c>
      <c r="M4" s="4">
        <v>5740</v>
      </c>
      <c r="N4" s="4" t="s">
        <v>46</v>
      </c>
      <c r="O4" s="4" t="s">
        <v>32</v>
      </c>
      <c r="P4" s="4" t="s">
        <v>33</v>
      </c>
      <c r="Q4" s="4">
        <v>0</v>
      </c>
      <c r="R4" s="7">
        <v>44727</v>
      </c>
      <c r="S4" s="6">
        <v>44771</v>
      </c>
      <c r="T4" s="4" t="s">
        <v>34</v>
      </c>
      <c r="U4" s="4">
        <v>5740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44765</v>
      </c>
      <c r="G5" s="6">
        <v>44768</v>
      </c>
      <c r="H5" s="4">
        <v>1</v>
      </c>
      <c r="I5" s="4">
        <v>3</v>
      </c>
      <c r="J5" s="4">
        <v>3</v>
      </c>
      <c r="K5" s="4" t="s">
        <v>30</v>
      </c>
      <c r="L5" s="4">
        <v>3195</v>
      </c>
      <c r="M5" s="4">
        <v>3195</v>
      </c>
      <c r="N5" s="4" t="s">
        <v>52</v>
      </c>
      <c r="O5" s="4" t="s">
        <v>32</v>
      </c>
      <c r="P5" s="4" t="s">
        <v>33</v>
      </c>
      <c r="Q5" s="4">
        <v>0</v>
      </c>
      <c r="R5" s="7">
        <v>44730</v>
      </c>
      <c r="S5" s="6">
        <v>44771</v>
      </c>
      <c r="T5" s="4" t="s">
        <v>34</v>
      </c>
      <c r="U5" s="4">
        <v>3195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44764</v>
      </c>
      <c r="G6" s="6">
        <v>44768</v>
      </c>
      <c r="H6" s="4">
        <v>1</v>
      </c>
      <c r="I6" s="4">
        <v>4</v>
      </c>
      <c r="J6" s="4">
        <v>4</v>
      </c>
      <c r="K6" s="4" t="s">
        <v>30</v>
      </c>
      <c r="L6" s="4">
        <v>1680</v>
      </c>
      <c r="M6" s="4">
        <v>1680</v>
      </c>
      <c r="N6" s="4" t="s">
        <v>58</v>
      </c>
      <c r="O6" s="4" t="s">
        <v>32</v>
      </c>
      <c r="P6" s="4" t="s">
        <v>33</v>
      </c>
      <c r="Q6" s="4">
        <v>0</v>
      </c>
      <c r="R6" s="7">
        <v>44731</v>
      </c>
      <c r="S6" s="6">
        <v>44771</v>
      </c>
      <c r="T6" s="4" t="s">
        <v>34</v>
      </c>
      <c r="U6" s="4">
        <v>1680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44766</v>
      </c>
      <c r="G7" s="6">
        <v>44768</v>
      </c>
      <c r="H7" s="4">
        <v>1</v>
      </c>
      <c r="I7" s="4">
        <v>2</v>
      </c>
      <c r="J7" s="4">
        <v>2</v>
      </c>
      <c r="K7" s="4" t="s">
        <v>30</v>
      </c>
      <c r="L7" s="4">
        <v>1224</v>
      </c>
      <c r="M7" s="4">
        <v>1224</v>
      </c>
      <c r="N7" s="4" t="s">
        <v>64</v>
      </c>
      <c r="O7" s="4" t="s">
        <v>32</v>
      </c>
      <c r="P7" s="4" t="s">
        <v>33</v>
      </c>
      <c r="Q7" s="4">
        <v>0</v>
      </c>
      <c r="R7" s="7">
        <v>44732</v>
      </c>
      <c r="S7" s="6">
        <v>44771</v>
      </c>
      <c r="T7" s="4" t="s">
        <v>34</v>
      </c>
      <c r="U7" s="4">
        <v>1224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44764</v>
      </c>
      <c r="G8" s="6">
        <v>44768</v>
      </c>
      <c r="H8" s="4">
        <v>1</v>
      </c>
      <c r="I8" s="4">
        <v>4</v>
      </c>
      <c r="J8" s="4">
        <v>4</v>
      </c>
      <c r="K8" s="4" t="s">
        <v>30</v>
      </c>
      <c r="L8" s="4">
        <v>10780</v>
      </c>
      <c r="M8" s="4">
        <v>10780</v>
      </c>
      <c r="N8" s="4" t="s">
        <v>70</v>
      </c>
      <c r="O8" s="4" t="s">
        <v>32</v>
      </c>
      <c r="P8" s="4" t="s">
        <v>33</v>
      </c>
      <c r="Q8" s="4">
        <v>0</v>
      </c>
      <c r="R8" s="7">
        <v>44734</v>
      </c>
      <c r="S8" s="6">
        <v>44771</v>
      </c>
      <c r="T8" s="4" t="s">
        <v>34</v>
      </c>
      <c r="U8" s="4">
        <v>10780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44766</v>
      </c>
      <c r="G9" s="6">
        <v>44768</v>
      </c>
      <c r="H9" s="4">
        <v>1</v>
      </c>
      <c r="I9" s="4">
        <v>2</v>
      </c>
      <c r="J9" s="4">
        <v>2</v>
      </c>
      <c r="K9" s="4" t="s">
        <v>30</v>
      </c>
      <c r="L9" s="4">
        <v>854</v>
      </c>
      <c r="M9" s="4">
        <v>854</v>
      </c>
      <c r="N9" s="4" t="s">
        <v>76</v>
      </c>
      <c r="O9" s="4" t="s">
        <v>32</v>
      </c>
      <c r="P9" s="4" t="s">
        <v>33</v>
      </c>
      <c r="Q9" s="4">
        <v>0</v>
      </c>
      <c r="R9" s="7">
        <v>44734</v>
      </c>
      <c r="S9" s="6">
        <v>44771</v>
      </c>
      <c r="T9" s="4" t="s">
        <v>34</v>
      </c>
      <c r="U9" s="4">
        <v>854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44764</v>
      </c>
      <c r="G10" s="6">
        <v>44768</v>
      </c>
      <c r="H10" s="4">
        <v>1</v>
      </c>
      <c r="I10" s="4">
        <v>4</v>
      </c>
      <c r="J10" s="4">
        <v>4</v>
      </c>
      <c r="K10" s="4" t="s">
        <v>30</v>
      </c>
      <c r="L10" s="4">
        <v>1096</v>
      </c>
      <c r="M10" s="4">
        <v>1096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44738</v>
      </c>
      <c r="S10" s="6">
        <v>44771</v>
      </c>
      <c r="T10" s="4" t="s">
        <v>34</v>
      </c>
      <c r="U10" s="4">
        <v>1096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44764</v>
      </c>
      <c r="G11" s="6">
        <v>44768</v>
      </c>
      <c r="H11" s="4">
        <v>1</v>
      </c>
      <c r="I11" s="4">
        <v>4</v>
      </c>
      <c r="J11" s="4">
        <v>4</v>
      </c>
      <c r="K11" s="4" t="s">
        <v>30</v>
      </c>
      <c r="L11" s="4">
        <v>2264</v>
      </c>
      <c r="M11" s="4">
        <v>2264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44740</v>
      </c>
      <c r="S11" s="6">
        <v>44771</v>
      </c>
      <c r="T11" s="4" t="s">
        <v>34</v>
      </c>
      <c r="U11" s="4">
        <v>2264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44764</v>
      </c>
      <c r="G12" s="6">
        <v>44768</v>
      </c>
      <c r="H12" s="4">
        <v>1</v>
      </c>
      <c r="I12" s="4">
        <v>4</v>
      </c>
      <c r="J12" s="4">
        <v>4</v>
      </c>
      <c r="K12" s="4" t="s">
        <v>30</v>
      </c>
      <c r="L12" s="4">
        <v>3172</v>
      </c>
      <c r="M12" s="4">
        <v>3172</v>
      </c>
      <c r="N12" s="4" t="s">
        <v>94</v>
      </c>
      <c r="O12" s="4" t="s">
        <v>32</v>
      </c>
      <c r="P12" s="4" t="s">
        <v>33</v>
      </c>
      <c r="Q12" s="4">
        <v>0</v>
      </c>
      <c r="R12" s="7">
        <v>44743</v>
      </c>
      <c r="S12" s="6">
        <v>44771</v>
      </c>
      <c r="T12" s="4" t="s">
        <v>34</v>
      </c>
      <c r="U12" s="4">
        <v>3172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44767</v>
      </c>
      <c r="G13" s="6">
        <v>44768</v>
      </c>
      <c r="H13" s="4">
        <v>1</v>
      </c>
      <c r="I13" s="4">
        <v>1</v>
      </c>
      <c r="J13" s="4">
        <v>1</v>
      </c>
      <c r="K13" s="4" t="s">
        <v>30</v>
      </c>
      <c r="L13" s="4">
        <v>439</v>
      </c>
      <c r="M13" s="4">
        <v>439</v>
      </c>
      <c r="N13" s="4" t="s">
        <v>100</v>
      </c>
      <c r="O13" s="4" t="s">
        <v>32</v>
      </c>
      <c r="P13" s="4" t="s">
        <v>33</v>
      </c>
      <c r="Q13" s="4">
        <v>0</v>
      </c>
      <c r="R13" s="7">
        <v>44745</v>
      </c>
      <c r="S13" s="6">
        <v>44771</v>
      </c>
      <c r="T13" s="4" t="s">
        <v>34</v>
      </c>
      <c r="U13" s="4">
        <v>439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104</v>
      </c>
      <c r="E14" s="4" t="s">
        <v>105</v>
      </c>
      <c r="F14" s="6">
        <v>44766</v>
      </c>
      <c r="G14" s="6">
        <v>44768</v>
      </c>
      <c r="H14" s="4">
        <v>1</v>
      </c>
      <c r="I14" s="4">
        <v>2</v>
      </c>
      <c r="J14" s="4">
        <v>2</v>
      </c>
      <c r="K14" s="4" t="s">
        <v>30</v>
      </c>
      <c r="L14" s="4">
        <v>1713</v>
      </c>
      <c r="M14" s="4">
        <v>1713</v>
      </c>
      <c r="N14" s="4" t="s">
        <v>106</v>
      </c>
      <c r="O14" s="4" t="s">
        <v>32</v>
      </c>
      <c r="P14" s="4" t="s">
        <v>33</v>
      </c>
      <c r="Q14" s="4">
        <v>0</v>
      </c>
      <c r="R14" s="7">
        <v>44746</v>
      </c>
      <c r="S14" s="6">
        <v>44771</v>
      </c>
      <c r="T14" s="4" t="s">
        <v>34</v>
      </c>
      <c r="U14" s="4">
        <v>1713</v>
      </c>
      <c r="V14" s="4">
        <v>0</v>
      </c>
      <c r="W14" s="4">
        <v>0</v>
      </c>
      <c r="X14" s="4" t="s">
        <v>107</v>
      </c>
      <c r="Y14" s="4" t="s">
        <v>108</v>
      </c>
    </row>
    <row r="15" s="4" customFormat="1" spans="1:25">
      <c r="A15" s="4" t="s">
        <v>109</v>
      </c>
      <c r="B15" s="4" t="s">
        <v>26</v>
      </c>
      <c r="C15" s="4" t="s">
        <v>27</v>
      </c>
      <c r="D15" s="4" t="s">
        <v>110</v>
      </c>
      <c r="E15" s="4" t="s">
        <v>111</v>
      </c>
      <c r="F15" s="6">
        <v>44764</v>
      </c>
      <c r="G15" s="6">
        <v>44768</v>
      </c>
      <c r="H15" s="4">
        <v>1</v>
      </c>
      <c r="I15" s="4">
        <v>4</v>
      </c>
      <c r="J15" s="4">
        <v>4</v>
      </c>
      <c r="K15" s="4" t="s">
        <v>30</v>
      </c>
      <c r="L15" s="4">
        <v>1388</v>
      </c>
      <c r="M15" s="4">
        <v>1388</v>
      </c>
      <c r="N15" s="4" t="s">
        <v>112</v>
      </c>
      <c r="O15" s="4" t="s">
        <v>32</v>
      </c>
      <c r="P15" s="4" t="s">
        <v>33</v>
      </c>
      <c r="Q15" s="4">
        <v>0</v>
      </c>
      <c r="R15" s="7">
        <v>44747</v>
      </c>
      <c r="S15" s="6">
        <v>44771</v>
      </c>
      <c r="T15" s="4" t="s">
        <v>34</v>
      </c>
      <c r="U15" s="4">
        <v>1388</v>
      </c>
      <c r="V15" s="4">
        <v>0</v>
      </c>
      <c r="W15" s="4">
        <v>0</v>
      </c>
      <c r="X15" s="4" t="s">
        <v>113</v>
      </c>
      <c r="Y15" s="4" t="s">
        <v>114</v>
      </c>
    </row>
    <row r="16" s="4" customFormat="1" spans="1:25">
      <c r="A16" s="4" t="s">
        <v>115</v>
      </c>
      <c r="B16" s="4" t="s">
        <v>26</v>
      </c>
      <c r="C16" s="4" t="s">
        <v>27</v>
      </c>
      <c r="D16" s="4" t="s">
        <v>74</v>
      </c>
      <c r="E16" s="4" t="s">
        <v>75</v>
      </c>
      <c r="F16" s="6">
        <v>44766</v>
      </c>
      <c r="G16" s="6">
        <v>44768</v>
      </c>
      <c r="H16" s="4">
        <v>1</v>
      </c>
      <c r="I16" s="4">
        <v>2</v>
      </c>
      <c r="J16" s="4">
        <v>2</v>
      </c>
      <c r="K16" s="4" t="s">
        <v>30</v>
      </c>
      <c r="L16" s="4">
        <v>854</v>
      </c>
      <c r="M16" s="4">
        <v>854</v>
      </c>
      <c r="N16" s="4" t="s">
        <v>116</v>
      </c>
      <c r="O16" s="4" t="s">
        <v>32</v>
      </c>
      <c r="P16" s="4" t="s">
        <v>33</v>
      </c>
      <c r="Q16" s="4">
        <v>0</v>
      </c>
      <c r="R16" s="7">
        <v>44749</v>
      </c>
      <c r="S16" s="6">
        <v>44771</v>
      </c>
      <c r="T16" s="4" t="s">
        <v>34</v>
      </c>
      <c r="U16" s="4">
        <v>854</v>
      </c>
      <c r="V16" s="4">
        <v>0</v>
      </c>
      <c r="W16" s="4">
        <v>0</v>
      </c>
      <c r="X16" s="4" t="s">
        <v>117</v>
      </c>
      <c r="Y16" s="4" t="s">
        <v>118</v>
      </c>
    </row>
    <row r="17" s="4" customFormat="1" spans="1:25">
      <c r="A17" s="4" t="s">
        <v>119</v>
      </c>
      <c r="B17" s="4" t="s">
        <v>26</v>
      </c>
      <c r="C17" s="4" t="s">
        <v>27</v>
      </c>
      <c r="D17" s="4" t="s">
        <v>120</v>
      </c>
      <c r="E17" s="4" t="s">
        <v>121</v>
      </c>
      <c r="F17" s="6">
        <v>44761</v>
      </c>
      <c r="G17" s="6">
        <v>44768</v>
      </c>
      <c r="H17" s="4">
        <v>1</v>
      </c>
      <c r="I17" s="4">
        <v>7</v>
      </c>
      <c r="J17" s="4">
        <v>7</v>
      </c>
      <c r="K17" s="4" t="s">
        <v>30</v>
      </c>
      <c r="L17" s="4">
        <v>1260</v>
      </c>
      <c r="M17" s="4">
        <v>1260</v>
      </c>
      <c r="N17" s="4" t="s">
        <v>122</v>
      </c>
      <c r="O17" s="4" t="s">
        <v>32</v>
      </c>
      <c r="P17" s="4" t="s">
        <v>33</v>
      </c>
      <c r="Q17" s="4">
        <v>0</v>
      </c>
      <c r="R17" s="7">
        <v>44749</v>
      </c>
      <c r="S17" s="6">
        <v>44771</v>
      </c>
      <c r="T17" s="4" t="s">
        <v>34</v>
      </c>
      <c r="U17" s="4">
        <v>1260</v>
      </c>
      <c r="V17" s="4">
        <v>0</v>
      </c>
      <c r="W17" s="4">
        <v>0</v>
      </c>
      <c r="X17" s="4" t="s">
        <v>123</v>
      </c>
      <c r="Y17" s="4" t="s">
        <v>124</v>
      </c>
    </row>
    <row r="18" s="4" customFormat="1" spans="1:25">
      <c r="A18" s="4" t="s">
        <v>125</v>
      </c>
      <c r="B18" s="4" t="s">
        <v>26</v>
      </c>
      <c r="C18" s="4" t="s">
        <v>27</v>
      </c>
      <c r="D18" s="4" t="s">
        <v>126</v>
      </c>
      <c r="E18" s="4" t="s">
        <v>127</v>
      </c>
      <c r="F18" s="6">
        <v>44766</v>
      </c>
      <c r="G18" s="6">
        <v>44768</v>
      </c>
      <c r="H18" s="4">
        <v>1</v>
      </c>
      <c r="I18" s="4">
        <v>2</v>
      </c>
      <c r="J18" s="4">
        <v>2</v>
      </c>
      <c r="K18" s="4" t="s">
        <v>30</v>
      </c>
      <c r="L18" s="4">
        <v>578</v>
      </c>
      <c r="M18" s="4">
        <v>578</v>
      </c>
      <c r="N18" s="4" t="s">
        <v>128</v>
      </c>
      <c r="O18" s="4" t="s">
        <v>32</v>
      </c>
      <c r="P18" s="4" t="s">
        <v>33</v>
      </c>
      <c r="Q18" s="4">
        <v>0</v>
      </c>
      <c r="R18" s="7">
        <v>44750</v>
      </c>
      <c r="S18" s="6">
        <v>44771</v>
      </c>
      <c r="T18" s="4" t="s">
        <v>34</v>
      </c>
      <c r="U18" s="4">
        <v>578</v>
      </c>
      <c r="V18" s="4">
        <v>0</v>
      </c>
      <c r="W18" s="4">
        <v>0</v>
      </c>
      <c r="X18" s="4" t="s">
        <v>129</v>
      </c>
      <c r="Y18" s="4" t="s">
        <v>130</v>
      </c>
    </row>
    <row r="19" s="4" customFormat="1" spans="1:25">
      <c r="A19" s="4" t="s">
        <v>131</v>
      </c>
      <c r="B19" s="4" t="s">
        <v>26</v>
      </c>
      <c r="C19" s="4" t="s">
        <v>27</v>
      </c>
      <c r="D19" s="4" t="s">
        <v>132</v>
      </c>
      <c r="E19" s="4" t="s">
        <v>133</v>
      </c>
      <c r="F19" s="6">
        <v>44767</v>
      </c>
      <c r="G19" s="6">
        <v>44768</v>
      </c>
      <c r="H19" s="4">
        <v>1</v>
      </c>
      <c r="I19" s="4">
        <v>1</v>
      </c>
      <c r="J19" s="4">
        <v>1</v>
      </c>
      <c r="K19" s="4" t="s">
        <v>30</v>
      </c>
      <c r="L19" s="4">
        <v>1215</v>
      </c>
      <c r="M19" s="4">
        <v>1215</v>
      </c>
      <c r="N19" s="4" t="s">
        <v>134</v>
      </c>
      <c r="O19" s="4" t="s">
        <v>32</v>
      </c>
      <c r="P19" s="4" t="s">
        <v>33</v>
      </c>
      <c r="Q19" s="4">
        <v>0</v>
      </c>
      <c r="R19" s="7">
        <v>44755</v>
      </c>
      <c r="S19" s="6">
        <v>44771</v>
      </c>
      <c r="T19" s="4" t="s">
        <v>34</v>
      </c>
      <c r="U19" s="4">
        <v>1215</v>
      </c>
      <c r="V19" s="4">
        <v>0</v>
      </c>
      <c r="W19" s="4">
        <v>0</v>
      </c>
      <c r="X19" s="4" t="s">
        <v>135</v>
      </c>
      <c r="Y19" s="4" t="s">
        <v>136</v>
      </c>
    </row>
    <row r="20" s="4" customFormat="1" spans="1:25">
      <c r="A20" s="4" t="s">
        <v>137</v>
      </c>
      <c r="B20" s="4" t="s">
        <v>26</v>
      </c>
      <c r="C20" s="4" t="s">
        <v>27</v>
      </c>
      <c r="D20" s="4" t="s">
        <v>138</v>
      </c>
      <c r="E20" s="4" t="s">
        <v>139</v>
      </c>
      <c r="F20" s="6">
        <v>44766</v>
      </c>
      <c r="G20" s="6">
        <v>44768</v>
      </c>
      <c r="H20" s="4">
        <v>1</v>
      </c>
      <c r="I20" s="4">
        <v>2</v>
      </c>
      <c r="J20" s="4">
        <v>2</v>
      </c>
      <c r="K20" s="4" t="s">
        <v>30</v>
      </c>
      <c r="L20" s="4">
        <v>1230</v>
      </c>
      <c r="M20" s="4">
        <v>1230</v>
      </c>
      <c r="N20" s="4" t="s">
        <v>140</v>
      </c>
      <c r="O20" s="4" t="s">
        <v>32</v>
      </c>
      <c r="P20" s="4" t="s">
        <v>33</v>
      </c>
      <c r="Q20" s="4">
        <v>0</v>
      </c>
      <c r="R20" s="7">
        <v>44757</v>
      </c>
      <c r="S20" s="6">
        <v>44771</v>
      </c>
      <c r="T20" s="4" t="s">
        <v>34</v>
      </c>
      <c r="U20" s="4">
        <v>1230</v>
      </c>
      <c r="V20" s="4">
        <v>0</v>
      </c>
      <c r="W20" s="4">
        <v>0</v>
      </c>
      <c r="X20" s="4" t="s">
        <v>141</v>
      </c>
      <c r="Y20" s="4" t="s">
        <v>142</v>
      </c>
    </row>
    <row r="21" s="4" customFormat="1" spans="1:25">
      <c r="A21" s="4" t="s">
        <v>143</v>
      </c>
      <c r="B21" s="4" t="s">
        <v>26</v>
      </c>
      <c r="C21" s="4" t="s">
        <v>27</v>
      </c>
      <c r="D21" s="4" t="s">
        <v>144</v>
      </c>
      <c r="E21" s="4" t="s">
        <v>145</v>
      </c>
      <c r="F21" s="6">
        <v>44761</v>
      </c>
      <c r="G21" s="6">
        <v>44768</v>
      </c>
      <c r="H21" s="4">
        <v>1</v>
      </c>
      <c r="I21" s="4">
        <v>7</v>
      </c>
      <c r="J21" s="4">
        <v>7</v>
      </c>
      <c r="K21" s="4" t="s">
        <v>30</v>
      </c>
      <c r="L21" s="4">
        <v>1890</v>
      </c>
      <c r="M21" s="4">
        <v>1890</v>
      </c>
      <c r="N21" s="4" t="s">
        <v>146</v>
      </c>
      <c r="O21" s="4" t="s">
        <v>32</v>
      </c>
      <c r="P21" s="4" t="s">
        <v>33</v>
      </c>
      <c r="Q21" s="4">
        <v>0</v>
      </c>
      <c r="R21" s="7">
        <v>44757</v>
      </c>
      <c r="S21" s="6">
        <v>44771</v>
      </c>
      <c r="T21" s="4" t="s">
        <v>34</v>
      </c>
      <c r="U21" s="4">
        <v>1890</v>
      </c>
      <c r="V21" s="4">
        <v>0</v>
      </c>
      <c r="W21" s="4">
        <v>0</v>
      </c>
      <c r="X21" s="4" t="s">
        <v>147</v>
      </c>
      <c r="Y21" s="4" t="s">
        <v>148</v>
      </c>
    </row>
    <row r="22" s="4" customFormat="1" spans="1:25">
      <c r="A22" s="4" t="s">
        <v>149</v>
      </c>
      <c r="B22" s="4" t="s">
        <v>26</v>
      </c>
      <c r="C22" s="4" t="s">
        <v>27</v>
      </c>
      <c r="D22" s="4" t="s">
        <v>150</v>
      </c>
      <c r="E22" s="4" t="s">
        <v>151</v>
      </c>
      <c r="F22" s="6">
        <v>44766</v>
      </c>
      <c r="G22" s="6">
        <v>44768</v>
      </c>
      <c r="H22" s="4">
        <v>2</v>
      </c>
      <c r="I22" s="4">
        <v>2</v>
      </c>
      <c r="J22" s="4">
        <v>4</v>
      </c>
      <c r="K22" s="4" t="s">
        <v>30</v>
      </c>
      <c r="L22" s="4">
        <v>1060</v>
      </c>
      <c r="M22" s="4">
        <v>1060</v>
      </c>
      <c r="N22" s="4" t="s">
        <v>152</v>
      </c>
      <c r="O22" s="4" t="s">
        <v>32</v>
      </c>
      <c r="P22" s="4" t="s">
        <v>33</v>
      </c>
      <c r="Q22" s="4">
        <v>0</v>
      </c>
      <c r="R22" s="7">
        <v>44757</v>
      </c>
      <c r="S22" s="6">
        <v>44771</v>
      </c>
      <c r="T22" s="4" t="s">
        <v>34</v>
      </c>
      <c r="U22" s="4">
        <v>1060</v>
      </c>
      <c r="V22" s="4">
        <v>0</v>
      </c>
      <c r="W22" s="4">
        <v>0</v>
      </c>
      <c r="X22" s="4" t="s">
        <v>153</v>
      </c>
      <c r="Y22" s="4" t="s">
        <v>154</v>
      </c>
    </row>
    <row r="23" s="4" customFormat="1" spans="1:25">
      <c r="A23" s="4" t="s">
        <v>155</v>
      </c>
      <c r="B23" s="4" t="s">
        <v>26</v>
      </c>
      <c r="C23" s="4" t="s">
        <v>27</v>
      </c>
      <c r="D23" s="4" t="s">
        <v>86</v>
      </c>
      <c r="E23" s="4" t="s">
        <v>156</v>
      </c>
      <c r="F23" s="6">
        <v>44766</v>
      </c>
      <c r="G23" s="6">
        <v>44768</v>
      </c>
      <c r="H23" s="4">
        <v>1</v>
      </c>
      <c r="I23" s="4">
        <v>2</v>
      </c>
      <c r="J23" s="4">
        <v>2</v>
      </c>
      <c r="K23" s="4" t="s">
        <v>30</v>
      </c>
      <c r="L23" s="4">
        <v>1040</v>
      </c>
      <c r="M23" s="4">
        <v>1040</v>
      </c>
      <c r="N23" s="4" t="s">
        <v>157</v>
      </c>
      <c r="O23" s="4" t="s">
        <v>32</v>
      </c>
      <c r="P23" s="4" t="s">
        <v>33</v>
      </c>
      <c r="Q23" s="4">
        <v>0</v>
      </c>
      <c r="R23" s="7">
        <v>44759</v>
      </c>
      <c r="S23" s="6">
        <v>44771</v>
      </c>
      <c r="T23" s="4" t="s">
        <v>34</v>
      </c>
      <c r="U23" s="4">
        <v>1040</v>
      </c>
      <c r="V23" s="4">
        <v>0</v>
      </c>
      <c r="W23" s="4">
        <v>0</v>
      </c>
      <c r="X23" s="4" t="s">
        <v>158</v>
      </c>
      <c r="Y23" s="4" t="s">
        <v>159</v>
      </c>
    </row>
    <row r="24" s="4" customFormat="1" spans="1:25">
      <c r="A24" s="4" t="s">
        <v>160</v>
      </c>
      <c r="B24" s="4" t="s">
        <v>26</v>
      </c>
      <c r="C24" s="4" t="s">
        <v>27</v>
      </c>
      <c r="D24" s="4" t="s">
        <v>161</v>
      </c>
      <c r="E24" s="4" t="s">
        <v>162</v>
      </c>
      <c r="F24" s="6">
        <v>44764</v>
      </c>
      <c r="G24" s="6">
        <v>44768</v>
      </c>
      <c r="H24" s="4">
        <v>1</v>
      </c>
      <c r="I24" s="4">
        <v>4</v>
      </c>
      <c r="J24" s="4">
        <v>4</v>
      </c>
      <c r="K24" s="4" t="s">
        <v>30</v>
      </c>
      <c r="L24" s="4">
        <v>616</v>
      </c>
      <c r="M24" s="4">
        <v>616</v>
      </c>
      <c r="N24" s="4" t="s">
        <v>163</v>
      </c>
      <c r="O24" s="4" t="s">
        <v>32</v>
      </c>
      <c r="P24" s="4" t="s">
        <v>33</v>
      </c>
      <c r="Q24" s="4">
        <v>0</v>
      </c>
      <c r="R24" s="7">
        <v>44759</v>
      </c>
      <c r="S24" s="6">
        <v>44771</v>
      </c>
      <c r="T24" s="4" t="s">
        <v>34</v>
      </c>
      <c r="U24" s="4">
        <v>616</v>
      </c>
      <c r="V24" s="4">
        <v>0</v>
      </c>
      <c r="W24" s="4">
        <v>0</v>
      </c>
      <c r="X24" s="4" t="s">
        <v>164</v>
      </c>
      <c r="Y24" s="4" t="s">
        <v>165</v>
      </c>
    </row>
    <row r="25" s="4" customFormat="1" spans="1:25">
      <c r="A25" s="4" t="s">
        <v>166</v>
      </c>
      <c r="B25" s="4" t="s">
        <v>26</v>
      </c>
      <c r="C25" s="4" t="s">
        <v>27</v>
      </c>
      <c r="D25" s="4" t="s">
        <v>167</v>
      </c>
      <c r="E25" s="4" t="s">
        <v>168</v>
      </c>
      <c r="F25" s="6">
        <v>44765</v>
      </c>
      <c r="G25" s="6">
        <v>44768</v>
      </c>
      <c r="H25" s="4">
        <v>1</v>
      </c>
      <c r="I25" s="4">
        <v>3</v>
      </c>
      <c r="J25" s="4">
        <v>3</v>
      </c>
      <c r="K25" s="4" t="s">
        <v>30</v>
      </c>
      <c r="L25" s="4">
        <v>1536</v>
      </c>
      <c r="M25" s="4">
        <v>1536</v>
      </c>
      <c r="N25" s="4" t="s">
        <v>169</v>
      </c>
      <c r="O25" s="4" t="s">
        <v>32</v>
      </c>
      <c r="P25" s="4" t="s">
        <v>33</v>
      </c>
      <c r="Q25" s="4">
        <v>0</v>
      </c>
      <c r="R25" s="7">
        <v>44759</v>
      </c>
      <c r="S25" s="6">
        <v>44771</v>
      </c>
      <c r="T25" s="4" t="s">
        <v>34</v>
      </c>
      <c r="U25" s="4">
        <v>1536</v>
      </c>
      <c r="V25" s="4">
        <v>0</v>
      </c>
      <c r="W25" s="4">
        <v>0</v>
      </c>
      <c r="X25" s="4" t="s">
        <v>170</v>
      </c>
      <c r="Y25" s="4" t="s">
        <v>171</v>
      </c>
    </row>
    <row r="26" s="4" customFormat="1" spans="1:25">
      <c r="A26" s="4" t="s">
        <v>172</v>
      </c>
      <c r="B26" s="4" t="s">
        <v>26</v>
      </c>
      <c r="C26" s="4" t="s">
        <v>27</v>
      </c>
      <c r="D26" s="4" t="s">
        <v>110</v>
      </c>
      <c r="E26" s="4" t="s">
        <v>173</v>
      </c>
      <c r="F26" s="6">
        <v>44763</v>
      </c>
      <c r="G26" s="6">
        <v>44768</v>
      </c>
      <c r="H26" s="4">
        <v>1</v>
      </c>
      <c r="I26" s="4">
        <v>5</v>
      </c>
      <c r="J26" s="4">
        <v>5</v>
      </c>
      <c r="K26" s="4" t="s">
        <v>30</v>
      </c>
      <c r="L26" s="4">
        <v>2195</v>
      </c>
      <c r="M26" s="4">
        <v>2195</v>
      </c>
      <c r="N26" s="4" t="s">
        <v>174</v>
      </c>
      <c r="O26" s="4" t="s">
        <v>32</v>
      </c>
      <c r="P26" s="4" t="s">
        <v>33</v>
      </c>
      <c r="Q26" s="4">
        <v>0</v>
      </c>
      <c r="R26" s="7">
        <v>44760</v>
      </c>
      <c r="S26" s="6">
        <v>44771</v>
      </c>
      <c r="T26" s="4" t="s">
        <v>34</v>
      </c>
      <c r="U26" s="4">
        <v>2195</v>
      </c>
      <c r="V26" s="4">
        <v>0</v>
      </c>
      <c r="W26" s="4">
        <v>0</v>
      </c>
      <c r="X26" s="4" t="s">
        <v>175</v>
      </c>
      <c r="Y26" s="4" t="s">
        <v>176</v>
      </c>
    </row>
    <row r="27" s="4" customFormat="1" spans="1:25">
      <c r="A27" s="4" t="s">
        <v>55</v>
      </c>
      <c r="B27" s="4" t="s">
        <v>26</v>
      </c>
      <c r="C27" s="4" t="s">
        <v>177</v>
      </c>
      <c r="D27" s="4" t="s">
        <v>56</v>
      </c>
      <c r="E27" s="4" t="s">
        <v>57</v>
      </c>
      <c r="F27" s="6">
        <v>44764</v>
      </c>
      <c r="G27" s="6">
        <v>44768</v>
      </c>
      <c r="H27" s="4">
        <v>1</v>
      </c>
      <c r="I27" s="4">
        <v>4</v>
      </c>
      <c r="J27" s="4">
        <v>4</v>
      </c>
      <c r="K27" s="4" t="s">
        <v>30</v>
      </c>
      <c r="L27" s="4">
        <v>-839.98</v>
      </c>
      <c r="M27" s="4">
        <v>-839.98</v>
      </c>
      <c r="N27" s="4" t="s">
        <v>58</v>
      </c>
      <c r="O27" s="4" t="s">
        <v>32</v>
      </c>
      <c r="P27" s="4" t="s">
        <v>33</v>
      </c>
      <c r="Q27" s="4">
        <v>0</v>
      </c>
      <c r="R27" s="7">
        <v>44731</v>
      </c>
      <c r="S27" s="6">
        <v>44771</v>
      </c>
      <c r="T27" s="4" t="s">
        <v>34</v>
      </c>
      <c r="U27" s="4">
        <v>-839.98</v>
      </c>
      <c r="V27" s="4">
        <v>0</v>
      </c>
      <c r="W27" s="4">
        <v>0</v>
      </c>
      <c r="X27" s="4" t="s">
        <v>59</v>
      </c>
      <c r="Y27" s="4" t="s">
        <v>60</v>
      </c>
    </row>
    <row r="28" s="4" customFormat="1" spans="1:25">
      <c r="A28" s="4" t="s">
        <v>178</v>
      </c>
      <c r="B28" s="4" t="s">
        <v>26</v>
      </c>
      <c r="C28" s="4" t="s">
        <v>27</v>
      </c>
      <c r="D28" s="4" t="s">
        <v>167</v>
      </c>
      <c r="E28" s="4" t="s">
        <v>168</v>
      </c>
      <c r="F28" s="6">
        <v>44766</v>
      </c>
      <c r="G28" s="6">
        <v>44768</v>
      </c>
      <c r="H28" s="4">
        <v>1</v>
      </c>
      <c r="I28" s="4">
        <v>2</v>
      </c>
      <c r="J28" s="4">
        <v>2</v>
      </c>
      <c r="K28" s="4" t="s">
        <v>30</v>
      </c>
      <c r="L28" s="4">
        <v>1024</v>
      </c>
      <c r="M28" s="4">
        <v>1024</v>
      </c>
      <c r="N28" s="4" t="s">
        <v>179</v>
      </c>
      <c r="O28" s="4" t="s">
        <v>32</v>
      </c>
      <c r="P28" s="4" t="s">
        <v>33</v>
      </c>
      <c r="Q28" s="4">
        <v>0</v>
      </c>
      <c r="R28" s="7">
        <v>44760</v>
      </c>
      <c r="S28" s="6">
        <v>44771</v>
      </c>
      <c r="T28" s="4" t="s">
        <v>34</v>
      </c>
      <c r="U28" s="4">
        <v>1024</v>
      </c>
      <c r="V28" s="4">
        <v>0</v>
      </c>
      <c r="W28" s="4">
        <v>0</v>
      </c>
      <c r="X28" s="4" t="s">
        <v>180</v>
      </c>
      <c r="Y28" s="4" t="s">
        <v>181</v>
      </c>
    </row>
    <row r="29" s="4" customFormat="1" spans="1:25">
      <c r="A29" s="4" t="s">
        <v>182</v>
      </c>
      <c r="B29" s="4" t="s">
        <v>26</v>
      </c>
      <c r="C29" s="4" t="s">
        <v>27</v>
      </c>
      <c r="D29" s="4" t="s">
        <v>183</v>
      </c>
      <c r="E29" s="4" t="s">
        <v>184</v>
      </c>
      <c r="F29" s="6">
        <v>44766</v>
      </c>
      <c r="G29" s="6">
        <v>44768</v>
      </c>
      <c r="H29" s="4">
        <v>1</v>
      </c>
      <c r="I29" s="4">
        <v>2</v>
      </c>
      <c r="J29" s="4">
        <v>2</v>
      </c>
      <c r="K29" s="4" t="s">
        <v>30</v>
      </c>
      <c r="L29" s="4">
        <v>276</v>
      </c>
      <c r="M29" s="4">
        <v>276</v>
      </c>
      <c r="N29" s="4" t="s">
        <v>185</v>
      </c>
      <c r="O29" s="4" t="s">
        <v>32</v>
      </c>
      <c r="P29" s="4" t="s">
        <v>33</v>
      </c>
      <c r="Q29" s="4">
        <v>0</v>
      </c>
      <c r="R29" s="7">
        <v>44761</v>
      </c>
      <c r="S29" s="6">
        <v>44771</v>
      </c>
      <c r="T29" s="4" t="s">
        <v>34</v>
      </c>
      <c r="U29" s="4">
        <v>276</v>
      </c>
      <c r="V29" s="4">
        <v>0</v>
      </c>
      <c r="W29" s="4">
        <v>0</v>
      </c>
      <c r="X29" s="4" t="s">
        <v>186</v>
      </c>
      <c r="Y29" s="4" t="s">
        <v>187</v>
      </c>
    </row>
    <row r="30" s="4" customFormat="1" spans="1:25">
      <c r="A30" s="4" t="s">
        <v>188</v>
      </c>
      <c r="B30" s="4" t="s">
        <v>26</v>
      </c>
      <c r="C30" s="4" t="s">
        <v>27</v>
      </c>
      <c r="D30" s="4" t="s">
        <v>80</v>
      </c>
      <c r="E30" s="4" t="s">
        <v>81</v>
      </c>
      <c r="F30" s="6">
        <v>44767</v>
      </c>
      <c r="G30" s="6">
        <v>44768</v>
      </c>
      <c r="H30" s="4">
        <v>1</v>
      </c>
      <c r="I30" s="4">
        <v>1</v>
      </c>
      <c r="J30" s="4">
        <v>1</v>
      </c>
      <c r="K30" s="4" t="s">
        <v>30</v>
      </c>
      <c r="L30" s="4">
        <v>270</v>
      </c>
      <c r="M30" s="4">
        <v>270</v>
      </c>
      <c r="N30" s="4" t="s">
        <v>189</v>
      </c>
      <c r="O30" s="4" t="s">
        <v>32</v>
      </c>
      <c r="P30" s="4" t="s">
        <v>33</v>
      </c>
      <c r="Q30" s="4">
        <v>0</v>
      </c>
      <c r="R30" s="7">
        <v>44761</v>
      </c>
      <c r="S30" s="6">
        <v>44771</v>
      </c>
      <c r="T30" s="4" t="s">
        <v>34</v>
      </c>
      <c r="U30" s="4">
        <v>270</v>
      </c>
      <c r="V30" s="4">
        <v>0</v>
      </c>
      <c r="W30" s="4">
        <v>0</v>
      </c>
      <c r="X30" s="4" t="s">
        <v>190</v>
      </c>
      <c r="Y30" s="4" t="s">
        <v>191</v>
      </c>
    </row>
    <row r="31" s="4" customFormat="1" spans="1:25">
      <c r="A31" s="4" t="s">
        <v>192</v>
      </c>
      <c r="B31" s="4" t="s">
        <v>26</v>
      </c>
      <c r="C31" s="4" t="s">
        <v>27</v>
      </c>
      <c r="D31" s="4" t="s">
        <v>193</v>
      </c>
      <c r="E31" s="4" t="s">
        <v>194</v>
      </c>
      <c r="F31" s="6">
        <v>44763</v>
      </c>
      <c r="G31" s="6">
        <v>44768</v>
      </c>
      <c r="H31" s="4">
        <v>1</v>
      </c>
      <c r="I31" s="4">
        <v>5</v>
      </c>
      <c r="J31" s="4">
        <v>5</v>
      </c>
      <c r="K31" s="4" t="s">
        <v>30</v>
      </c>
      <c r="L31" s="4">
        <v>1355</v>
      </c>
      <c r="M31" s="4">
        <v>1355</v>
      </c>
      <c r="N31" s="4" t="s">
        <v>195</v>
      </c>
      <c r="O31" s="4" t="s">
        <v>32</v>
      </c>
      <c r="P31" s="4" t="s">
        <v>33</v>
      </c>
      <c r="Q31" s="4">
        <v>0</v>
      </c>
      <c r="R31" s="7">
        <v>44762</v>
      </c>
      <c r="S31" s="6">
        <v>44771</v>
      </c>
      <c r="T31" s="4" t="s">
        <v>34</v>
      </c>
      <c r="U31" s="4">
        <v>1355</v>
      </c>
      <c r="V31" s="4">
        <v>0</v>
      </c>
      <c r="W31" s="4">
        <v>0</v>
      </c>
      <c r="X31" s="4" t="s">
        <v>196</v>
      </c>
      <c r="Y31" s="4" t="s">
        <v>197</v>
      </c>
    </row>
    <row r="32" s="4" customFormat="1" spans="1:25">
      <c r="A32" s="4" t="s">
        <v>198</v>
      </c>
      <c r="B32" s="4" t="s">
        <v>26</v>
      </c>
      <c r="C32" s="4" t="s">
        <v>27</v>
      </c>
      <c r="D32" s="4" t="s">
        <v>120</v>
      </c>
      <c r="E32" s="4" t="s">
        <v>199</v>
      </c>
      <c r="F32" s="6">
        <v>44764</v>
      </c>
      <c r="G32" s="6">
        <v>44768</v>
      </c>
      <c r="H32" s="4">
        <v>1</v>
      </c>
      <c r="I32" s="4">
        <v>4</v>
      </c>
      <c r="J32" s="4">
        <v>4</v>
      </c>
      <c r="K32" s="4" t="s">
        <v>30</v>
      </c>
      <c r="L32" s="4">
        <v>560</v>
      </c>
      <c r="M32" s="4">
        <v>560</v>
      </c>
      <c r="N32" s="4" t="s">
        <v>200</v>
      </c>
      <c r="O32" s="4" t="s">
        <v>32</v>
      </c>
      <c r="P32" s="4" t="s">
        <v>33</v>
      </c>
      <c r="Q32" s="4">
        <v>0</v>
      </c>
      <c r="R32" s="7">
        <v>44762</v>
      </c>
      <c r="S32" s="6">
        <v>44771</v>
      </c>
      <c r="T32" s="4" t="s">
        <v>34</v>
      </c>
      <c r="U32" s="4">
        <v>560</v>
      </c>
      <c r="V32" s="4">
        <v>0</v>
      </c>
      <c r="W32" s="4">
        <v>0</v>
      </c>
      <c r="X32" s="4" t="s">
        <v>201</v>
      </c>
      <c r="Y32" s="4" t="s">
        <v>202</v>
      </c>
    </row>
    <row r="33" s="4" customFormat="1" spans="1:25">
      <c r="A33" s="4" t="s">
        <v>203</v>
      </c>
      <c r="B33" s="4" t="s">
        <v>26</v>
      </c>
      <c r="C33" s="4" t="s">
        <v>27</v>
      </c>
      <c r="D33" s="4" t="s">
        <v>204</v>
      </c>
      <c r="E33" s="4" t="s">
        <v>205</v>
      </c>
      <c r="F33" s="6">
        <v>44767</v>
      </c>
      <c r="G33" s="6">
        <v>44768</v>
      </c>
      <c r="H33" s="4">
        <v>2</v>
      </c>
      <c r="I33" s="4">
        <v>1</v>
      </c>
      <c r="J33" s="4">
        <v>2</v>
      </c>
      <c r="K33" s="4" t="s">
        <v>30</v>
      </c>
      <c r="L33" s="4">
        <v>1536</v>
      </c>
      <c r="M33" s="4">
        <v>1536</v>
      </c>
      <c r="N33" s="4" t="s">
        <v>206</v>
      </c>
      <c r="O33" s="4" t="s">
        <v>32</v>
      </c>
      <c r="P33" s="4" t="s">
        <v>33</v>
      </c>
      <c r="Q33" s="4">
        <v>0</v>
      </c>
      <c r="R33" s="7">
        <v>44763</v>
      </c>
      <c r="S33" s="6">
        <v>44771</v>
      </c>
      <c r="T33" s="4" t="s">
        <v>34</v>
      </c>
      <c r="U33" s="4">
        <v>1536</v>
      </c>
      <c r="V33" s="4">
        <v>0</v>
      </c>
      <c r="W33" s="4">
        <v>0</v>
      </c>
      <c r="X33" s="4" t="s">
        <v>207</v>
      </c>
      <c r="Y33" s="4" t="s">
        <v>208</v>
      </c>
    </row>
    <row r="34" s="4" customFormat="1" spans="1:25">
      <c r="A34" s="4" t="s">
        <v>209</v>
      </c>
      <c r="B34" s="4" t="s">
        <v>26</v>
      </c>
      <c r="C34" s="4" t="s">
        <v>27</v>
      </c>
      <c r="D34" s="4" t="s">
        <v>210</v>
      </c>
      <c r="E34" s="4" t="s">
        <v>211</v>
      </c>
      <c r="F34" s="6">
        <v>44766</v>
      </c>
      <c r="G34" s="6">
        <v>44768</v>
      </c>
      <c r="H34" s="4">
        <v>1</v>
      </c>
      <c r="I34" s="4">
        <v>2</v>
      </c>
      <c r="J34" s="4">
        <v>2</v>
      </c>
      <c r="K34" s="4" t="s">
        <v>30</v>
      </c>
      <c r="L34" s="4">
        <v>2552</v>
      </c>
      <c r="M34" s="4">
        <v>2552</v>
      </c>
      <c r="N34" s="4" t="s">
        <v>212</v>
      </c>
      <c r="O34" s="4" t="s">
        <v>32</v>
      </c>
      <c r="P34" s="4" t="s">
        <v>33</v>
      </c>
      <c r="Q34" s="4">
        <v>0</v>
      </c>
      <c r="R34" s="7">
        <v>44763</v>
      </c>
      <c r="S34" s="6">
        <v>44771</v>
      </c>
      <c r="T34" s="4" t="s">
        <v>34</v>
      </c>
      <c r="U34" s="4">
        <v>2552</v>
      </c>
      <c r="V34" s="4">
        <v>0</v>
      </c>
      <c r="W34" s="4">
        <v>0</v>
      </c>
      <c r="X34" s="4" t="s">
        <v>213</v>
      </c>
      <c r="Y34" s="4" t="s">
        <v>214</v>
      </c>
    </row>
    <row r="35" s="4" customFormat="1" spans="1:25">
      <c r="A35" s="4" t="s">
        <v>215</v>
      </c>
      <c r="B35" s="4" t="s">
        <v>26</v>
      </c>
      <c r="C35" s="4" t="s">
        <v>27</v>
      </c>
      <c r="D35" s="4" t="s">
        <v>216</v>
      </c>
      <c r="E35" s="4" t="s">
        <v>217</v>
      </c>
      <c r="F35" s="6">
        <v>44766</v>
      </c>
      <c r="G35" s="6">
        <v>44768</v>
      </c>
      <c r="H35" s="4">
        <v>1</v>
      </c>
      <c r="I35" s="4">
        <v>2</v>
      </c>
      <c r="J35" s="4">
        <v>2</v>
      </c>
      <c r="K35" s="4" t="s">
        <v>30</v>
      </c>
      <c r="L35" s="4">
        <v>1000</v>
      </c>
      <c r="M35" s="4">
        <v>1000</v>
      </c>
      <c r="N35" s="4" t="s">
        <v>218</v>
      </c>
      <c r="O35" s="4" t="s">
        <v>32</v>
      </c>
      <c r="P35" s="4" t="s">
        <v>33</v>
      </c>
      <c r="Q35" s="4">
        <v>0</v>
      </c>
      <c r="R35" s="7">
        <v>44763</v>
      </c>
      <c r="S35" s="6">
        <v>44771</v>
      </c>
      <c r="T35" s="4" t="s">
        <v>34</v>
      </c>
      <c r="U35" s="4">
        <v>1000</v>
      </c>
      <c r="V35" s="4">
        <v>0</v>
      </c>
      <c r="W35" s="4">
        <v>0</v>
      </c>
      <c r="X35" s="4" t="s">
        <v>219</v>
      </c>
      <c r="Y35" s="4" t="s">
        <v>220</v>
      </c>
    </row>
    <row r="36" s="4" customFormat="1" spans="1:25">
      <c r="A36" s="4" t="s">
        <v>221</v>
      </c>
      <c r="B36" s="4" t="s">
        <v>26</v>
      </c>
      <c r="C36" s="4" t="s">
        <v>27</v>
      </c>
      <c r="D36" s="4" t="s">
        <v>222</v>
      </c>
      <c r="E36" s="4" t="s">
        <v>223</v>
      </c>
      <c r="F36" s="6">
        <v>44765</v>
      </c>
      <c r="G36" s="6">
        <v>44768</v>
      </c>
      <c r="H36" s="4">
        <v>1</v>
      </c>
      <c r="I36" s="4">
        <v>3</v>
      </c>
      <c r="J36" s="4">
        <v>3</v>
      </c>
      <c r="K36" s="4" t="s">
        <v>30</v>
      </c>
      <c r="L36" s="4">
        <v>1026</v>
      </c>
      <c r="M36" s="4">
        <v>1026</v>
      </c>
      <c r="N36" s="4" t="s">
        <v>224</v>
      </c>
      <c r="O36" s="4" t="s">
        <v>32</v>
      </c>
      <c r="P36" s="4" t="s">
        <v>33</v>
      </c>
      <c r="Q36" s="4">
        <v>0</v>
      </c>
      <c r="R36" s="7">
        <v>44764</v>
      </c>
      <c r="S36" s="6">
        <v>44771</v>
      </c>
      <c r="T36" s="4" t="s">
        <v>34</v>
      </c>
      <c r="U36" s="4">
        <v>1026</v>
      </c>
      <c r="V36" s="4">
        <v>0</v>
      </c>
      <c r="W36" s="4">
        <v>0</v>
      </c>
      <c r="X36" s="4" t="s">
        <v>225</v>
      </c>
      <c r="Y36" s="4" t="s">
        <v>226</v>
      </c>
    </row>
    <row r="37" s="4" customFormat="1" spans="1:25">
      <c r="A37" s="4" t="s">
        <v>227</v>
      </c>
      <c r="B37" s="4" t="s">
        <v>26</v>
      </c>
      <c r="C37" s="4" t="s">
        <v>27</v>
      </c>
      <c r="D37" s="4" t="s">
        <v>228</v>
      </c>
      <c r="E37" s="4" t="s">
        <v>229</v>
      </c>
      <c r="F37" s="6">
        <v>44765</v>
      </c>
      <c r="G37" s="6">
        <v>44768</v>
      </c>
      <c r="H37" s="4">
        <v>1</v>
      </c>
      <c r="I37" s="4">
        <v>3</v>
      </c>
      <c r="J37" s="4">
        <v>3</v>
      </c>
      <c r="K37" s="4" t="s">
        <v>30</v>
      </c>
      <c r="L37" s="4">
        <v>9292</v>
      </c>
      <c r="M37" s="4">
        <v>9292</v>
      </c>
      <c r="N37" s="4" t="s">
        <v>230</v>
      </c>
      <c r="O37" s="4" t="s">
        <v>32</v>
      </c>
      <c r="P37" s="4" t="s">
        <v>33</v>
      </c>
      <c r="Q37" s="4">
        <v>0</v>
      </c>
      <c r="R37" s="7">
        <v>44764</v>
      </c>
      <c r="S37" s="6">
        <v>44771</v>
      </c>
      <c r="T37" s="4" t="s">
        <v>34</v>
      </c>
      <c r="U37" s="4">
        <v>9292</v>
      </c>
      <c r="V37" s="4">
        <v>0</v>
      </c>
      <c r="W37" s="4">
        <v>0</v>
      </c>
      <c r="X37" s="4" t="s">
        <v>231</v>
      </c>
      <c r="Y37" s="4" t="s">
        <v>232</v>
      </c>
    </row>
    <row r="38" s="4" customFormat="1" spans="1:25">
      <c r="A38" s="4" t="s">
        <v>233</v>
      </c>
      <c r="B38" s="4" t="s">
        <v>26</v>
      </c>
      <c r="C38" s="4" t="s">
        <v>27</v>
      </c>
      <c r="D38" s="4" t="s">
        <v>228</v>
      </c>
      <c r="E38" s="4" t="s">
        <v>229</v>
      </c>
      <c r="F38" s="6">
        <v>44765</v>
      </c>
      <c r="G38" s="6">
        <v>44768</v>
      </c>
      <c r="H38" s="4">
        <v>1</v>
      </c>
      <c r="I38" s="4">
        <v>3</v>
      </c>
      <c r="J38" s="4">
        <v>3</v>
      </c>
      <c r="K38" s="4" t="s">
        <v>30</v>
      </c>
      <c r="L38" s="4">
        <v>9292</v>
      </c>
      <c r="M38" s="4">
        <v>9292</v>
      </c>
      <c r="N38" s="4" t="s">
        <v>234</v>
      </c>
      <c r="O38" s="4" t="s">
        <v>32</v>
      </c>
      <c r="P38" s="4" t="s">
        <v>33</v>
      </c>
      <c r="Q38" s="4">
        <v>0</v>
      </c>
      <c r="R38" s="7">
        <v>44764</v>
      </c>
      <c r="S38" s="6">
        <v>44771</v>
      </c>
      <c r="T38" s="4" t="s">
        <v>34</v>
      </c>
      <c r="U38" s="4">
        <v>9292</v>
      </c>
      <c r="V38" s="4">
        <v>0</v>
      </c>
      <c r="W38" s="4">
        <v>0</v>
      </c>
      <c r="X38" s="4" t="s">
        <v>235</v>
      </c>
      <c r="Y38" s="4" t="s">
        <v>232</v>
      </c>
    </row>
    <row r="39" s="4" customFormat="1" spans="1:25">
      <c r="A39" s="4" t="s">
        <v>236</v>
      </c>
      <c r="B39" s="4" t="s">
        <v>26</v>
      </c>
      <c r="C39" s="4" t="s">
        <v>27</v>
      </c>
      <c r="D39" s="4" t="s">
        <v>228</v>
      </c>
      <c r="E39" s="4" t="s">
        <v>229</v>
      </c>
      <c r="F39" s="6">
        <v>44765</v>
      </c>
      <c r="G39" s="6">
        <v>44768</v>
      </c>
      <c r="H39" s="4">
        <v>1</v>
      </c>
      <c r="I39" s="4">
        <v>3</v>
      </c>
      <c r="J39" s="4">
        <v>3</v>
      </c>
      <c r="K39" s="4" t="s">
        <v>30</v>
      </c>
      <c r="L39" s="4">
        <v>9292</v>
      </c>
      <c r="M39" s="4">
        <v>9292</v>
      </c>
      <c r="N39" s="4" t="s">
        <v>237</v>
      </c>
      <c r="O39" s="4" t="s">
        <v>32</v>
      </c>
      <c r="P39" s="4" t="s">
        <v>33</v>
      </c>
      <c r="Q39" s="4">
        <v>0</v>
      </c>
      <c r="R39" s="7">
        <v>44764</v>
      </c>
      <c r="S39" s="6">
        <v>44771</v>
      </c>
      <c r="T39" s="4" t="s">
        <v>34</v>
      </c>
      <c r="U39" s="4">
        <v>9292</v>
      </c>
      <c r="V39" s="4">
        <v>0</v>
      </c>
      <c r="W39" s="4">
        <v>0</v>
      </c>
      <c r="X39" s="4" t="s">
        <v>238</v>
      </c>
      <c r="Y39" s="4" t="s">
        <v>239</v>
      </c>
    </row>
    <row r="40" s="4" customFormat="1" spans="1:25">
      <c r="A40" s="4" t="s">
        <v>240</v>
      </c>
      <c r="B40" s="4" t="s">
        <v>26</v>
      </c>
      <c r="C40" s="4" t="s">
        <v>27</v>
      </c>
      <c r="D40" s="4" t="s">
        <v>241</v>
      </c>
      <c r="E40" s="4" t="s">
        <v>242</v>
      </c>
      <c r="F40" s="6">
        <v>44765</v>
      </c>
      <c r="G40" s="6">
        <v>44768</v>
      </c>
      <c r="H40" s="4">
        <v>1</v>
      </c>
      <c r="I40" s="4">
        <v>3</v>
      </c>
      <c r="J40" s="4">
        <v>3</v>
      </c>
      <c r="K40" s="4" t="s">
        <v>30</v>
      </c>
      <c r="L40" s="4">
        <v>873</v>
      </c>
      <c r="M40" s="4">
        <v>873</v>
      </c>
      <c r="N40" s="4" t="s">
        <v>243</v>
      </c>
      <c r="O40" s="4" t="s">
        <v>32</v>
      </c>
      <c r="P40" s="4" t="s">
        <v>33</v>
      </c>
      <c r="Q40" s="4">
        <v>0</v>
      </c>
      <c r="R40" s="7">
        <v>44765</v>
      </c>
      <c r="S40" s="6">
        <v>44771</v>
      </c>
      <c r="T40" s="4" t="s">
        <v>34</v>
      </c>
      <c r="U40" s="4">
        <v>873</v>
      </c>
      <c r="V40" s="4">
        <v>0</v>
      </c>
      <c r="W40" s="4">
        <v>0</v>
      </c>
      <c r="X40" s="4" t="s">
        <v>244</v>
      </c>
      <c r="Y40" s="4" t="s">
        <v>245</v>
      </c>
    </row>
    <row r="41" s="4" customFormat="1" spans="1:25">
      <c r="A41" s="4" t="s">
        <v>246</v>
      </c>
      <c r="B41" s="4" t="s">
        <v>26</v>
      </c>
      <c r="C41" s="4" t="s">
        <v>27</v>
      </c>
      <c r="D41" s="4" t="s">
        <v>138</v>
      </c>
      <c r="E41" s="4" t="s">
        <v>247</v>
      </c>
      <c r="F41" s="6">
        <v>44765</v>
      </c>
      <c r="G41" s="6">
        <v>44768</v>
      </c>
      <c r="H41" s="4">
        <v>2</v>
      </c>
      <c r="I41" s="4">
        <v>3</v>
      </c>
      <c r="J41" s="4">
        <v>6</v>
      </c>
      <c r="K41" s="4" t="s">
        <v>30</v>
      </c>
      <c r="L41" s="4">
        <v>3004</v>
      </c>
      <c r="M41" s="4">
        <v>3004</v>
      </c>
      <c r="N41" s="4" t="s">
        <v>248</v>
      </c>
      <c r="O41" s="4" t="s">
        <v>32</v>
      </c>
      <c r="P41" s="4" t="s">
        <v>33</v>
      </c>
      <c r="Q41" s="4">
        <v>0</v>
      </c>
      <c r="R41" s="7">
        <v>44765</v>
      </c>
      <c r="S41" s="6">
        <v>44771</v>
      </c>
      <c r="T41" s="4" t="s">
        <v>34</v>
      </c>
      <c r="U41" s="4">
        <v>3004</v>
      </c>
      <c r="V41" s="4">
        <v>0</v>
      </c>
      <c r="W41" s="4">
        <v>0</v>
      </c>
      <c r="X41" s="4" t="s">
        <v>249</v>
      </c>
      <c r="Y41" s="4" t="s">
        <v>250</v>
      </c>
    </row>
    <row r="42" s="4" customFormat="1" spans="1:25">
      <c r="A42" s="4" t="s">
        <v>251</v>
      </c>
      <c r="B42" s="4" t="s">
        <v>26</v>
      </c>
      <c r="C42" s="4" t="s">
        <v>27</v>
      </c>
      <c r="D42" s="4" t="s">
        <v>252</v>
      </c>
      <c r="E42" s="4" t="s">
        <v>253</v>
      </c>
      <c r="F42" s="6">
        <v>44767</v>
      </c>
      <c r="G42" s="6">
        <v>44768</v>
      </c>
      <c r="H42" s="4">
        <v>1</v>
      </c>
      <c r="I42" s="4">
        <v>1</v>
      </c>
      <c r="J42" s="4">
        <v>1</v>
      </c>
      <c r="K42" s="4" t="s">
        <v>30</v>
      </c>
      <c r="L42" s="4">
        <v>302</v>
      </c>
      <c r="M42" s="4">
        <v>302</v>
      </c>
      <c r="N42" s="4" t="s">
        <v>254</v>
      </c>
      <c r="O42" s="4" t="s">
        <v>32</v>
      </c>
      <c r="P42" s="4" t="s">
        <v>33</v>
      </c>
      <c r="Q42" s="4">
        <v>0</v>
      </c>
      <c r="R42" s="7">
        <v>44765</v>
      </c>
      <c r="S42" s="6">
        <v>44771</v>
      </c>
      <c r="T42" s="4" t="s">
        <v>34</v>
      </c>
      <c r="U42" s="4">
        <v>302</v>
      </c>
      <c r="V42" s="4">
        <v>0</v>
      </c>
      <c r="W42" s="4">
        <v>0</v>
      </c>
      <c r="X42" s="4" t="s">
        <v>255</v>
      </c>
      <c r="Y42" s="4" t="s">
        <v>256</v>
      </c>
    </row>
    <row r="43" s="4" customFormat="1" spans="1:25">
      <c r="A43" s="4" t="s">
        <v>257</v>
      </c>
      <c r="B43" s="4" t="s">
        <v>26</v>
      </c>
      <c r="C43" s="4" t="s">
        <v>27</v>
      </c>
      <c r="D43" s="4" t="s">
        <v>258</v>
      </c>
      <c r="E43" s="4" t="s">
        <v>259</v>
      </c>
      <c r="F43" s="6">
        <v>44766</v>
      </c>
      <c r="G43" s="6">
        <v>44768</v>
      </c>
      <c r="H43" s="4">
        <v>1</v>
      </c>
      <c r="I43" s="4">
        <v>2</v>
      </c>
      <c r="J43" s="4">
        <v>2</v>
      </c>
      <c r="K43" s="4" t="s">
        <v>30</v>
      </c>
      <c r="L43" s="4">
        <v>914</v>
      </c>
      <c r="M43" s="4">
        <v>914</v>
      </c>
      <c r="N43" s="4" t="s">
        <v>260</v>
      </c>
      <c r="O43" s="4" t="s">
        <v>32</v>
      </c>
      <c r="P43" s="4" t="s">
        <v>33</v>
      </c>
      <c r="Q43" s="4">
        <v>0</v>
      </c>
      <c r="R43" s="7">
        <v>44765</v>
      </c>
      <c r="S43" s="6">
        <v>44771</v>
      </c>
      <c r="T43" s="4" t="s">
        <v>34</v>
      </c>
      <c r="U43" s="4">
        <v>914</v>
      </c>
      <c r="V43" s="4">
        <v>0</v>
      </c>
      <c r="W43" s="4">
        <v>0</v>
      </c>
      <c r="X43" s="4" t="s">
        <v>261</v>
      </c>
      <c r="Y43" s="4" t="s">
        <v>262</v>
      </c>
    </row>
    <row r="44" s="4" customFormat="1" spans="1:25">
      <c r="A44" s="4" t="s">
        <v>263</v>
      </c>
      <c r="B44" s="4" t="s">
        <v>26</v>
      </c>
      <c r="C44" s="4" t="s">
        <v>27</v>
      </c>
      <c r="D44" s="4" t="s">
        <v>264</v>
      </c>
      <c r="E44" s="4" t="s">
        <v>265</v>
      </c>
      <c r="F44" s="6">
        <v>44767</v>
      </c>
      <c r="G44" s="6">
        <v>44768</v>
      </c>
      <c r="H44" s="4">
        <v>1</v>
      </c>
      <c r="I44" s="4">
        <v>1</v>
      </c>
      <c r="J44" s="4">
        <v>1</v>
      </c>
      <c r="K44" s="4" t="s">
        <v>30</v>
      </c>
      <c r="L44" s="4">
        <v>220</v>
      </c>
      <c r="M44" s="4">
        <v>220</v>
      </c>
      <c r="N44" s="4" t="s">
        <v>266</v>
      </c>
      <c r="O44" s="4" t="s">
        <v>32</v>
      </c>
      <c r="P44" s="4" t="s">
        <v>33</v>
      </c>
      <c r="Q44" s="4">
        <v>0</v>
      </c>
      <c r="R44" s="7">
        <v>44766</v>
      </c>
      <c r="S44" s="6">
        <v>44771</v>
      </c>
      <c r="T44" s="4" t="s">
        <v>34</v>
      </c>
      <c r="U44" s="4">
        <v>220</v>
      </c>
      <c r="V44" s="4">
        <v>0</v>
      </c>
      <c r="W44" s="4">
        <v>0</v>
      </c>
      <c r="X44" s="4" t="s">
        <v>267</v>
      </c>
      <c r="Y44" s="4" t="s">
        <v>268</v>
      </c>
    </row>
    <row r="45" s="4" customFormat="1" spans="1:25">
      <c r="A45" s="4" t="s">
        <v>269</v>
      </c>
      <c r="B45" s="4" t="s">
        <v>26</v>
      </c>
      <c r="C45" s="4" t="s">
        <v>27</v>
      </c>
      <c r="D45" s="4" t="s">
        <v>270</v>
      </c>
      <c r="E45" s="4" t="s">
        <v>271</v>
      </c>
      <c r="F45" s="6">
        <v>44766</v>
      </c>
      <c r="G45" s="6">
        <v>44768</v>
      </c>
      <c r="H45" s="4">
        <v>1</v>
      </c>
      <c r="I45" s="4">
        <v>2</v>
      </c>
      <c r="J45" s="4">
        <v>2</v>
      </c>
      <c r="K45" s="4" t="s">
        <v>30</v>
      </c>
      <c r="L45" s="4">
        <v>914</v>
      </c>
      <c r="M45" s="4">
        <v>914</v>
      </c>
      <c r="N45" s="4" t="s">
        <v>272</v>
      </c>
      <c r="O45" s="4" t="s">
        <v>32</v>
      </c>
      <c r="P45" s="4" t="s">
        <v>33</v>
      </c>
      <c r="Q45" s="4">
        <v>0</v>
      </c>
      <c r="R45" s="7">
        <v>44766</v>
      </c>
      <c r="S45" s="6">
        <v>44771</v>
      </c>
      <c r="T45" s="4" t="s">
        <v>34</v>
      </c>
      <c r="U45" s="4">
        <v>914</v>
      </c>
      <c r="V45" s="4">
        <v>0</v>
      </c>
      <c r="W45" s="4">
        <v>0</v>
      </c>
      <c r="X45" s="4" t="s">
        <v>273</v>
      </c>
      <c r="Y45" s="4" t="s">
        <v>274</v>
      </c>
    </row>
    <row r="46" s="4" customFormat="1" spans="1:25">
      <c r="A46" s="4" t="s">
        <v>275</v>
      </c>
      <c r="B46" s="4" t="s">
        <v>26</v>
      </c>
      <c r="C46" s="4" t="s">
        <v>27</v>
      </c>
      <c r="D46" s="4" t="s">
        <v>126</v>
      </c>
      <c r="E46" s="4" t="s">
        <v>276</v>
      </c>
      <c r="F46" s="6">
        <v>44767</v>
      </c>
      <c r="G46" s="6">
        <v>44768</v>
      </c>
      <c r="H46" s="4">
        <v>1</v>
      </c>
      <c r="I46" s="4">
        <v>1</v>
      </c>
      <c r="J46" s="4">
        <v>1</v>
      </c>
      <c r="K46" s="4" t="s">
        <v>30</v>
      </c>
      <c r="L46" s="4">
        <v>342</v>
      </c>
      <c r="M46" s="4">
        <v>342</v>
      </c>
      <c r="N46" s="4" t="s">
        <v>277</v>
      </c>
      <c r="O46" s="4" t="s">
        <v>32</v>
      </c>
      <c r="P46" s="4" t="s">
        <v>33</v>
      </c>
      <c r="Q46" s="4">
        <v>0</v>
      </c>
      <c r="R46" s="7">
        <v>44766</v>
      </c>
      <c r="S46" s="6">
        <v>44771</v>
      </c>
      <c r="T46" s="4" t="s">
        <v>34</v>
      </c>
      <c r="U46" s="4">
        <v>342</v>
      </c>
      <c r="V46" s="4">
        <v>0</v>
      </c>
      <c r="W46" s="4">
        <v>0</v>
      </c>
      <c r="X46" s="4" t="s">
        <v>278</v>
      </c>
      <c r="Y46" s="4" t="s">
        <v>279</v>
      </c>
    </row>
    <row r="47" s="4" customFormat="1" spans="1:25">
      <c r="A47" s="4" t="s">
        <v>280</v>
      </c>
      <c r="B47" s="4" t="s">
        <v>26</v>
      </c>
      <c r="C47" s="4" t="s">
        <v>27</v>
      </c>
      <c r="D47" s="4" t="s">
        <v>80</v>
      </c>
      <c r="E47" s="4" t="s">
        <v>81</v>
      </c>
      <c r="F47" s="6">
        <v>44767</v>
      </c>
      <c r="G47" s="6">
        <v>44768</v>
      </c>
      <c r="H47" s="4">
        <v>1</v>
      </c>
      <c r="I47" s="4">
        <v>1</v>
      </c>
      <c r="J47" s="4">
        <v>1</v>
      </c>
      <c r="K47" s="4" t="s">
        <v>30</v>
      </c>
      <c r="L47" s="4">
        <v>270</v>
      </c>
      <c r="M47" s="4">
        <v>270</v>
      </c>
      <c r="N47" s="4" t="s">
        <v>281</v>
      </c>
      <c r="O47" s="4" t="s">
        <v>32</v>
      </c>
      <c r="P47" s="4" t="s">
        <v>33</v>
      </c>
      <c r="Q47" s="4">
        <v>0</v>
      </c>
      <c r="R47" s="7">
        <v>44766</v>
      </c>
      <c r="S47" s="6">
        <v>44771</v>
      </c>
      <c r="T47" s="4" t="s">
        <v>34</v>
      </c>
      <c r="U47" s="4">
        <v>270</v>
      </c>
      <c r="V47" s="4">
        <v>0</v>
      </c>
      <c r="W47" s="4">
        <v>0</v>
      </c>
      <c r="X47" s="4" t="s">
        <v>282</v>
      </c>
      <c r="Y47" s="4" t="s">
        <v>283</v>
      </c>
    </row>
    <row r="48" s="4" customFormat="1" spans="1:25">
      <c r="A48" s="4" t="s">
        <v>284</v>
      </c>
      <c r="B48" s="4" t="s">
        <v>26</v>
      </c>
      <c r="C48" s="4" t="s">
        <v>27</v>
      </c>
      <c r="D48" s="4" t="s">
        <v>285</v>
      </c>
      <c r="E48" s="4" t="s">
        <v>286</v>
      </c>
      <c r="F48" s="6">
        <v>44766</v>
      </c>
      <c r="G48" s="6">
        <v>44768</v>
      </c>
      <c r="H48" s="4">
        <v>1</v>
      </c>
      <c r="I48" s="4">
        <v>2</v>
      </c>
      <c r="J48" s="4">
        <v>2</v>
      </c>
      <c r="K48" s="4" t="s">
        <v>30</v>
      </c>
      <c r="L48" s="4">
        <v>558</v>
      </c>
      <c r="M48" s="4">
        <v>558</v>
      </c>
      <c r="N48" s="4" t="s">
        <v>287</v>
      </c>
      <c r="O48" s="4" t="s">
        <v>32</v>
      </c>
      <c r="P48" s="4" t="s">
        <v>33</v>
      </c>
      <c r="Q48" s="4">
        <v>0</v>
      </c>
      <c r="R48" s="7">
        <v>44766</v>
      </c>
      <c r="S48" s="6">
        <v>44771</v>
      </c>
      <c r="T48" s="4" t="s">
        <v>34</v>
      </c>
      <c r="U48" s="4">
        <v>558</v>
      </c>
      <c r="V48" s="4">
        <v>0</v>
      </c>
      <c r="W48" s="4">
        <v>0</v>
      </c>
      <c r="X48" s="4" t="s">
        <v>288</v>
      </c>
      <c r="Y48" s="4" t="s">
        <v>289</v>
      </c>
    </row>
    <row r="49" s="4" customFormat="1" spans="1:25">
      <c r="A49" s="4" t="s">
        <v>290</v>
      </c>
      <c r="B49" s="4" t="s">
        <v>26</v>
      </c>
      <c r="C49" s="4" t="s">
        <v>27</v>
      </c>
      <c r="D49" s="4" t="s">
        <v>291</v>
      </c>
      <c r="E49" s="4" t="s">
        <v>292</v>
      </c>
      <c r="F49" s="6">
        <v>44767</v>
      </c>
      <c r="G49" s="6">
        <v>44768</v>
      </c>
      <c r="H49" s="4">
        <v>1</v>
      </c>
      <c r="I49" s="4">
        <v>1</v>
      </c>
      <c r="J49" s="4">
        <v>1</v>
      </c>
      <c r="K49" s="4" t="s">
        <v>30</v>
      </c>
      <c r="L49" s="4">
        <v>465</v>
      </c>
      <c r="M49" s="4">
        <v>465</v>
      </c>
      <c r="N49" s="4" t="s">
        <v>293</v>
      </c>
      <c r="O49" s="4" t="s">
        <v>32</v>
      </c>
      <c r="P49" s="4" t="s">
        <v>33</v>
      </c>
      <c r="Q49" s="4">
        <v>0</v>
      </c>
      <c r="R49" s="7">
        <v>44766</v>
      </c>
      <c r="S49" s="6">
        <v>44771</v>
      </c>
      <c r="T49" s="4" t="s">
        <v>34</v>
      </c>
      <c r="U49" s="4">
        <v>465</v>
      </c>
      <c r="V49" s="4">
        <v>0</v>
      </c>
      <c r="W49" s="4">
        <v>0</v>
      </c>
      <c r="X49" s="4" t="s">
        <v>294</v>
      </c>
      <c r="Y49" s="4" t="s">
        <v>295</v>
      </c>
    </row>
    <row r="50" s="4" customFormat="1" spans="1:25">
      <c r="A50" s="4" t="s">
        <v>296</v>
      </c>
      <c r="B50" s="4" t="s">
        <v>26</v>
      </c>
      <c r="C50" s="4" t="s">
        <v>27</v>
      </c>
      <c r="D50" s="4" t="s">
        <v>74</v>
      </c>
      <c r="E50" s="4" t="s">
        <v>75</v>
      </c>
      <c r="F50" s="6">
        <v>44767</v>
      </c>
      <c r="G50" s="6">
        <v>44768</v>
      </c>
      <c r="H50" s="4">
        <v>1</v>
      </c>
      <c r="I50" s="4">
        <v>1</v>
      </c>
      <c r="J50" s="4">
        <v>1</v>
      </c>
      <c r="K50" s="4" t="s">
        <v>30</v>
      </c>
      <c r="L50" s="4">
        <v>475</v>
      </c>
      <c r="M50" s="4">
        <v>475</v>
      </c>
      <c r="N50" s="4" t="s">
        <v>297</v>
      </c>
      <c r="O50" s="4" t="s">
        <v>32</v>
      </c>
      <c r="P50" s="4" t="s">
        <v>33</v>
      </c>
      <c r="Q50" s="4">
        <v>0</v>
      </c>
      <c r="R50" s="7">
        <v>44766</v>
      </c>
      <c r="S50" s="6">
        <v>44771</v>
      </c>
      <c r="T50" s="4" t="s">
        <v>34</v>
      </c>
      <c r="U50" s="4">
        <v>475</v>
      </c>
      <c r="V50" s="4">
        <v>0</v>
      </c>
      <c r="W50" s="4">
        <v>0</v>
      </c>
      <c r="X50" s="4" t="s">
        <v>298</v>
      </c>
      <c r="Y50" s="4" t="s">
        <v>299</v>
      </c>
    </row>
    <row r="51" s="4" customFormat="1" spans="1:25">
      <c r="A51" s="4" t="s">
        <v>300</v>
      </c>
      <c r="B51" s="4" t="s">
        <v>26</v>
      </c>
      <c r="C51" s="4" t="s">
        <v>27</v>
      </c>
      <c r="D51" s="4" t="s">
        <v>241</v>
      </c>
      <c r="E51" s="4" t="s">
        <v>242</v>
      </c>
      <c r="F51" s="6">
        <v>44767</v>
      </c>
      <c r="G51" s="6">
        <v>44768</v>
      </c>
      <c r="H51" s="4">
        <v>1</v>
      </c>
      <c r="I51" s="4">
        <v>1</v>
      </c>
      <c r="J51" s="4">
        <v>1</v>
      </c>
      <c r="K51" s="4" t="s">
        <v>30</v>
      </c>
      <c r="L51" s="4">
        <v>291</v>
      </c>
      <c r="M51" s="4">
        <v>291</v>
      </c>
      <c r="N51" s="4" t="s">
        <v>301</v>
      </c>
      <c r="O51" s="4" t="s">
        <v>32</v>
      </c>
      <c r="P51" s="4" t="s">
        <v>33</v>
      </c>
      <c r="Q51" s="4">
        <v>0</v>
      </c>
      <c r="R51" s="7">
        <v>44766</v>
      </c>
      <c r="S51" s="6">
        <v>44771</v>
      </c>
      <c r="T51" s="4" t="s">
        <v>34</v>
      </c>
      <c r="U51" s="4">
        <v>291</v>
      </c>
      <c r="V51" s="4">
        <v>0</v>
      </c>
      <c r="W51" s="4">
        <v>0</v>
      </c>
      <c r="X51" s="4" t="s">
        <v>302</v>
      </c>
      <c r="Y51" s="4" t="s">
        <v>303</v>
      </c>
    </row>
    <row r="52" s="4" customFormat="1" spans="1:25">
      <c r="A52" s="4" t="s">
        <v>304</v>
      </c>
      <c r="B52" s="4" t="s">
        <v>26</v>
      </c>
      <c r="C52" s="4" t="s">
        <v>27</v>
      </c>
      <c r="D52" s="4" t="s">
        <v>305</v>
      </c>
      <c r="E52" s="4" t="s">
        <v>306</v>
      </c>
      <c r="F52" s="6">
        <v>44767</v>
      </c>
      <c r="G52" s="6">
        <v>44768</v>
      </c>
      <c r="H52" s="4">
        <v>1</v>
      </c>
      <c r="I52" s="4">
        <v>1</v>
      </c>
      <c r="J52" s="4">
        <v>1</v>
      </c>
      <c r="K52" s="4" t="s">
        <v>30</v>
      </c>
      <c r="L52" s="4">
        <v>305</v>
      </c>
      <c r="M52" s="4">
        <v>305</v>
      </c>
      <c r="N52" s="4" t="s">
        <v>307</v>
      </c>
      <c r="O52" s="4" t="s">
        <v>32</v>
      </c>
      <c r="P52" s="4" t="s">
        <v>33</v>
      </c>
      <c r="Q52" s="4">
        <v>0</v>
      </c>
      <c r="R52" s="7">
        <v>44767</v>
      </c>
      <c r="S52" s="6">
        <v>44771</v>
      </c>
      <c r="T52" s="4" t="s">
        <v>34</v>
      </c>
      <c r="U52" s="4">
        <v>305</v>
      </c>
      <c r="V52" s="4">
        <v>0</v>
      </c>
      <c r="W52" s="4">
        <v>0</v>
      </c>
      <c r="X52" s="4" t="s">
        <v>308</v>
      </c>
      <c r="Y52" s="4" t="s">
        <v>309</v>
      </c>
    </row>
    <row r="53" s="4" customFormat="1" spans="1:25">
      <c r="A53" s="4" t="s">
        <v>310</v>
      </c>
      <c r="B53" s="4" t="s">
        <v>26</v>
      </c>
      <c r="C53" s="4" t="s">
        <v>27</v>
      </c>
      <c r="D53" s="4" t="s">
        <v>285</v>
      </c>
      <c r="E53" s="4" t="s">
        <v>311</v>
      </c>
      <c r="F53" s="6">
        <v>44767</v>
      </c>
      <c r="G53" s="6">
        <v>44768</v>
      </c>
      <c r="H53" s="4">
        <v>1</v>
      </c>
      <c r="I53" s="4">
        <v>1</v>
      </c>
      <c r="J53" s="4">
        <v>1</v>
      </c>
      <c r="K53" s="4" t="s">
        <v>30</v>
      </c>
      <c r="L53" s="4">
        <v>273</v>
      </c>
      <c r="M53" s="4">
        <v>273</v>
      </c>
      <c r="N53" s="4" t="s">
        <v>312</v>
      </c>
      <c r="O53" s="4" t="s">
        <v>32</v>
      </c>
      <c r="P53" s="4" t="s">
        <v>33</v>
      </c>
      <c r="Q53" s="4">
        <v>0</v>
      </c>
      <c r="R53" s="7">
        <v>44767</v>
      </c>
      <c r="S53" s="6">
        <v>44771</v>
      </c>
      <c r="T53" s="4" t="s">
        <v>34</v>
      </c>
      <c r="U53" s="4">
        <v>273</v>
      </c>
      <c r="V53" s="4">
        <v>0</v>
      </c>
      <c r="W53" s="4">
        <v>0</v>
      </c>
      <c r="X53" s="4" t="s">
        <v>313</v>
      </c>
      <c r="Y53" s="4" t="s">
        <v>314</v>
      </c>
    </row>
    <row r="54" s="4" customFormat="1" spans="1:25">
      <c r="A54" s="4" t="s">
        <v>315</v>
      </c>
      <c r="B54" s="4" t="s">
        <v>26</v>
      </c>
      <c r="C54" s="4" t="s">
        <v>27</v>
      </c>
      <c r="D54" s="4" t="s">
        <v>316</v>
      </c>
      <c r="E54" s="4" t="s">
        <v>317</v>
      </c>
      <c r="F54" s="6">
        <v>44767</v>
      </c>
      <c r="G54" s="6">
        <v>44768</v>
      </c>
      <c r="H54" s="4">
        <v>1</v>
      </c>
      <c r="I54" s="4">
        <v>1</v>
      </c>
      <c r="J54" s="4">
        <v>1</v>
      </c>
      <c r="K54" s="4" t="s">
        <v>30</v>
      </c>
      <c r="L54" s="4">
        <v>313</v>
      </c>
      <c r="M54" s="4">
        <v>313</v>
      </c>
      <c r="N54" s="4" t="s">
        <v>318</v>
      </c>
      <c r="O54" s="4" t="s">
        <v>32</v>
      </c>
      <c r="P54" s="4" t="s">
        <v>33</v>
      </c>
      <c r="Q54" s="4">
        <v>0</v>
      </c>
      <c r="R54" s="7">
        <v>44767</v>
      </c>
      <c r="S54" s="6">
        <v>44771</v>
      </c>
      <c r="T54" s="4" t="s">
        <v>34</v>
      </c>
      <c r="U54" s="4">
        <v>313</v>
      </c>
      <c r="V54" s="4">
        <v>0</v>
      </c>
      <c r="W54" s="4">
        <v>0</v>
      </c>
      <c r="X54" s="4" t="s">
        <v>319</v>
      </c>
      <c r="Y54" s="4" t="s">
        <v>320</v>
      </c>
    </row>
    <row r="55" s="4" customFormat="1" spans="1:25">
      <c r="A55" s="4" t="s">
        <v>321</v>
      </c>
      <c r="B55" s="4" t="s">
        <v>26</v>
      </c>
      <c r="C55" s="4" t="s">
        <v>27</v>
      </c>
      <c r="D55" s="4" t="s">
        <v>62</v>
      </c>
      <c r="E55" s="4" t="s">
        <v>322</v>
      </c>
      <c r="F55" s="6">
        <v>44767</v>
      </c>
      <c r="G55" s="6">
        <v>44768</v>
      </c>
      <c r="H55" s="4">
        <v>1</v>
      </c>
      <c r="I55" s="4">
        <v>1</v>
      </c>
      <c r="J55" s="4">
        <v>1</v>
      </c>
      <c r="K55" s="4" t="s">
        <v>30</v>
      </c>
      <c r="L55" s="4">
        <v>607</v>
      </c>
      <c r="M55" s="4">
        <v>607</v>
      </c>
      <c r="N55" s="4" t="s">
        <v>323</v>
      </c>
      <c r="O55" s="4" t="s">
        <v>32</v>
      </c>
      <c r="P55" s="4" t="s">
        <v>33</v>
      </c>
      <c r="Q55" s="4">
        <v>0</v>
      </c>
      <c r="R55" s="7">
        <v>44767</v>
      </c>
      <c r="S55" s="6">
        <v>44771</v>
      </c>
      <c r="T55" s="4" t="s">
        <v>34</v>
      </c>
      <c r="U55" s="4">
        <v>607</v>
      </c>
      <c r="V55" s="4">
        <v>0</v>
      </c>
      <c r="W55" s="4">
        <v>0</v>
      </c>
      <c r="X55" s="4" t="s">
        <v>320</v>
      </c>
      <c r="Y55" s="4" t="s">
        <v>320</v>
      </c>
    </row>
    <row r="56" s="4" customFormat="1" spans="1:25">
      <c r="A56" s="4" t="s">
        <v>324</v>
      </c>
      <c r="B56" s="4" t="s">
        <v>26</v>
      </c>
      <c r="C56" s="4" t="s">
        <v>27</v>
      </c>
      <c r="D56" s="4" t="s">
        <v>325</v>
      </c>
      <c r="E56" s="4" t="s">
        <v>326</v>
      </c>
      <c r="F56" s="6">
        <v>44767</v>
      </c>
      <c r="G56" s="6">
        <v>44768</v>
      </c>
      <c r="H56" s="4">
        <v>1</v>
      </c>
      <c r="I56" s="4">
        <v>1</v>
      </c>
      <c r="J56" s="4">
        <v>1</v>
      </c>
      <c r="K56" s="4" t="s">
        <v>30</v>
      </c>
      <c r="L56" s="4">
        <v>336</v>
      </c>
      <c r="M56" s="4">
        <v>336</v>
      </c>
      <c r="N56" s="4" t="s">
        <v>327</v>
      </c>
      <c r="O56" s="4" t="s">
        <v>32</v>
      </c>
      <c r="P56" s="4" t="s">
        <v>33</v>
      </c>
      <c r="Q56" s="4">
        <v>0</v>
      </c>
      <c r="R56" s="7">
        <v>44767</v>
      </c>
      <c r="S56" s="6">
        <v>44771</v>
      </c>
      <c r="T56" s="4" t="s">
        <v>34</v>
      </c>
      <c r="U56" s="4">
        <v>336</v>
      </c>
      <c r="V56" s="4">
        <v>0</v>
      </c>
      <c r="W56" s="4">
        <v>0</v>
      </c>
      <c r="X56" s="4" t="s">
        <v>328</v>
      </c>
      <c r="Y56" s="4" t="s">
        <v>329</v>
      </c>
    </row>
    <row r="57" s="4" customFormat="1" spans="1:25">
      <c r="A57" s="4" t="s">
        <v>330</v>
      </c>
      <c r="B57" s="4" t="s">
        <v>26</v>
      </c>
      <c r="C57" s="4" t="s">
        <v>27</v>
      </c>
      <c r="D57" s="4" t="s">
        <v>331</v>
      </c>
      <c r="E57" s="4" t="s">
        <v>332</v>
      </c>
      <c r="F57" s="6">
        <v>44767</v>
      </c>
      <c r="G57" s="6">
        <v>44768</v>
      </c>
      <c r="H57" s="4">
        <v>1</v>
      </c>
      <c r="I57" s="4">
        <v>1</v>
      </c>
      <c r="J57" s="4">
        <v>1</v>
      </c>
      <c r="K57" s="4" t="s">
        <v>30</v>
      </c>
      <c r="L57" s="4">
        <v>602</v>
      </c>
      <c r="M57" s="4">
        <v>602</v>
      </c>
      <c r="N57" s="4" t="s">
        <v>333</v>
      </c>
      <c r="O57" s="4" t="s">
        <v>32</v>
      </c>
      <c r="P57" s="4" t="s">
        <v>33</v>
      </c>
      <c r="Q57" s="4">
        <v>0</v>
      </c>
      <c r="R57" s="7">
        <v>44767</v>
      </c>
      <c r="S57" s="6">
        <v>44771</v>
      </c>
      <c r="T57" s="4" t="s">
        <v>34</v>
      </c>
      <c r="U57" s="4">
        <v>602</v>
      </c>
      <c r="V57" s="4">
        <v>0</v>
      </c>
      <c r="W57" s="4">
        <v>0</v>
      </c>
      <c r="X57" s="4" t="s">
        <v>334</v>
      </c>
      <c r="Y57" s="4" t="s">
        <v>320</v>
      </c>
    </row>
    <row r="58" s="4" customFormat="1" spans="1:25">
      <c r="A58" s="4" t="s">
        <v>330</v>
      </c>
      <c r="B58" s="4" t="s">
        <v>26</v>
      </c>
      <c r="C58" s="4" t="s">
        <v>335</v>
      </c>
      <c r="D58" s="4" t="s">
        <v>331</v>
      </c>
      <c r="E58" s="4" t="s">
        <v>332</v>
      </c>
      <c r="F58" s="6">
        <v>44767</v>
      </c>
      <c r="G58" s="6">
        <v>44768</v>
      </c>
      <c r="H58" s="4">
        <v>1</v>
      </c>
      <c r="I58" s="4">
        <v>1</v>
      </c>
      <c r="J58" s="4">
        <v>1</v>
      </c>
      <c r="K58" s="4" t="s">
        <v>30</v>
      </c>
      <c r="L58" s="4">
        <v>-602</v>
      </c>
      <c r="M58" s="4">
        <v>-602</v>
      </c>
      <c r="N58" s="4" t="s">
        <v>333</v>
      </c>
      <c r="O58" s="4" t="s">
        <v>32</v>
      </c>
      <c r="P58" s="4" t="s">
        <v>33</v>
      </c>
      <c r="Q58" s="4">
        <v>0</v>
      </c>
      <c r="R58" s="7">
        <v>44767</v>
      </c>
      <c r="S58" s="6">
        <v>44771</v>
      </c>
      <c r="T58" s="4" t="s">
        <v>34</v>
      </c>
      <c r="U58" s="4">
        <v>-602</v>
      </c>
      <c r="V58" s="4">
        <v>0</v>
      </c>
      <c r="W58" s="4">
        <v>0</v>
      </c>
      <c r="X58" s="4" t="s">
        <v>334</v>
      </c>
      <c r="Y58" s="4" t="s">
        <v>320</v>
      </c>
    </row>
    <row r="59" s="4" customFormat="1" spans="1:25">
      <c r="A59" s="4" t="s">
        <v>336</v>
      </c>
      <c r="B59" s="4" t="s">
        <v>26</v>
      </c>
      <c r="C59" s="4" t="s">
        <v>27</v>
      </c>
      <c r="D59" s="4" t="s">
        <v>305</v>
      </c>
      <c r="E59" s="4" t="s">
        <v>306</v>
      </c>
      <c r="F59" s="6">
        <v>44767</v>
      </c>
      <c r="G59" s="6">
        <v>44768</v>
      </c>
      <c r="H59" s="4">
        <v>1</v>
      </c>
      <c r="I59" s="4">
        <v>1</v>
      </c>
      <c r="J59" s="4">
        <v>1</v>
      </c>
      <c r="K59" s="4" t="s">
        <v>30</v>
      </c>
      <c r="L59" s="4">
        <v>305</v>
      </c>
      <c r="M59" s="4">
        <v>305</v>
      </c>
      <c r="N59" s="4" t="s">
        <v>337</v>
      </c>
      <c r="O59" s="4" t="s">
        <v>32</v>
      </c>
      <c r="P59" s="4" t="s">
        <v>33</v>
      </c>
      <c r="Q59" s="4">
        <v>0</v>
      </c>
      <c r="R59" s="7">
        <v>44767</v>
      </c>
      <c r="S59" s="6">
        <v>44771</v>
      </c>
      <c r="T59" s="4" t="s">
        <v>34</v>
      </c>
      <c r="U59" s="4">
        <v>305</v>
      </c>
      <c r="V59" s="4">
        <v>0</v>
      </c>
      <c r="W59" s="4">
        <v>0</v>
      </c>
      <c r="X59" s="4" t="s">
        <v>338</v>
      </c>
      <c r="Y59" s="4" t="s">
        <v>339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5"/>
  <sheetViews>
    <sheetView tabSelected="1" workbookViewId="0">
      <selection activeCell="D68" sqref="D68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340</v>
      </c>
    </row>
    <row r="2" s="4" customFormat="1" hidden="1" spans="1:9">
      <c r="A2" s="5">
        <v>17973271518</v>
      </c>
      <c r="B2" s="6">
        <v>44765</v>
      </c>
      <c r="C2" s="6">
        <v>44768</v>
      </c>
      <c r="D2" s="4">
        <v>5932</v>
      </c>
      <c r="E2" s="4" t="str">
        <f>VLOOKUP(A2,HOP!A:L,12,0)</f>
        <v>5932.00</v>
      </c>
      <c r="F2" s="4" t="str">
        <f>VLOOKUP(A2,HOP!A:C,3,0)</f>
        <v>2559647</v>
      </c>
      <c r="G2" s="4">
        <f>D2-E2</f>
        <v>0</v>
      </c>
      <c r="H2" s="4" t="str">
        <f>$H$1&amp;F2</f>
        <v>，2559647</v>
      </c>
      <c r="I2" s="4" t="str">
        <f>VLOOKUP(A2,HOP!A:U,21,0)</f>
        <v>直采</v>
      </c>
    </row>
    <row r="3" s="4" customFormat="1" hidden="1" spans="1:9">
      <c r="A3" s="5">
        <v>18113481363</v>
      </c>
      <c r="B3" s="6">
        <v>44766</v>
      </c>
      <c r="C3" s="6">
        <v>44768</v>
      </c>
      <c r="D3" s="4">
        <v>626</v>
      </c>
      <c r="E3" s="4" t="str">
        <f>VLOOKUP(A3,HOP!A:L,12,0)</f>
        <v>626.00</v>
      </c>
      <c r="F3" s="4" t="str">
        <f>VLOOKUP(A3,HOP!A:C,3,0)</f>
        <v>2589422</v>
      </c>
      <c r="G3" s="4">
        <f t="shared" ref="G3:G34" si="0">D3-E3</f>
        <v>0</v>
      </c>
      <c r="H3" s="4" t="str">
        <f t="shared" ref="H3:H34" si="1">$H$1&amp;F3</f>
        <v>，2589422</v>
      </c>
      <c r="I3" s="4" t="str">
        <f>VLOOKUP(A3,HOP!A:U,21,0)</f>
        <v>直采</v>
      </c>
    </row>
    <row r="4" s="4" customFormat="1" hidden="1" spans="1:9">
      <c r="A4" s="5">
        <v>18126811948</v>
      </c>
      <c r="B4" s="6">
        <v>44766</v>
      </c>
      <c r="C4" s="6">
        <v>44768</v>
      </c>
      <c r="D4" s="4">
        <v>5740</v>
      </c>
      <c r="E4" s="4" t="str">
        <f>VLOOKUP(A4,HOP!A:L,12,0)</f>
        <v>5740.00</v>
      </c>
      <c r="F4" s="4" t="str">
        <f>VLOOKUP(A4,HOP!A:C,3,0)</f>
        <v>2592039</v>
      </c>
      <c r="G4" s="4">
        <f t="shared" si="0"/>
        <v>0</v>
      </c>
      <c r="H4" s="4" t="str">
        <f t="shared" si="1"/>
        <v>，2592039</v>
      </c>
      <c r="I4" s="4" t="str">
        <f>VLOOKUP(A4,HOP!A:U,21,0)</f>
        <v>直采</v>
      </c>
    </row>
    <row r="5" s="4" customFormat="1" hidden="1" spans="1:9">
      <c r="A5" s="5">
        <v>18149990145</v>
      </c>
      <c r="B5" s="6">
        <v>44765</v>
      </c>
      <c r="C5" s="6">
        <v>44768</v>
      </c>
      <c r="D5" s="4">
        <v>3195</v>
      </c>
      <c r="E5" s="4" t="str">
        <f>VLOOKUP(A5,HOP!A:L,12,0)</f>
        <v>3195.00</v>
      </c>
      <c r="F5" s="4" t="str">
        <f>VLOOKUP(A5,HOP!A:C,3,0)</f>
        <v>2595751</v>
      </c>
      <c r="G5" s="4">
        <f t="shared" si="0"/>
        <v>0</v>
      </c>
      <c r="H5" s="4" t="str">
        <f t="shared" si="1"/>
        <v>，2595751</v>
      </c>
      <c r="I5" s="4" t="str">
        <f>VLOOKUP(A5,HOP!A:U,21,0)</f>
        <v>直采</v>
      </c>
    </row>
    <row r="6" s="4" customFormat="1" spans="1:9">
      <c r="A6" s="5">
        <v>18154999320</v>
      </c>
      <c r="B6" s="6">
        <v>44764</v>
      </c>
      <c r="C6" s="6">
        <v>44768</v>
      </c>
      <c r="D6" s="4">
        <v>840.02</v>
      </c>
      <c r="E6" s="4" t="str">
        <f>VLOOKUP(A6,HOP!A:L,12,0)</f>
        <v>840.00</v>
      </c>
      <c r="F6" s="4" t="str">
        <f>VLOOKUP(A6,HOP!A:C,3,0)</f>
        <v>2596520</v>
      </c>
      <c r="G6" s="4">
        <f t="shared" si="0"/>
        <v>0.0199999999999818</v>
      </c>
      <c r="H6" s="4" t="str">
        <f t="shared" si="1"/>
        <v>，2596520</v>
      </c>
      <c r="I6" s="4" t="str">
        <f>VLOOKUP(A6,HOP!A:U,21,0)</f>
        <v>直采</v>
      </c>
    </row>
    <row r="7" s="4" customFormat="1" hidden="1" spans="1:9">
      <c r="A7" s="5">
        <v>18163402931</v>
      </c>
      <c r="B7" s="6">
        <v>44766</v>
      </c>
      <c r="C7" s="6">
        <v>44768</v>
      </c>
      <c r="D7" s="4">
        <v>1224</v>
      </c>
      <c r="E7" s="4" t="str">
        <f>VLOOKUP(A7,HOP!A:L,12,0)</f>
        <v>1224.00</v>
      </c>
      <c r="F7" s="4" t="str">
        <f>VLOOKUP(A7,HOP!A:C,3,0)</f>
        <v>2597538</v>
      </c>
      <c r="G7" s="4">
        <f t="shared" si="0"/>
        <v>0</v>
      </c>
      <c r="H7" s="4" t="str">
        <f t="shared" si="1"/>
        <v>，2597538</v>
      </c>
      <c r="I7" s="4" t="str">
        <f>VLOOKUP(A7,HOP!A:U,21,0)</f>
        <v>直采</v>
      </c>
    </row>
    <row r="8" s="4" customFormat="1" hidden="1" spans="1:9">
      <c r="A8" s="5">
        <v>18178420492</v>
      </c>
      <c r="B8" s="6">
        <v>44764</v>
      </c>
      <c r="C8" s="6">
        <v>44768</v>
      </c>
      <c r="D8" s="4">
        <v>10780</v>
      </c>
      <c r="E8" s="4" t="str">
        <f>VLOOKUP(A8,HOP!A:L,12,0)</f>
        <v>10780.00</v>
      </c>
      <c r="F8" s="4" t="str">
        <f>VLOOKUP(A8,HOP!A:C,3,0)</f>
        <v>2599417</v>
      </c>
      <c r="G8" s="4">
        <f t="shared" si="0"/>
        <v>0</v>
      </c>
      <c r="H8" s="4" t="str">
        <f t="shared" si="1"/>
        <v>，2599417</v>
      </c>
      <c r="I8" s="4" t="str">
        <f>VLOOKUP(A8,HOP!A:U,21,0)</f>
        <v>直采</v>
      </c>
    </row>
    <row r="9" s="4" customFormat="1" hidden="1" spans="1:9">
      <c r="A9" s="5">
        <v>18181967925</v>
      </c>
      <c r="B9" s="6">
        <v>44766</v>
      </c>
      <c r="C9" s="6">
        <v>44768</v>
      </c>
      <c r="D9" s="4">
        <v>854</v>
      </c>
      <c r="E9" s="4" t="str">
        <f>VLOOKUP(A9,HOP!A:L,12,0)</f>
        <v>854.00</v>
      </c>
      <c r="F9" s="4" t="str">
        <f>VLOOKUP(A9,HOP!A:C,3,0)</f>
        <v>2599718</v>
      </c>
      <c r="G9" s="4">
        <f t="shared" si="0"/>
        <v>0</v>
      </c>
      <c r="H9" s="4" t="str">
        <f t="shared" si="1"/>
        <v>，2599718</v>
      </c>
      <c r="I9" s="4" t="str">
        <f>VLOOKUP(A9,HOP!A:U,21,0)</f>
        <v>直采</v>
      </c>
    </row>
    <row r="10" s="4" customFormat="1" hidden="1" spans="1:9">
      <c r="A10" s="5">
        <v>18215663341</v>
      </c>
      <c r="B10" s="6">
        <v>44764</v>
      </c>
      <c r="C10" s="6">
        <v>44768</v>
      </c>
      <c r="D10" s="4">
        <v>1096</v>
      </c>
      <c r="E10" s="4" t="str">
        <f>VLOOKUP(A10,HOP!A:L,12,0)</f>
        <v>1096.00</v>
      </c>
      <c r="F10" s="4" t="str">
        <f>VLOOKUP(A10,HOP!A:C,3,0)</f>
        <v>2603990</v>
      </c>
      <c r="G10" s="4">
        <f t="shared" si="0"/>
        <v>0</v>
      </c>
      <c r="H10" s="4" t="str">
        <f t="shared" si="1"/>
        <v>，2603990</v>
      </c>
      <c r="I10" s="4" t="str">
        <f>VLOOKUP(A10,HOP!A:U,21,0)</f>
        <v>直采</v>
      </c>
    </row>
    <row r="11" s="4" customFormat="1" hidden="1" spans="1:9">
      <c r="A11" s="5">
        <v>18229727026</v>
      </c>
      <c r="B11" s="6">
        <v>44764</v>
      </c>
      <c r="C11" s="6">
        <v>44768</v>
      </c>
      <c r="D11" s="4">
        <v>2264</v>
      </c>
      <c r="E11" s="4" t="str">
        <f>VLOOKUP(A11,HOP!A:L,12,0)</f>
        <v>2264.00</v>
      </c>
      <c r="F11" s="4" t="str">
        <f>VLOOKUP(A11,HOP!A:C,3,0)</f>
        <v>2605537</v>
      </c>
      <c r="G11" s="4">
        <f t="shared" si="0"/>
        <v>0</v>
      </c>
      <c r="H11" s="4" t="str">
        <f t="shared" si="1"/>
        <v>，2605537</v>
      </c>
      <c r="I11" s="4" t="str">
        <f>VLOOKUP(A11,HOP!A:U,21,0)</f>
        <v>直采</v>
      </c>
    </row>
    <row r="12" s="4" customFormat="1" hidden="1" spans="1:9">
      <c r="A12" s="5">
        <v>18253744966</v>
      </c>
      <c r="B12" s="6">
        <v>44764</v>
      </c>
      <c r="C12" s="6">
        <v>44768</v>
      </c>
      <c r="D12" s="4">
        <v>3172</v>
      </c>
      <c r="E12" s="4" t="str">
        <f>VLOOKUP(A12,HOP!A:L,12,0)</f>
        <v>3172.00</v>
      </c>
      <c r="F12" s="4" t="str">
        <f>VLOOKUP(A12,HOP!A:C,3,0)</f>
        <v>2608281</v>
      </c>
      <c r="G12" s="4">
        <f t="shared" si="0"/>
        <v>0</v>
      </c>
      <c r="H12" s="4" t="str">
        <f t="shared" si="1"/>
        <v>，2608281</v>
      </c>
      <c r="I12" s="4" t="str">
        <f>VLOOKUP(A12,HOP!A:U,21,0)</f>
        <v>直采</v>
      </c>
    </row>
    <row r="13" s="4" customFormat="1" hidden="1" spans="1:9">
      <c r="A13" s="5">
        <v>18277299478</v>
      </c>
      <c r="B13" s="6">
        <v>44767</v>
      </c>
      <c r="C13" s="6">
        <v>44768</v>
      </c>
      <c r="D13" s="4">
        <v>439</v>
      </c>
      <c r="E13" s="4" t="str">
        <f>VLOOKUP(A13,HOP!A:L,12,0)</f>
        <v>439.00</v>
      </c>
      <c r="F13" s="4" t="str">
        <f>VLOOKUP(A13,HOP!A:C,3,0)</f>
        <v>2610194</v>
      </c>
      <c r="G13" s="4">
        <f t="shared" si="0"/>
        <v>0</v>
      </c>
      <c r="H13" s="4" t="str">
        <f t="shared" si="1"/>
        <v>，2610194</v>
      </c>
      <c r="I13" s="4" t="str">
        <f>VLOOKUP(A13,HOP!A:U,21,0)</f>
        <v>直采</v>
      </c>
    </row>
    <row r="14" s="4" customFormat="1" hidden="1" spans="1:9">
      <c r="A14" s="5">
        <v>18291485039</v>
      </c>
      <c r="B14" s="6">
        <v>44766</v>
      </c>
      <c r="C14" s="6">
        <v>44768</v>
      </c>
      <c r="D14" s="4">
        <v>1713</v>
      </c>
      <c r="E14" s="4" t="str">
        <f>VLOOKUP(A14,HOP!A:L,12,0)</f>
        <v>1713.00</v>
      </c>
      <c r="F14" s="4" t="str">
        <f>VLOOKUP(A14,HOP!A:C,3,0)</f>
        <v>2611169</v>
      </c>
      <c r="G14" s="4">
        <f t="shared" si="0"/>
        <v>0</v>
      </c>
      <c r="H14" s="4" t="str">
        <f t="shared" si="1"/>
        <v>，2611169</v>
      </c>
      <c r="I14" s="4" t="str">
        <f>VLOOKUP(A14,HOP!A:U,21,0)</f>
        <v>直采</v>
      </c>
    </row>
    <row r="15" s="4" customFormat="1" hidden="1" spans="1:9">
      <c r="A15" s="5">
        <v>18293188326</v>
      </c>
      <c r="B15" s="6">
        <v>44764</v>
      </c>
      <c r="C15" s="6">
        <v>44768</v>
      </c>
      <c r="D15" s="4">
        <v>1388</v>
      </c>
      <c r="E15" s="4" t="str">
        <f>VLOOKUP(A15,HOP!A:L,12,0)</f>
        <v>1388.00</v>
      </c>
      <c r="F15" s="4" t="str">
        <f>VLOOKUP(A15,HOP!A:C,3,0)</f>
        <v>2611501</v>
      </c>
      <c r="G15" s="4">
        <f t="shared" si="0"/>
        <v>0</v>
      </c>
      <c r="H15" s="4" t="str">
        <f t="shared" si="1"/>
        <v>，2611501</v>
      </c>
      <c r="I15" s="4" t="str">
        <f>VLOOKUP(A15,HOP!A:U,21,0)</f>
        <v>直采</v>
      </c>
    </row>
    <row r="16" s="4" customFormat="1" hidden="1" spans="1:9">
      <c r="A16" s="5">
        <v>18313536481</v>
      </c>
      <c r="B16" s="6">
        <v>44766</v>
      </c>
      <c r="C16" s="6">
        <v>44768</v>
      </c>
      <c r="D16" s="4">
        <v>854</v>
      </c>
      <c r="E16" s="4" t="str">
        <f>VLOOKUP(A16,HOP!A:L,12,0)</f>
        <v>854.00</v>
      </c>
      <c r="F16" s="4" t="str">
        <f>VLOOKUP(A16,HOP!A:C,3,0)</f>
        <v>2613327</v>
      </c>
      <c r="G16" s="4">
        <f t="shared" si="0"/>
        <v>0</v>
      </c>
      <c r="H16" s="4" t="str">
        <f t="shared" si="1"/>
        <v>，2613327</v>
      </c>
      <c r="I16" s="4" t="str">
        <f>VLOOKUP(A16,HOP!A:U,21,0)</f>
        <v>直采</v>
      </c>
    </row>
    <row r="17" s="4" customFormat="1" hidden="1" spans="1:9">
      <c r="A17" s="5">
        <v>18313973685</v>
      </c>
      <c r="B17" s="6">
        <v>44761</v>
      </c>
      <c r="C17" s="6">
        <v>44768</v>
      </c>
      <c r="D17" s="4">
        <v>1260</v>
      </c>
      <c r="E17" s="4" t="str">
        <f>VLOOKUP(A17,HOP!A:L,12,0)</f>
        <v>1260.00</v>
      </c>
      <c r="F17" s="4" t="str">
        <f>VLOOKUP(A17,HOP!A:C,3,0)</f>
        <v>2613431</v>
      </c>
      <c r="G17" s="4">
        <f t="shared" si="0"/>
        <v>0</v>
      </c>
      <c r="H17" s="4" t="str">
        <f t="shared" si="1"/>
        <v>，2613431</v>
      </c>
      <c r="I17" s="4" t="str">
        <f>VLOOKUP(A17,HOP!A:U,21,0)</f>
        <v>直采</v>
      </c>
    </row>
    <row r="18" s="4" customFormat="1" hidden="1" spans="1:9">
      <c r="A18" s="5">
        <v>18329412543</v>
      </c>
      <c r="B18" s="6">
        <v>44766</v>
      </c>
      <c r="C18" s="6">
        <v>44768</v>
      </c>
      <c r="D18" s="4">
        <v>578</v>
      </c>
      <c r="E18" s="4" t="str">
        <f>VLOOKUP(A18,HOP!A:L,12,0)</f>
        <v>578.00</v>
      </c>
      <c r="F18" s="4" t="str">
        <f>VLOOKUP(A18,HOP!A:C,3,0)</f>
        <v>2614921</v>
      </c>
      <c r="G18" s="4">
        <f t="shared" si="0"/>
        <v>0</v>
      </c>
      <c r="H18" s="4" t="str">
        <f t="shared" si="1"/>
        <v>，2614921</v>
      </c>
      <c r="I18" s="4" t="str">
        <f>VLOOKUP(A18,HOP!A:U,21,0)</f>
        <v>直采</v>
      </c>
    </row>
    <row r="19" s="4" customFormat="1" hidden="1" spans="1:9">
      <c r="A19" s="5">
        <v>18385536558</v>
      </c>
      <c r="B19" s="6">
        <v>44767</v>
      </c>
      <c r="C19" s="6">
        <v>44768</v>
      </c>
      <c r="D19" s="4">
        <v>1215</v>
      </c>
      <c r="E19" s="4" t="str">
        <f>VLOOKUP(A19,HOP!A:L,12,0)</f>
        <v>1215.00</v>
      </c>
      <c r="F19" s="4" t="str">
        <f>VLOOKUP(A19,HOP!A:C,3,0)</f>
        <v>2620110</v>
      </c>
      <c r="G19" s="4">
        <f t="shared" si="0"/>
        <v>0</v>
      </c>
      <c r="H19" s="4" t="str">
        <f t="shared" si="1"/>
        <v>，2620110</v>
      </c>
      <c r="I19" s="4" t="str">
        <f>VLOOKUP(A19,HOP!A:U,21,0)</f>
        <v>直采</v>
      </c>
    </row>
    <row r="20" s="4" customFormat="1" hidden="1" spans="1:9">
      <c r="A20" s="5">
        <v>18403368458</v>
      </c>
      <c r="B20" s="6">
        <v>44766</v>
      </c>
      <c r="C20" s="6">
        <v>44768</v>
      </c>
      <c r="D20" s="4">
        <v>1230</v>
      </c>
      <c r="E20" s="4" t="str">
        <f>VLOOKUP(A20,HOP!A:L,12,0)</f>
        <v>1230.00</v>
      </c>
      <c r="F20" s="4" t="str">
        <f>VLOOKUP(A20,HOP!A:C,3,0)</f>
        <v>2622023</v>
      </c>
      <c r="G20" s="4">
        <f t="shared" si="0"/>
        <v>0</v>
      </c>
      <c r="H20" s="4" t="str">
        <f t="shared" si="1"/>
        <v>，2622023</v>
      </c>
      <c r="I20" s="4" t="str">
        <f>VLOOKUP(A20,HOP!A:U,21,0)</f>
        <v>直采</v>
      </c>
    </row>
    <row r="21" s="4" customFormat="1" hidden="1" spans="1:9">
      <c r="A21" s="5">
        <v>18404088550</v>
      </c>
      <c r="B21" s="6">
        <v>44761</v>
      </c>
      <c r="C21" s="6">
        <v>44768</v>
      </c>
      <c r="D21" s="4">
        <v>1890</v>
      </c>
      <c r="E21" s="4" t="str">
        <f>VLOOKUP(A21,HOP!A:L,12,0)</f>
        <v>1890.00</v>
      </c>
      <c r="F21" s="4" t="str">
        <f>VLOOKUP(A21,HOP!A:C,3,0)</f>
        <v>2622140</v>
      </c>
      <c r="G21" s="4">
        <f t="shared" si="0"/>
        <v>0</v>
      </c>
      <c r="H21" s="4" t="str">
        <f t="shared" si="1"/>
        <v>，2622140</v>
      </c>
      <c r="I21" s="4" t="str">
        <f>VLOOKUP(A21,HOP!A:U,21,0)</f>
        <v>直采</v>
      </c>
    </row>
    <row r="22" s="4" customFormat="1" hidden="1" spans="1:9">
      <c r="A22" s="5">
        <v>18404917451</v>
      </c>
      <c r="B22" s="6">
        <v>44766</v>
      </c>
      <c r="C22" s="6">
        <v>44768</v>
      </c>
      <c r="D22" s="4">
        <v>1060</v>
      </c>
      <c r="E22" s="4" t="str">
        <f>VLOOKUP(A22,HOP!A:L,12,0)</f>
        <v>1060.00</v>
      </c>
      <c r="F22" s="4" t="str">
        <f>VLOOKUP(A22,HOP!A:C,3,0)</f>
        <v>2622281</v>
      </c>
      <c r="G22" s="4">
        <f t="shared" si="0"/>
        <v>0</v>
      </c>
      <c r="H22" s="4" t="str">
        <f t="shared" si="1"/>
        <v>，2622281</v>
      </c>
      <c r="I22" s="4" t="str">
        <f>VLOOKUP(A22,HOP!A:U,21,0)</f>
        <v>直采</v>
      </c>
    </row>
    <row r="23" s="4" customFormat="1" hidden="1" spans="1:9">
      <c r="A23" s="5">
        <v>18421992376</v>
      </c>
      <c r="B23" s="6">
        <v>44766</v>
      </c>
      <c r="C23" s="6">
        <v>44768</v>
      </c>
      <c r="D23" s="4">
        <v>1040</v>
      </c>
      <c r="E23" s="4" t="str">
        <f>VLOOKUP(A23,HOP!A:L,12,0)</f>
        <v>1040.00</v>
      </c>
      <c r="F23" s="4" t="str">
        <f>VLOOKUP(A23,HOP!A:C,3,0)</f>
        <v>2623948</v>
      </c>
      <c r="G23" s="4">
        <f t="shared" si="0"/>
        <v>0</v>
      </c>
      <c r="H23" s="4" t="str">
        <f t="shared" si="1"/>
        <v>，2623948</v>
      </c>
      <c r="I23" s="4" t="str">
        <f>VLOOKUP(A23,HOP!A:U,21,0)</f>
        <v>直采</v>
      </c>
    </row>
    <row r="24" s="4" customFormat="1" hidden="1" spans="1:9">
      <c r="A24" s="5">
        <v>18422765609</v>
      </c>
      <c r="B24" s="6">
        <v>44764</v>
      </c>
      <c r="C24" s="6">
        <v>44768</v>
      </c>
      <c r="D24" s="4">
        <v>616</v>
      </c>
      <c r="E24" s="4" t="str">
        <f>VLOOKUP(A24,HOP!A:L,12,0)</f>
        <v>616.00</v>
      </c>
      <c r="F24" s="4" t="str">
        <f>VLOOKUP(A24,HOP!A:C,3,0)</f>
        <v>2624068</v>
      </c>
      <c r="G24" s="4">
        <f t="shared" si="0"/>
        <v>0</v>
      </c>
      <c r="H24" s="4" t="str">
        <f t="shared" si="1"/>
        <v>，2624068</v>
      </c>
      <c r="I24" s="4" t="str">
        <f>VLOOKUP(A24,HOP!A:U,21,0)</f>
        <v>直采</v>
      </c>
    </row>
    <row r="25" s="4" customFormat="1" hidden="1" spans="1:9">
      <c r="A25" s="5">
        <v>18428510692</v>
      </c>
      <c r="B25" s="6">
        <v>44765</v>
      </c>
      <c r="C25" s="6">
        <v>44768</v>
      </c>
      <c r="D25" s="4">
        <v>1536</v>
      </c>
      <c r="E25" s="4" t="str">
        <f>VLOOKUP(A25,HOP!A:L,12,0)</f>
        <v>1536.00</v>
      </c>
      <c r="F25" s="4" t="str">
        <f>VLOOKUP(A25,HOP!A:C,3,0)</f>
        <v>2624448</v>
      </c>
      <c r="G25" s="4">
        <f t="shared" si="0"/>
        <v>0</v>
      </c>
      <c r="H25" s="4" t="str">
        <f t="shared" si="1"/>
        <v>，2624448</v>
      </c>
      <c r="I25" s="4" t="str">
        <f>VLOOKUP(A25,HOP!A:U,21,0)</f>
        <v>直采</v>
      </c>
    </row>
    <row r="26" s="4" customFormat="1" hidden="1" spans="1:9">
      <c r="A26" s="5">
        <v>18428920196</v>
      </c>
      <c r="B26" s="6">
        <v>44763</v>
      </c>
      <c r="C26" s="6">
        <v>44768</v>
      </c>
      <c r="D26" s="4">
        <v>2195</v>
      </c>
      <c r="E26" s="4" t="str">
        <f>VLOOKUP(A26,HOP!A:L,12,0)</f>
        <v>2195.00</v>
      </c>
      <c r="F26" s="4" t="str">
        <f>VLOOKUP(A26,HOP!A:C,3,0)</f>
        <v>2624512</v>
      </c>
      <c r="G26" s="4">
        <f t="shared" si="0"/>
        <v>0</v>
      </c>
      <c r="H26" s="4" t="str">
        <f t="shared" si="1"/>
        <v>，2624512</v>
      </c>
      <c r="I26" s="4" t="str">
        <f>VLOOKUP(A26,HOP!A:U,21,0)</f>
        <v>直采</v>
      </c>
    </row>
    <row r="27" s="4" customFormat="1" hidden="1" spans="1:9">
      <c r="A27" s="5">
        <v>18435397541</v>
      </c>
      <c r="B27" s="6">
        <v>44766</v>
      </c>
      <c r="C27" s="6">
        <v>44768</v>
      </c>
      <c r="D27" s="4">
        <v>1024</v>
      </c>
      <c r="E27" s="4" t="str">
        <f>VLOOKUP(A27,HOP!A:L,12,0)</f>
        <v>1024.00</v>
      </c>
      <c r="F27" s="4" t="str">
        <f>VLOOKUP(A27,HOP!A:C,3,0)</f>
        <v>2625092</v>
      </c>
      <c r="G27" s="4">
        <f t="shared" si="0"/>
        <v>0</v>
      </c>
      <c r="H27" s="4" t="str">
        <f t="shared" si="1"/>
        <v>，2625092</v>
      </c>
      <c r="I27" s="4" t="str">
        <f>VLOOKUP(A27,HOP!A:U,21,0)</f>
        <v>直采</v>
      </c>
    </row>
    <row r="28" s="4" customFormat="1" hidden="1" spans="1:9">
      <c r="A28" s="5">
        <v>18445082634</v>
      </c>
      <c r="B28" s="6">
        <v>44766</v>
      </c>
      <c r="C28" s="6">
        <v>44768</v>
      </c>
      <c r="D28" s="4">
        <v>276</v>
      </c>
      <c r="E28" s="4" t="str">
        <f>VLOOKUP(A28,HOP!A:L,12,0)</f>
        <v>276.00</v>
      </c>
      <c r="F28" s="4" t="str">
        <f>VLOOKUP(A28,HOP!A:C,3,0)</f>
        <v>2626099</v>
      </c>
      <c r="G28" s="4">
        <f t="shared" si="0"/>
        <v>0</v>
      </c>
      <c r="H28" s="4" t="str">
        <f t="shared" si="1"/>
        <v>，2626099</v>
      </c>
      <c r="I28" s="4" t="str">
        <f>VLOOKUP(A28,HOP!A:U,21,0)</f>
        <v>直采</v>
      </c>
    </row>
    <row r="29" s="4" customFormat="1" hidden="1" spans="1:9">
      <c r="A29" s="5">
        <v>18445523301</v>
      </c>
      <c r="B29" s="6">
        <v>44767</v>
      </c>
      <c r="C29" s="6">
        <v>44768</v>
      </c>
      <c r="D29" s="4">
        <v>270</v>
      </c>
      <c r="E29" s="4" t="str">
        <f>VLOOKUP(A29,HOP!A:L,12,0)</f>
        <v>270.00</v>
      </c>
      <c r="F29" s="4" t="str">
        <f>VLOOKUP(A29,HOP!A:C,3,0)</f>
        <v>2626168</v>
      </c>
      <c r="G29" s="4">
        <f t="shared" si="0"/>
        <v>0</v>
      </c>
      <c r="H29" s="4" t="str">
        <f t="shared" si="1"/>
        <v>，2626168</v>
      </c>
      <c r="I29" s="4" t="str">
        <f>VLOOKUP(A29,HOP!A:U,21,0)</f>
        <v>直采</v>
      </c>
    </row>
    <row r="30" s="4" customFormat="1" hidden="1" spans="1:9">
      <c r="A30" s="5">
        <v>18453809734</v>
      </c>
      <c r="B30" s="6">
        <v>44763</v>
      </c>
      <c r="C30" s="6">
        <v>44768</v>
      </c>
      <c r="D30" s="4">
        <v>1355</v>
      </c>
      <c r="E30" s="4" t="str">
        <f>VLOOKUP(A30,HOP!A:L,12,0)</f>
        <v>1355.00</v>
      </c>
      <c r="F30" s="4" t="str">
        <f>VLOOKUP(A30,HOP!A:C,3,0)</f>
        <v>2627002</v>
      </c>
      <c r="G30" s="4">
        <f t="shared" si="0"/>
        <v>0</v>
      </c>
      <c r="H30" s="4" t="str">
        <f t="shared" si="1"/>
        <v>，2627002</v>
      </c>
      <c r="I30" s="4" t="str">
        <f>VLOOKUP(A30,HOP!A:U,21,0)</f>
        <v>直采</v>
      </c>
    </row>
    <row r="31" s="4" customFormat="1" hidden="1" spans="1:9">
      <c r="A31" s="5">
        <v>18454679962</v>
      </c>
      <c r="B31" s="6">
        <v>44764</v>
      </c>
      <c r="C31" s="6">
        <v>44768</v>
      </c>
      <c r="D31" s="4">
        <v>560</v>
      </c>
      <c r="E31" s="4" t="str">
        <f>VLOOKUP(A31,HOP!A:L,12,0)</f>
        <v>560.00</v>
      </c>
      <c r="F31" s="4" t="str">
        <f>VLOOKUP(A31,HOP!A:C,3,0)</f>
        <v>2627126</v>
      </c>
      <c r="G31" s="4">
        <f t="shared" si="0"/>
        <v>0</v>
      </c>
      <c r="H31" s="4" t="str">
        <f t="shared" si="1"/>
        <v>，2627126</v>
      </c>
      <c r="I31" s="4" t="str">
        <f>VLOOKUP(A31,HOP!A:U,21,0)</f>
        <v>直采</v>
      </c>
    </row>
    <row r="32" s="4" customFormat="1" hidden="1" spans="1:9">
      <c r="A32" s="5">
        <v>18461129357</v>
      </c>
      <c r="B32" s="6">
        <v>44767</v>
      </c>
      <c r="C32" s="6">
        <v>44768</v>
      </c>
      <c r="D32" s="4">
        <v>1536</v>
      </c>
      <c r="E32" s="4" t="str">
        <f>VLOOKUP(A32,HOP!A:L,12,0)</f>
        <v>1536.00</v>
      </c>
      <c r="F32" s="4" t="str">
        <f>VLOOKUP(A32,HOP!A:C,3,0)</f>
        <v>2627578</v>
      </c>
      <c r="G32" s="4">
        <f t="shared" si="0"/>
        <v>0</v>
      </c>
      <c r="H32" s="4" t="str">
        <f t="shared" si="1"/>
        <v>，2627578</v>
      </c>
      <c r="I32" s="4" t="str">
        <f>VLOOKUP(A32,HOP!A:U,21,0)</f>
        <v>直采</v>
      </c>
    </row>
    <row r="33" s="4" customFormat="1" hidden="1" spans="1:9">
      <c r="A33" s="5">
        <v>18463153726</v>
      </c>
      <c r="B33" s="6">
        <v>44766</v>
      </c>
      <c r="C33" s="6">
        <v>44768</v>
      </c>
      <c r="D33" s="4">
        <v>2552</v>
      </c>
      <c r="E33" s="4" t="str">
        <f>VLOOKUP(A33,HOP!A:L,12,0)</f>
        <v>2552.00</v>
      </c>
      <c r="F33" s="4" t="str">
        <f>VLOOKUP(A33,HOP!A:C,3,0)</f>
        <v>2627903</v>
      </c>
      <c r="G33" s="4">
        <f t="shared" si="0"/>
        <v>0</v>
      </c>
      <c r="H33" s="4" t="str">
        <f t="shared" si="1"/>
        <v>，2627903</v>
      </c>
      <c r="I33" s="4" t="str">
        <f>VLOOKUP(A33,HOP!A:U,21,0)</f>
        <v>直采</v>
      </c>
    </row>
    <row r="34" s="4" customFormat="1" hidden="1" spans="1:9">
      <c r="A34" s="5">
        <v>18464018618</v>
      </c>
      <c r="B34" s="6">
        <v>44766</v>
      </c>
      <c r="C34" s="6">
        <v>44768</v>
      </c>
      <c r="D34" s="4">
        <v>1000</v>
      </c>
      <c r="E34" s="4" t="str">
        <f>VLOOKUP(A34,HOP!A:L,12,0)</f>
        <v>1000.00</v>
      </c>
      <c r="F34" s="4" t="str">
        <f>VLOOKUP(A34,HOP!A:C,3,0)</f>
        <v>2628031</v>
      </c>
      <c r="G34" s="4">
        <f t="shared" si="0"/>
        <v>0</v>
      </c>
      <c r="H34" s="4" t="str">
        <f t="shared" si="1"/>
        <v>，2628031</v>
      </c>
      <c r="I34" s="4" t="str">
        <f>VLOOKUP(A34,HOP!A:U,21,0)</f>
        <v>直采</v>
      </c>
    </row>
    <row r="35" s="4" customFormat="1" hidden="1" spans="1:9">
      <c r="A35" s="5">
        <v>18473622075</v>
      </c>
      <c r="B35" s="6">
        <v>44765</v>
      </c>
      <c r="C35" s="6">
        <v>44768</v>
      </c>
      <c r="D35" s="4">
        <v>1026</v>
      </c>
      <c r="E35" s="4" t="str">
        <f>VLOOKUP(A35,HOP!A:L,12,0)</f>
        <v>1026.00</v>
      </c>
      <c r="F35" s="4" t="str">
        <f>VLOOKUP(A35,HOP!A:C,3,0)</f>
        <v>2629008</v>
      </c>
      <c r="G35" s="4">
        <f t="shared" ref="G35:G57" si="2">D35-E35</f>
        <v>0</v>
      </c>
      <c r="H35" s="4" t="str">
        <f t="shared" ref="H35:H57" si="3">$H$1&amp;F35</f>
        <v>，2629008</v>
      </c>
      <c r="I35" s="4" t="str">
        <f>VLOOKUP(A35,HOP!A:U,21,0)</f>
        <v>直采</v>
      </c>
    </row>
    <row r="36" s="4" customFormat="1" hidden="1" spans="1:9">
      <c r="A36" s="5">
        <v>18479453007</v>
      </c>
      <c r="B36" s="6">
        <v>44765</v>
      </c>
      <c r="C36" s="6">
        <v>44768</v>
      </c>
      <c r="D36" s="4">
        <v>9292</v>
      </c>
      <c r="E36" s="4" t="str">
        <f>VLOOKUP(A36,HOP!A:L,12,0)</f>
        <v>9292.00</v>
      </c>
      <c r="F36" s="4" t="str">
        <f>VLOOKUP(A36,HOP!A:C,3,0)</f>
        <v>2629492</v>
      </c>
      <c r="G36" s="4">
        <f t="shared" si="2"/>
        <v>0</v>
      </c>
      <c r="H36" s="4" t="str">
        <f t="shared" si="3"/>
        <v>，2629492</v>
      </c>
      <c r="I36" s="4" t="str">
        <f>VLOOKUP(A36,HOP!A:U,21,0)</f>
        <v>直采</v>
      </c>
    </row>
    <row r="37" s="4" customFormat="1" hidden="1" spans="1:9">
      <c r="A37" s="5">
        <v>18479573195</v>
      </c>
      <c r="B37" s="6">
        <v>44765</v>
      </c>
      <c r="C37" s="6">
        <v>44768</v>
      </c>
      <c r="D37" s="4">
        <v>9292</v>
      </c>
      <c r="E37" s="4" t="str">
        <f>VLOOKUP(A37,HOP!A:L,12,0)</f>
        <v>9292.00</v>
      </c>
      <c r="F37" s="4" t="str">
        <f>VLOOKUP(A37,HOP!A:C,3,0)</f>
        <v>2629508</v>
      </c>
      <c r="G37" s="4">
        <f t="shared" si="2"/>
        <v>0</v>
      </c>
      <c r="H37" s="4" t="str">
        <f t="shared" si="3"/>
        <v>，2629508</v>
      </c>
      <c r="I37" s="4" t="str">
        <f>VLOOKUP(A37,HOP!A:U,21,0)</f>
        <v>直采</v>
      </c>
    </row>
    <row r="38" s="4" customFormat="1" hidden="1" spans="1:9">
      <c r="A38" s="5">
        <v>18479611980</v>
      </c>
      <c r="B38" s="6">
        <v>44765</v>
      </c>
      <c r="C38" s="6">
        <v>44768</v>
      </c>
      <c r="D38" s="4">
        <v>9292</v>
      </c>
      <c r="E38" s="4" t="str">
        <f>VLOOKUP(A38,HOP!A:L,12,0)</f>
        <v>9292.00</v>
      </c>
      <c r="F38" s="4" t="str">
        <f>VLOOKUP(A38,HOP!A:C,3,0)</f>
        <v>2629515</v>
      </c>
      <c r="G38" s="4">
        <f t="shared" si="2"/>
        <v>0</v>
      </c>
      <c r="H38" s="4" t="str">
        <f t="shared" si="3"/>
        <v>，2629515</v>
      </c>
      <c r="I38" s="4" t="str">
        <f>VLOOKUP(A38,HOP!A:U,21,0)</f>
        <v>直采</v>
      </c>
    </row>
    <row r="39" s="4" customFormat="1" hidden="1" spans="1:9">
      <c r="A39" s="5">
        <v>18485489889</v>
      </c>
      <c r="B39" s="6">
        <v>44765</v>
      </c>
      <c r="C39" s="6">
        <v>44768</v>
      </c>
      <c r="D39" s="4">
        <v>873</v>
      </c>
      <c r="E39" s="4" t="str">
        <f>VLOOKUP(A39,HOP!A:L,12,0)</f>
        <v>873.00</v>
      </c>
      <c r="F39" s="4" t="str">
        <f>VLOOKUP(A39,HOP!A:C,3,0)</f>
        <v>2630043</v>
      </c>
      <c r="G39" s="4">
        <f t="shared" si="2"/>
        <v>0</v>
      </c>
      <c r="H39" s="4" t="str">
        <f t="shared" si="3"/>
        <v>，2630043</v>
      </c>
      <c r="I39" s="4" t="str">
        <f>VLOOKUP(A39,HOP!A:U,21,0)</f>
        <v>直采</v>
      </c>
    </row>
    <row r="40" s="4" customFormat="1" hidden="1" spans="1:9">
      <c r="A40" s="5">
        <v>18487030260</v>
      </c>
      <c r="B40" s="6">
        <v>44765</v>
      </c>
      <c r="C40" s="6">
        <v>44768</v>
      </c>
      <c r="D40" s="4">
        <v>3004</v>
      </c>
      <c r="E40" s="4" t="str">
        <f>VLOOKUP(A40,HOP!A:L,12,0)</f>
        <v>3004.00</v>
      </c>
      <c r="F40" s="4" t="str">
        <f>VLOOKUP(A40,HOP!A:C,3,0)</f>
        <v>2630303</v>
      </c>
      <c r="G40" s="4">
        <f t="shared" si="2"/>
        <v>0</v>
      </c>
      <c r="H40" s="4" t="str">
        <f t="shared" si="3"/>
        <v>，2630303</v>
      </c>
      <c r="I40" s="4" t="str">
        <f>VLOOKUP(A40,HOP!A:U,21,0)</f>
        <v>直采</v>
      </c>
    </row>
    <row r="41" s="4" customFormat="1" hidden="1" spans="1:9">
      <c r="A41" s="5">
        <v>18487197595</v>
      </c>
      <c r="B41" s="6">
        <v>44767</v>
      </c>
      <c r="C41" s="6">
        <v>44768</v>
      </c>
      <c r="D41" s="4">
        <v>302</v>
      </c>
      <c r="E41" s="4" t="str">
        <f>VLOOKUP(A41,HOP!A:L,12,0)</f>
        <v>302.00</v>
      </c>
      <c r="F41" s="4" t="str">
        <f>VLOOKUP(A41,HOP!A:C,3,0)</f>
        <v>2630315</v>
      </c>
      <c r="G41" s="4">
        <f t="shared" si="2"/>
        <v>0</v>
      </c>
      <c r="H41" s="4" t="str">
        <f t="shared" si="3"/>
        <v>，2630315</v>
      </c>
      <c r="I41" s="4" t="str">
        <f>VLOOKUP(A41,HOP!A:U,21,0)</f>
        <v>直采</v>
      </c>
    </row>
    <row r="42" s="4" customFormat="1" hidden="1" spans="1:9">
      <c r="A42" s="5">
        <v>18488037200</v>
      </c>
      <c r="B42" s="6">
        <v>44766</v>
      </c>
      <c r="C42" s="6">
        <v>44768</v>
      </c>
      <c r="D42" s="4">
        <v>914</v>
      </c>
      <c r="E42" s="4" t="str">
        <f>VLOOKUP(A42,HOP!A:L,12,0)</f>
        <v>914.00</v>
      </c>
      <c r="F42" s="4" t="str">
        <f>VLOOKUP(A42,HOP!A:C,3,0)</f>
        <v>2630458</v>
      </c>
      <c r="G42" s="4">
        <f t="shared" si="2"/>
        <v>0</v>
      </c>
      <c r="H42" s="4" t="str">
        <f t="shared" si="3"/>
        <v>，2630458</v>
      </c>
      <c r="I42" s="4" t="str">
        <f>VLOOKUP(A42,HOP!A:U,21,0)</f>
        <v>直采</v>
      </c>
    </row>
    <row r="43" s="4" customFormat="1" hidden="1" spans="1:9">
      <c r="A43" s="5">
        <v>18489650992</v>
      </c>
      <c r="B43" s="6">
        <v>44767</v>
      </c>
      <c r="C43" s="6">
        <v>44768</v>
      </c>
      <c r="D43" s="4">
        <v>220</v>
      </c>
      <c r="E43" s="4">
        <v>220</v>
      </c>
      <c r="F43" s="4">
        <v>2630704</v>
      </c>
      <c r="G43" s="4">
        <f t="shared" si="2"/>
        <v>0</v>
      </c>
      <c r="H43" s="4" t="str">
        <f t="shared" si="3"/>
        <v>，2630704</v>
      </c>
      <c r="I43" s="4" t="e">
        <f>VLOOKUP(A43,HOP!A:U,21,0)</f>
        <v>#N/A</v>
      </c>
    </row>
    <row r="44" s="4" customFormat="1" hidden="1" spans="1:9">
      <c r="A44" s="5">
        <v>18489742551</v>
      </c>
      <c r="B44" s="6">
        <v>44766</v>
      </c>
      <c r="C44" s="6">
        <v>44768</v>
      </c>
      <c r="D44" s="4">
        <v>914</v>
      </c>
      <c r="E44" s="4" t="str">
        <f>VLOOKUP(A44,HOP!A:L,12,0)</f>
        <v>914.00</v>
      </c>
      <c r="F44" s="4" t="str">
        <f>VLOOKUP(A44,HOP!A:C,3,0)</f>
        <v>2630726</v>
      </c>
      <c r="G44" s="4">
        <f t="shared" si="2"/>
        <v>0</v>
      </c>
      <c r="H44" s="4" t="str">
        <f t="shared" si="3"/>
        <v>，2630726</v>
      </c>
      <c r="I44" s="4" t="str">
        <f>VLOOKUP(A44,HOP!A:U,21,0)</f>
        <v>直采</v>
      </c>
    </row>
    <row r="45" s="4" customFormat="1" hidden="1" spans="1:9">
      <c r="A45" s="5">
        <v>18492833949</v>
      </c>
      <c r="B45" s="6">
        <v>44767</v>
      </c>
      <c r="C45" s="6">
        <v>44768</v>
      </c>
      <c r="D45" s="4">
        <v>342</v>
      </c>
      <c r="E45" s="4" t="str">
        <f>VLOOKUP(A45,HOP!A:L,12,0)</f>
        <v>342.00</v>
      </c>
      <c r="F45" s="4" t="str">
        <f>VLOOKUP(A45,HOP!A:C,3,0)</f>
        <v>2630776</v>
      </c>
      <c r="G45" s="4">
        <f t="shared" si="2"/>
        <v>0</v>
      </c>
      <c r="H45" s="4" t="str">
        <f t="shared" si="3"/>
        <v>，2630776</v>
      </c>
      <c r="I45" s="4" t="str">
        <f>VLOOKUP(A45,HOP!A:U,21,0)</f>
        <v>直采</v>
      </c>
    </row>
    <row r="46" s="4" customFormat="1" hidden="1" spans="1:9">
      <c r="A46" s="5">
        <v>18494101771</v>
      </c>
      <c r="B46" s="6">
        <v>44767</v>
      </c>
      <c r="C46" s="6">
        <v>44768</v>
      </c>
      <c r="D46" s="4">
        <v>270</v>
      </c>
      <c r="E46" s="4" t="str">
        <f>VLOOKUP(A46,HOP!A:L,12,0)</f>
        <v>270.00</v>
      </c>
      <c r="F46" s="4" t="str">
        <f>VLOOKUP(A46,HOP!A:C,3,0)</f>
        <v>2630888</v>
      </c>
      <c r="G46" s="4">
        <f t="shared" si="2"/>
        <v>0</v>
      </c>
      <c r="H46" s="4" t="str">
        <f t="shared" si="3"/>
        <v>，2630888</v>
      </c>
      <c r="I46" s="4" t="str">
        <f>VLOOKUP(A46,HOP!A:U,21,0)</f>
        <v>直采</v>
      </c>
    </row>
    <row r="47" s="4" customFormat="1" hidden="1" spans="1:9">
      <c r="A47" s="5">
        <v>18494463406</v>
      </c>
      <c r="B47" s="6">
        <v>44766</v>
      </c>
      <c r="C47" s="6">
        <v>44768</v>
      </c>
      <c r="D47" s="4">
        <v>558</v>
      </c>
      <c r="E47" s="4" t="str">
        <f>VLOOKUP(A47,HOP!A:L,12,0)</f>
        <v>558.00</v>
      </c>
      <c r="F47" s="4" t="str">
        <f>VLOOKUP(A47,HOP!A:C,3,0)</f>
        <v>2630944</v>
      </c>
      <c r="G47" s="4">
        <f t="shared" si="2"/>
        <v>0</v>
      </c>
      <c r="H47" s="4" t="str">
        <f t="shared" si="3"/>
        <v>，2630944</v>
      </c>
      <c r="I47" s="4" t="str">
        <f>VLOOKUP(A47,HOP!A:U,21,0)</f>
        <v>直采</v>
      </c>
    </row>
    <row r="48" s="4" customFormat="1" hidden="1" spans="1:9">
      <c r="A48" s="5">
        <v>18494397981</v>
      </c>
      <c r="B48" s="6">
        <v>44767</v>
      </c>
      <c r="C48" s="6">
        <v>44768</v>
      </c>
      <c r="D48" s="4">
        <v>465</v>
      </c>
      <c r="E48" s="4" t="str">
        <f>VLOOKUP(A48,HOP!A:L,12,0)</f>
        <v>465.00</v>
      </c>
      <c r="F48" s="4" t="str">
        <f>VLOOKUP(A48,HOP!A:C,3,0)</f>
        <v>2630930</v>
      </c>
      <c r="G48" s="4">
        <f t="shared" si="2"/>
        <v>0</v>
      </c>
      <c r="H48" s="4" t="str">
        <f t="shared" si="3"/>
        <v>，2630930</v>
      </c>
      <c r="I48" s="4" t="str">
        <f>VLOOKUP(A48,HOP!A:U,21,0)</f>
        <v>直采</v>
      </c>
    </row>
    <row r="49" s="4" customFormat="1" hidden="1" spans="1:9">
      <c r="A49" s="5">
        <v>18495432118</v>
      </c>
      <c r="B49" s="6">
        <v>44767</v>
      </c>
      <c r="C49" s="6">
        <v>44768</v>
      </c>
      <c r="D49" s="4">
        <v>475</v>
      </c>
      <c r="E49" s="4" t="str">
        <f>VLOOKUP(A49,HOP!A:L,12,0)</f>
        <v>475.00</v>
      </c>
      <c r="F49" s="4" t="str">
        <f>VLOOKUP(A49,HOP!A:C,3,0)</f>
        <v>2631091</v>
      </c>
      <c r="G49" s="4">
        <f t="shared" si="2"/>
        <v>0</v>
      </c>
      <c r="H49" s="4" t="str">
        <f t="shared" si="3"/>
        <v>，2631091</v>
      </c>
      <c r="I49" s="4" t="str">
        <f>VLOOKUP(A49,HOP!A:U,21,0)</f>
        <v>直采</v>
      </c>
    </row>
    <row r="50" s="4" customFormat="1" hidden="1" spans="1:9">
      <c r="A50" s="5">
        <v>18497836484</v>
      </c>
      <c r="B50" s="6">
        <v>44767</v>
      </c>
      <c r="C50" s="6">
        <v>44768</v>
      </c>
      <c r="D50" s="4">
        <v>291</v>
      </c>
      <c r="E50" s="4" t="str">
        <f>VLOOKUP(A50,HOP!A:L,12,0)</f>
        <v>291.00</v>
      </c>
      <c r="F50" s="4" t="str">
        <f>VLOOKUP(A50,HOP!A:C,3,0)</f>
        <v>2631498</v>
      </c>
      <c r="G50" s="4">
        <f t="shared" si="2"/>
        <v>0</v>
      </c>
      <c r="H50" s="4" t="str">
        <f t="shared" si="3"/>
        <v>，2631498</v>
      </c>
      <c r="I50" s="4" t="str">
        <f>VLOOKUP(A50,HOP!A:U,21,0)</f>
        <v>直采</v>
      </c>
    </row>
    <row r="51" s="4" customFormat="1" hidden="1" spans="1:9">
      <c r="A51" s="5">
        <v>18503121481</v>
      </c>
      <c r="B51" s="6">
        <v>44767</v>
      </c>
      <c r="C51" s="6">
        <v>44768</v>
      </c>
      <c r="D51" s="4">
        <v>305</v>
      </c>
      <c r="E51" s="4" t="str">
        <f>VLOOKUP(A51,HOP!A:L,12,0)</f>
        <v>305.00</v>
      </c>
      <c r="F51" s="4" t="str">
        <f>VLOOKUP(A51,HOP!A:C,3,0)</f>
        <v>2631786</v>
      </c>
      <c r="G51" s="4">
        <f t="shared" si="2"/>
        <v>0</v>
      </c>
      <c r="H51" s="4" t="str">
        <f t="shared" si="3"/>
        <v>，2631786</v>
      </c>
      <c r="I51" s="4" t="str">
        <f>VLOOKUP(A51,HOP!A:U,21,0)</f>
        <v>直采</v>
      </c>
    </row>
    <row r="52" s="4" customFormat="1" hidden="1" spans="1:9">
      <c r="A52" s="5">
        <v>18503590289</v>
      </c>
      <c r="B52" s="6">
        <v>44767</v>
      </c>
      <c r="C52" s="6">
        <v>44768</v>
      </c>
      <c r="D52" s="4">
        <v>273</v>
      </c>
      <c r="E52" s="4" t="str">
        <f>VLOOKUP(A52,HOP!A:L,12,0)</f>
        <v>273.00</v>
      </c>
      <c r="F52" s="4" t="str">
        <f>VLOOKUP(A52,HOP!A:C,3,0)</f>
        <v>2631864</v>
      </c>
      <c r="G52" s="4">
        <f t="shared" si="2"/>
        <v>0</v>
      </c>
      <c r="H52" s="4" t="str">
        <f t="shared" si="3"/>
        <v>，2631864</v>
      </c>
      <c r="I52" s="4" t="str">
        <f>VLOOKUP(A52,HOP!A:U,21,0)</f>
        <v>直采</v>
      </c>
    </row>
    <row r="53" s="4" customFormat="1" hidden="1" spans="1:9">
      <c r="A53" s="5">
        <v>18503894707</v>
      </c>
      <c r="B53" s="6">
        <v>44767</v>
      </c>
      <c r="C53" s="6">
        <v>44768</v>
      </c>
      <c r="D53" s="4">
        <v>313</v>
      </c>
      <c r="E53" s="4" t="str">
        <f>VLOOKUP(A53,HOP!A:L,12,0)</f>
        <v>313.00</v>
      </c>
      <c r="F53" s="4" t="str">
        <f>VLOOKUP(A53,HOP!A:C,3,0)</f>
        <v>2631916</v>
      </c>
      <c r="G53" s="4">
        <f t="shared" si="2"/>
        <v>0</v>
      </c>
      <c r="H53" s="4" t="str">
        <f t="shared" si="3"/>
        <v>，2631916</v>
      </c>
      <c r="I53" s="4" t="str">
        <f>VLOOKUP(A53,HOP!A:U,21,0)</f>
        <v>直采</v>
      </c>
    </row>
    <row r="54" s="4" customFormat="1" hidden="1" spans="1:9">
      <c r="A54" s="5">
        <v>18505429198</v>
      </c>
      <c r="B54" s="6">
        <v>44767</v>
      </c>
      <c r="C54" s="6">
        <v>44768</v>
      </c>
      <c r="D54" s="4">
        <v>607</v>
      </c>
      <c r="E54" s="4" t="str">
        <f>VLOOKUP(A54,HOP!A:L,12,0)</f>
        <v>607.00</v>
      </c>
      <c r="F54" s="4" t="str">
        <f>VLOOKUP(A54,HOP!A:C,3,0)</f>
        <v>2632135</v>
      </c>
      <c r="G54" s="4">
        <f t="shared" si="2"/>
        <v>0</v>
      </c>
      <c r="H54" s="4" t="str">
        <f t="shared" si="3"/>
        <v>，2632135</v>
      </c>
      <c r="I54" s="4" t="str">
        <f>VLOOKUP(A54,HOP!A:U,21,0)</f>
        <v>直采</v>
      </c>
    </row>
    <row r="55" s="4" customFormat="1" hidden="1" spans="1:9">
      <c r="A55" s="5">
        <v>18505518456</v>
      </c>
      <c r="B55" s="6">
        <v>44767</v>
      </c>
      <c r="C55" s="6">
        <v>44768</v>
      </c>
      <c r="D55" s="4">
        <v>336</v>
      </c>
      <c r="E55" s="4" t="str">
        <f>VLOOKUP(A55,HOP!A:L,12,0)</f>
        <v>336.00</v>
      </c>
      <c r="F55" s="4" t="str">
        <f>VLOOKUP(A55,HOP!A:C,3,0)</f>
        <v>2632146</v>
      </c>
      <c r="G55" s="4">
        <f t="shared" si="2"/>
        <v>0</v>
      </c>
      <c r="H55" s="4" t="str">
        <f t="shared" si="3"/>
        <v>，2632146</v>
      </c>
      <c r="I55" s="4" t="str">
        <f>VLOOKUP(A55,HOP!A:U,21,0)</f>
        <v>直采</v>
      </c>
    </row>
    <row r="56" s="4" customFormat="1" hidden="1" spans="1:9">
      <c r="A56" s="5">
        <v>18505975431</v>
      </c>
      <c r="B56" s="6">
        <v>44767</v>
      </c>
      <c r="C56" s="6">
        <v>44768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18506128692</v>
      </c>
      <c r="B57" s="6">
        <v>44767</v>
      </c>
      <c r="C57" s="6">
        <v>44768</v>
      </c>
      <c r="D57" s="4">
        <v>305</v>
      </c>
      <c r="E57" s="4" t="str">
        <f>VLOOKUP(A57,HOP!A:L,12,0)</f>
        <v>305.00</v>
      </c>
      <c r="F57" s="4" t="str">
        <f>VLOOKUP(A57,HOP!A:C,3,0)</f>
        <v>2632255</v>
      </c>
      <c r="G57" s="4">
        <f t="shared" si="2"/>
        <v>0</v>
      </c>
      <c r="H57" s="4" t="str">
        <f t="shared" si="3"/>
        <v>，2632255</v>
      </c>
      <c r="I57" s="4" t="str">
        <f>VLOOKUP(A57,HOP!A:U,21,0)</f>
        <v>直采</v>
      </c>
    </row>
    <row r="59" spans="4:4">
      <c r="D59" s="4">
        <f>SUM(D2:D58)</f>
        <v>100979.02</v>
      </c>
    </row>
    <row r="63" spans="1:1">
      <c r="A63" s="4" t="s">
        <v>341</v>
      </c>
    </row>
    <row r="64" spans="1:1">
      <c r="A64" s="4" t="s">
        <v>342</v>
      </c>
    </row>
    <row r="65" spans="1:1">
      <c r="A65" s="4" t="s">
        <v>343</v>
      </c>
    </row>
  </sheetData>
  <autoFilter ref="A1:XFD65">
    <filterColumn colId="3">
      <filters blank="1">
        <filter val="1890"/>
        <filter val="291"/>
        <filter val="2552"/>
        <filter val="9292"/>
        <filter val="100979.02"/>
        <filter val="313"/>
        <filter val="1713"/>
        <filter val="854"/>
        <filter val="914"/>
        <filter val="1215"/>
        <filter val="1355"/>
        <filter val="2195"/>
        <filter val="3195"/>
        <filter val="616"/>
        <filter val="1096"/>
        <filter val="558"/>
        <filter val="220"/>
        <filter val="560"/>
        <filter val="1060"/>
        <filter val="1260"/>
        <filter val="1024"/>
        <filter val="1224"/>
        <filter val="2264"/>
        <filter val="465"/>
        <filter val="626"/>
        <filter val="1026"/>
        <filter val="270"/>
        <filter val="1230"/>
        <filter val="3172"/>
        <filter val="5932"/>
        <filter val="273"/>
        <filter val="873"/>
        <filter val="475"/>
        <filter val="276"/>
        <filter val="336"/>
        <filter val="1536"/>
        <filter val="578"/>
        <filter val="439"/>
        <filter val="1000"/>
        <filter val="1040"/>
        <filter val="5740"/>
        <filter val="10780"/>
        <filter val="302"/>
        <filter val="342"/>
        <filter val="840.02"/>
        <filter val="3004"/>
        <filter val="305"/>
        <filter val="607"/>
        <filter val="1388"/>
      </filters>
    </filterColumn>
    <filterColumn colId="6">
      <filters blank="1">
        <filter val="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344</v>
      </c>
      <c r="B1" s="2" t="s">
        <v>345</v>
      </c>
      <c r="C1" s="2" t="s">
        <v>346</v>
      </c>
      <c r="D1" s="2" t="s">
        <v>347</v>
      </c>
      <c r="E1" s="2" t="s">
        <v>13</v>
      </c>
      <c r="F1" s="2" t="s">
        <v>5</v>
      </c>
      <c r="G1" s="2" t="s">
        <v>6</v>
      </c>
      <c r="H1" s="2" t="s">
        <v>348</v>
      </c>
      <c r="I1" s="2" t="s">
        <v>349</v>
      </c>
      <c r="J1" s="2" t="s">
        <v>350</v>
      </c>
      <c r="K1" s="2" t="s">
        <v>351</v>
      </c>
      <c r="L1" s="2" t="s">
        <v>352</v>
      </c>
      <c r="M1" s="2" t="s">
        <v>353</v>
      </c>
      <c r="N1" s="2" t="s">
        <v>354</v>
      </c>
      <c r="O1" s="2" t="s">
        <v>355</v>
      </c>
      <c r="P1" s="2" t="s">
        <v>356</v>
      </c>
      <c r="Q1" s="2" t="s">
        <v>357</v>
      </c>
      <c r="R1" s="2" t="s">
        <v>358</v>
      </c>
      <c r="S1" s="2" t="s">
        <v>359</v>
      </c>
      <c r="T1" s="2" t="s">
        <v>360</v>
      </c>
      <c r="U1" s="2" t="s">
        <v>361</v>
      </c>
    </row>
    <row r="2" s="1" customFormat="1" spans="1:21">
      <c r="A2" s="3">
        <v>18506128692</v>
      </c>
      <c r="B2" s="1" t="s">
        <v>362</v>
      </c>
      <c r="C2" s="1" t="s">
        <v>363</v>
      </c>
      <c r="D2" s="1" t="s">
        <v>364</v>
      </c>
      <c r="E2" s="1" t="s">
        <v>365</v>
      </c>
      <c r="F2" s="1" t="s">
        <v>362</v>
      </c>
      <c r="G2" s="1" t="s">
        <v>366</v>
      </c>
      <c r="H2" s="1" t="s">
        <v>367</v>
      </c>
      <c r="I2" s="1" t="s">
        <v>368</v>
      </c>
      <c r="J2" s="1" t="s">
        <v>369</v>
      </c>
      <c r="K2" s="1" t="s">
        <v>368</v>
      </c>
      <c r="L2" s="1" t="s">
        <v>368</v>
      </c>
      <c r="M2" s="1" t="s">
        <v>370</v>
      </c>
      <c r="N2" s="1" t="s">
        <v>370</v>
      </c>
      <c r="O2" s="1" t="s">
        <v>371</v>
      </c>
      <c r="P2" s="1" t="s">
        <v>372</v>
      </c>
      <c r="Q2" s="1" t="s">
        <v>373</v>
      </c>
      <c r="R2" s="1" t="s">
        <v>374</v>
      </c>
      <c r="S2" s="1" t="s">
        <v>375</v>
      </c>
      <c r="T2" s="1" t="s">
        <v>376</v>
      </c>
      <c r="U2" s="1" t="s">
        <v>377</v>
      </c>
    </row>
    <row r="3" s="1" customFormat="1" spans="1:21">
      <c r="A3" s="3">
        <v>18505518456</v>
      </c>
      <c r="B3" s="1" t="s">
        <v>362</v>
      </c>
      <c r="C3" s="1" t="s">
        <v>378</v>
      </c>
      <c r="D3" s="1" t="s">
        <v>379</v>
      </c>
      <c r="E3" s="1" t="s">
        <v>380</v>
      </c>
      <c r="F3" s="1" t="s">
        <v>362</v>
      </c>
      <c r="G3" s="1" t="s">
        <v>366</v>
      </c>
      <c r="H3" s="1" t="s">
        <v>367</v>
      </c>
      <c r="I3" s="1" t="s">
        <v>381</v>
      </c>
      <c r="J3" s="1" t="s">
        <v>369</v>
      </c>
      <c r="K3" s="1" t="s">
        <v>381</v>
      </c>
      <c r="L3" s="1" t="s">
        <v>381</v>
      </c>
      <c r="M3" s="1" t="s">
        <v>370</v>
      </c>
      <c r="N3" s="1" t="s">
        <v>370</v>
      </c>
      <c r="O3" s="1" t="s">
        <v>371</v>
      </c>
      <c r="P3" s="1" t="s">
        <v>372</v>
      </c>
      <c r="Q3" s="1" t="s">
        <v>373</v>
      </c>
      <c r="R3" s="1" t="s">
        <v>382</v>
      </c>
      <c r="S3" s="1" t="s">
        <v>375</v>
      </c>
      <c r="T3" s="1" t="s">
        <v>376</v>
      </c>
      <c r="U3" s="1" t="s">
        <v>377</v>
      </c>
    </row>
    <row r="4" s="1" customFormat="1" spans="1:21">
      <c r="A4" s="3">
        <v>18505429198</v>
      </c>
      <c r="B4" s="1" t="s">
        <v>362</v>
      </c>
      <c r="C4" s="1" t="s">
        <v>383</v>
      </c>
      <c r="D4" s="1" t="s">
        <v>384</v>
      </c>
      <c r="E4" s="1" t="s">
        <v>385</v>
      </c>
      <c r="F4" s="1" t="s">
        <v>362</v>
      </c>
      <c r="G4" s="1" t="s">
        <v>366</v>
      </c>
      <c r="H4" s="1" t="s">
        <v>367</v>
      </c>
      <c r="I4" s="1" t="s">
        <v>386</v>
      </c>
      <c r="J4" s="1" t="s">
        <v>369</v>
      </c>
      <c r="K4" s="1" t="s">
        <v>386</v>
      </c>
      <c r="L4" s="1" t="s">
        <v>386</v>
      </c>
      <c r="M4" s="1" t="s">
        <v>370</v>
      </c>
      <c r="N4" s="1" t="s">
        <v>370</v>
      </c>
      <c r="O4" s="1" t="s">
        <v>371</v>
      </c>
      <c r="P4" s="1" t="s">
        <v>372</v>
      </c>
      <c r="Q4" s="1" t="s">
        <v>373</v>
      </c>
      <c r="R4" s="1" t="s">
        <v>387</v>
      </c>
      <c r="S4" s="1" t="s">
        <v>375</v>
      </c>
      <c r="T4" s="1" t="s">
        <v>376</v>
      </c>
      <c r="U4" s="1" t="s">
        <v>377</v>
      </c>
    </row>
    <row r="5" s="1" customFormat="1" spans="1:21">
      <c r="A5" s="3">
        <v>18503894707</v>
      </c>
      <c r="B5" s="1" t="s">
        <v>362</v>
      </c>
      <c r="C5" s="1" t="s">
        <v>388</v>
      </c>
      <c r="D5" s="1" t="s">
        <v>389</v>
      </c>
      <c r="E5" s="1" t="s">
        <v>390</v>
      </c>
      <c r="F5" s="1" t="s">
        <v>362</v>
      </c>
      <c r="G5" s="1" t="s">
        <v>366</v>
      </c>
      <c r="H5" s="1" t="s">
        <v>367</v>
      </c>
      <c r="I5" s="1" t="s">
        <v>391</v>
      </c>
      <c r="J5" s="1" t="s">
        <v>369</v>
      </c>
      <c r="K5" s="1" t="s">
        <v>391</v>
      </c>
      <c r="L5" s="1" t="s">
        <v>391</v>
      </c>
      <c r="M5" s="1" t="s">
        <v>370</v>
      </c>
      <c r="N5" s="1" t="s">
        <v>370</v>
      </c>
      <c r="O5" s="1" t="s">
        <v>371</v>
      </c>
      <c r="P5" s="1" t="s">
        <v>372</v>
      </c>
      <c r="Q5" s="1" t="s">
        <v>373</v>
      </c>
      <c r="R5" s="1" t="s">
        <v>392</v>
      </c>
      <c r="S5" s="1" t="s">
        <v>375</v>
      </c>
      <c r="T5" s="1" t="s">
        <v>376</v>
      </c>
      <c r="U5" s="1" t="s">
        <v>377</v>
      </c>
    </row>
    <row r="6" s="1" customFormat="1" spans="1:21">
      <c r="A6" s="3">
        <v>18503590289</v>
      </c>
      <c r="B6" s="1" t="s">
        <v>362</v>
      </c>
      <c r="C6" s="1" t="s">
        <v>393</v>
      </c>
      <c r="D6" s="1" t="s">
        <v>394</v>
      </c>
      <c r="E6" s="1" t="s">
        <v>395</v>
      </c>
      <c r="F6" s="1" t="s">
        <v>362</v>
      </c>
      <c r="G6" s="1" t="s">
        <v>366</v>
      </c>
      <c r="H6" s="1" t="s">
        <v>367</v>
      </c>
      <c r="I6" s="1" t="s">
        <v>396</v>
      </c>
      <c r="J6" s="1" t="s">
        <v>369</v>
      </c>
      <c r="K6" s="1" t="s">
        <v>396</v>
      </c>
      <c r="L6" s="1" t="s">
        <v>396</v>
      </c>
      <c r="M6" s="1" t="s">
        <v>370</v>
      </c>
      <c r="N6" s="1" t="s">
        <v>370</v>
      </c>
      <c r="O6" s="1" t="s">
        <v>371</v>
      </c>
      <c r="P6" s="1" t="s">
        <v>372</v>
      </c>
      <c r="Q6" s="1" t="s">
        <v>373</v>
      </c>
      <c r="R6" s="1" t="s">
        <v>397</v>
      </c>
      <c r="S6" s="1" t="s">
        <v>375</v>
      </c>
      <c r="T6" s="1" t="s">
        <v>376</v>
      </c>
      <c r="U6" s="1" t="s">
        <v>377</v>
      </c>
    </row>
    <row r="7" s="1" customFormat="1" spans="1:21">
      <c r="A7" s="3">
        <v>18503121481</v>
      </c>
      <c r="B7" s="1" t="s">
        <v>362</v>
      </c>
      <c r="C7" s="1" t="s">
        <v>398</v>
      </c>
      <c r="D7" s="1" t="s">
        <v>364</v>
      </c>
      <c r="E7" s="1" t="s">
        <v>399</v>
      </c>
      <c r="F7" s="1" t="s">
        <v>362</v>
      </c>
      <c r="G7" s="1" t="s">
        <v>366</v>
      </c>
      <c r="H7" s="1" t="s">
        <v>367</v>
      </c>
      <c r="I7" s="1" t="s">
        <v>368</v>
      </c>
      <c r="J7" s="1" t="s">
        <v>369</v>
      </c>
      <c r="K7" s="1" t="s">
        <v>368</v>
      </c>
      <c r="L7" s="1" t="s">
        <v>368</v>
      </c>
      <c r="M7" s="1" t="s">
        <v>370</v>
      </c>
      <c r="N7" s="1" t="s">
        <v>370</v>
      </c>
      <c r="O7" s="1" t="s">
        <v>371</v>
      </c>
      <c r="P7" s="1" t="s">
        <v>372</v>
      </c>
      <c r="Q7" s="1" t="s">
        <v>373</v>
      </c>
      <c r="R7" s="1" t="s">
        <v>400</v>
      </c>
      <c r="S7" s="1" t="s">
        <v>375</v>
      </c>
      <c r="T7" s="1" t="s">
        <v>376</v>
      </c>
      <c r="U7" s="1" t="s">
        <v>377</v>
      </c>
    </row>
    <row r="8" s="1" customFormat="1" spans="1:21">
      <c r="A8" s="3">
        <v>18497836484</v>
      </c>
      <c r="B8" s="1" t="s">
        <v>401</v>
      </c>
      <c r="C8" s="1" t="s">
        <v>402</v>
      </c>
      <c r="D8" s="1" t="s">
        <v>403</v>
      </c>
      <c r="E8" s="1" t="s">
        <v>404</v>
      </c>
      <c r="F8" s="1" t="s">
        <v>362</v>
      </c>
      <c r="G8" s="1" t="s">
        <v>366</v>
      </c>
      <c r="H8" s="1" t="s">
        <v>367</v>
      </c>
      <c r="I8" s="1" t="s">
        <v>405</v>
      </c>
      <c r="J8" s="1" t="s">
        <v>369</v>
      </c>
      <c r="K8" s="1" t="s">
        <v>405</v>
      </c>
      <c r="L8" s="1" t="s">
        <v>405</v>
      </c>
      <c r="M8" s="1" t="s">
        <v>370</v>
      </c>
      <c r="N8" s="1" t="s">
        <v>370</v>
      </c>
      <c r="O8" s="1" t="s">
        <v>371</v>
      </c>
      <c r="P8" s="1" t="s">
        <v>372</v>
      </c>
      <c r="Q8" s="1" t="s">
        <v>373</v>
      </c>
      <c r="R8" s="1" t="s">
        <v>406</v>
      </c>
      <c r="S8" s="1" t="s">
        <v>375</v>
      </c>
      <c r="T8" s="1" t="s">
        <v>376</v>
      </c>
      <c r="U8" s="1" t="s">
        <v>377</v>
      </c>
    </row>
    <row r="9" s="1" customFormat="1" spans="1:21">
      <c r="A9" s="3">
        <v>18495432118</v>
      </c>
      <c r="B9" s="1" t="s">
        <v>401</v>
      </c>
      <c r="C9" s="1" t="s">
        <v>407</v>
      </c>
      <c r="D9" s="1" t="s">
        <v>408</v>
      </c>
      <c r="E9" s="1" t="s">
        <v>409</v>
      </c>
      <c r="F9" s="1" t="s">
        <v>362</v>
      </c>
      <c r="G9" s="1" t="s">
        <v>366</v>
      </c>
      <c r="H9" s="1" t="s">
        <v>367</v>
      </c>
      <c r="I9" s="1" t="s">
        <v>410</v>
      </c>
      <c r="J9" s="1" t="s">
        <v>369</v>
      </c>
      <c r="K9" s="1" t="s">
        <v>410</v>
      </c>
      <c r="L9" s="1" t="s">
        <v>410</v>
      </c>
      <c r="M9" s="1" t="s">
        <v>370</v>
      </c>
      <c r="N9" s="1" t="s">
        <v>370</v>
      </c>
      <c r="O9" s="1" t="s">
        <v>371</v>
      </c>
      <c r="P9" s="1" t="s">
        <v>372</v>
      </c>
      <c r="Q9" s="1" t="s">
        <v>373</v>
      </c>
      <c r="R9" s="1" t="s">
        <v>411</v>
      </c>
      <c r="S9" s="1" t="s">
        <v>375</v>
      </c>
      <c r="T9" s="1" t="s">
        <v>376</v>
      </c>
      <c r="U9" s="1" t="s">
        <v>377</v>
      </c>
    </row>
    <row r="10" s="1" customFormat="1" spans="1:21">
      <c r="A10" s="3">
        <v>18494463406</v>
      </c>
      <c r="B10" s="1" t="s">
        <v>401</v>
      </c>
      <c r="C10" s="1" t="s">
        <v>412</v>
      </c>
      <c r="D10" s="1" t="s">
        <v>394</v>
      </c>
      <c r="E10" s="1" t="s">
        <v>413</v>
      </c>
      <c r="F10" s="1" t="s">
        <v>401</v>
      </c>
      <c r="G10" s="1" t="s">
        <v>366</v>
      </c>
      <c r="H10" s="1" t="s">
        <v>367</v>
      </c>
      <c r="I10" s="1" t="s">
        <v>414</v>
      </c>
      <c r="J10" s="1" t="s">
        <v>369</v>
      </c>
      <c r="K10" s="1" t="s">
        <v>414</v>
      </c>
      <c r="L10" s="1" t="s">
        <v>414</v>
      </c>
      <c r="M10" s="1" t="s">
        <v>370</v>
      </c>
      <c r="N10" s="1" t="s">
        <v>370</v>
      </c>
      <c r="O10" s="1" t="s">
        <v>371</v>
      </c>
      <c r="P10" s="1" t="s">
        <v>372</v>
      </c>
      <c r="Q10" s="1" t="s">
        <v>373</v>
      </c>
      <c r="R10" s="1" t="s">
        <v>415</v>
      </c>
      <c r="S10" s="1" t="s">
        <v>375</v>
      </c>
      <c r="T10" s="1" t="s">
        <v>376</v>
      </c>
      <c r="U10" s="1" t="s">
        <v>377</v>
      </c>
    </row>
    <row r="11" s="1" customFormat="1" spans="1:21">
      <c r="A11" s="3">
        <v>18494397981</v>
      </c>
      <c r="B11" s="1" t="s">
        <v>401</v>
      </c>
      <c r="C11" s="1" t="s">
        <v>416</v>
      </c>
      <c r="D11" s="1" t="s">
        <v>417</v>
      </c>
      <c r="E11" s="1" t="s">
        <v>418</v>
      </c>
      <c r="F11" s="1" t="s">
        <v>362</v>
      </c>
      <c r="G11" s="1" t="s">
        <v>366</v>
      </c>
      <c r="H11" s="1" t="s">
        <v>367</v>
      </c>
      <c r="I11" s="1" t="s">
        <v>419</v>
      </c>
      <c r="J11" s="1" t="s">
        <v>369</v>
      </c>
      <c r="K11" s="1" t="s">
        <v>419</v>
      </c>
      <c r="L11" s="1" t="s">
        <v>419</v>
      </c>
      <c r="M11" s="1" t="s">
        <v>370</v>
      </c>
      <c r="N11" s="1" t="s">
        <v>370</v>
      </c>
      <c r="O11" s="1" t="s">
        <v>371</v>
      </c>
      <c r="P11" s="1" t="s">
        <v>372</v>
      </c>
      <c r="Q11" s="1" t="s">
        <v>373</v>
      </c>
      <c r="R11" s="1" t="s">
        <v>420</v>
      </c>
      <c r="S11" s="1" t="s">
        <v>375</v>
      </c>
      <c r="T11" s="1" t="s">
        <v>376</v>
      </c>
      <c r="U11" s="1" t="s">
        <v>377</v>
      </c>
    </row>
    <row r="12" s="1" customFormat="1" spans="1:21">
      <c r="A12" s="3">
        <v>18494101771</v>
      </c>
      <c r="B12" s="1" t="s">
        <v>401</v>
      </c>
      <c r="C12" s="1" t="s">
        <v>421</v>
      </c>
      <c r="D12" s="1" t="s">
        <v>422</v>
      </c>
      <c r="E12" s="1" t="s">
        <v>423</v>
      </c>
      <c r="F12" s="1" t="s">
        <v>362</v>
      </c>
      <c r="G12" s="1" t="s">
        <v>366</v>
      </c>
      <c r="H12" s="1" t="s">
        <v>367</v>
      </c>
      <c r="I12" s="1" t="s">
        <v>424</v>
      </c>
      <c r="J12" s="1" t="s">
        <v>369</v>
      </c>
      <c r="K12" s="1" t="s">
        <v>424</v>
      </c>
      <c r="L12" s="1" t="s">
        <v>424</v>
      </c>
      <c r="M12" s="1" t="s">
        <v>370</v>
      </c>
      <c r="N12" s="1" t="s">
        <v>370</v>
      </c>
      <c r="O12" s="1" t="s">
        <v>371</v>
      </c>
      <c r="P12" s="1" t="s">
        <v>372</v>
      </c>
      <c r="Q12" s="1" t="s">
        <v>373</v>
      </c>
      <c r="R12" s="1" t="s">
        <v>425</v>
      </c>
      <c r="S12" s="1" t="s">
        <v>375</v>
      </c>
      <c r="T12" s="1" t="s">
        <v>376</v>
      </c>
      <c r="U12" s="1" t="s">
        <v>377</v>
      </c>
    </row>
    <row r="13" s="1" customFormat="1" spans="1:21">
      <c r="A13" s="3">
        <v>18492833949</v>
      </c>
      <c r="B13" s="1" t="s">
        <v>401</v>
      </c>
      <c r="C13" s="1" t="s">
        <v>426</v>
      </c>
      <c r="D13" s="1" t="s">
        <v>427</v>
      </c>
      <c r="E13" s="1" t="s">
        <v>428</v>
      </c>
      <c r="F13" s="1" t="s">
        <v>362</v>
      </c>
      <c r="G13" s="1" t="s">
        <v>366</v>
      </c>
      <c r="H13" s="1" t="s">
        <v>367</v>
      </c>
      <c r="I13" s="1" t="s">
        <v>429</v>
      </c>
      <c r="J13" s="1" t="s">
        <v>369</v>
      </c>
      <c r="K13" s="1" t="s">
        <v>429</v>
      </c>
      <c r="L13" s="1" t="s">
        <v>429</v>
      </c>
      <c r="M13" s="1" t="s">
        <v>370</v>
      </c>
      <c r="N13" s="1" t="s">
        <v>370</v>
      </c>
      <c r="O13" s="1" t="s">
        <v>371</v>
      </c>
      <c r="P13" s="1" t="s">
        <v>372</v>
      </c>
      <c r="Q13" s="1" t="s">
        <v>373</v>
      </c>
      <c r="R13" s="1" t="s">
        <v>430</v>
      </c>
      <c r="S13" s="1" t="s">
        <v>375</v>
      </c>
      <c r="T13" s="1" t="s">
        <v>376</v>
      </c>
      <c r="U13" s="1" t="s">
        <v>377</v>
      </c>
    </row>
    <row r="14" s="1" customFormat="1" spans="1:21">
      <c r="A14" s="3">
        <v>18489742551</v>
      </c>
      <c r="B14" s="1" t="s">
        <v>401</v>
      </c>
      <c r="C14" s="1" t="s">
        <v>431</v>
      </c>
      <c r="D14" s="1" t="s">
        <v>432</v>
      </c>
      <c r="E14" s="1" t="s">
        <v>433</v>
      </c>
      <c r="F14" s="1" t="s">
        <v>401</v>
      </c>
      <c r="G14" s="1" t="s">
        <v>366</v>
      </c>
      <c r="H14" s="1" t="s">
        <v>367</v>
      </c>
      <c r="I14" s="1" t="s">
        <v>434</v>
      </c>
      <c r="J14" s="1" t="s">
        <v>369</v>
      </c>
      <c r="K14" s="1" t="s">
        <v>434</v>
      </c>
      <c r="L14" s="1" t="s">
        <v>434</v>
      </c>
      <c r="M14" s="1" t="s">
        <v>370</v>
      </c>
      <c r="N14" s="1" t="s">
        <v>370</v>
      </c>
      <c r="O14" s="1" t="s">
        <v>371</v>
      </c>
      <c r="P14" s="1" t="s">
        <v>372</v>
      </c>
      <c r="Q14" s="1" t="s">
        <v>373</v>
      </c>
      <c r="R14" s="1" t="s">
        <v>435</v>
      </c>
      <c r="S14" s="1" t="s">
        <v>375</v>
      </c>
      <c r="T14" s="1" t="s">
        <v>376</v>
      </c>
      <c r="U14" s="1" t="s">
        <v>377</v>
      </c>
    </row>
    <row r="15" s="1" customFormat="1" spans="1:21">
      <c r="A15" s="3">
        <v>18488037200</v>
      </c>
      <c r="B15" s="1" t="s">
        <v>436</v>
      </c>
      <c r="C15" s="1" t="s">
        <v>437</v>
      </c>
      <c r="D15" s="1" t="s">
        <v>438</v>
      </c>
      <c r="E15" s="1" t="s">
        <v>439</v>
      </c>
      <c r="F15" s="1" t="s">
        <v>401</v>
      </c>
      <c r="G15" s="1" t="s">
        <v>366</v>
      </c>
      <c r="H15" s="1" t="s">
        <v>367</v>
      </c>
      <c r="I15" s="1" t="s">
        <v>434</v>
      </c>
      <c r="J15" s="1" t="s">
        <v>369</v>
      </c>
      <c r="K15" s="1" t="s">
        <v>434</v>
      </c>
      <c r="L15" s="1" t="s">
        <v>434</v>
      </c>
      <c r="M15" s="1" t="s">
        <v>370</v>
      </c>
      <c r="N15" s="1" t="s">
        <v>370</v>
      </c>
      <c r="O15" s="1" t="s">
        <v>371</v>
      </c>
      <c r="P15" s="1" t="s">
        <v>372</v>
      </c>
      <c r="Q15" s="1" t="s">
        <v>373</v>
      </c>
      <c r="R15" s="1" t="s">
        <v>440</v>
      </c>
      <c r="S15" s="1" t="s">
        <v>375</v>
      </c>
      <c r="T15" s="1" t="s">
        <v>376</v>
      </c>
      <c r="U15" s="1" t="s">
        <v>377</v>
      </c>
    </row>
    <row r="16" s="1" customFormat="1" spans="1:21">
      <c r="A16" s="3">
        <v>18487197595</v>
      </c>
      <c r="B16" s="1" t="s">
        <v>436</v>
      </c>
      <c r="C16" s="1" t="s">
        <v>441</v>
      </c>
      <c r="D16" s="1" t="s">
        <v>442</v>
      </c>
      <c r="E16" s="1" t="s">
        <v>443</v>
      </c>
      <c r="F16" s="1" t="s">
        <v>362</v>
      </c>
      <c r="G16" s="1" t="s">
        <v>366</v>
      </c>
      <c r="H16" s="1" t="s">
        <v>367</v>
      </c>
      <c r="I16" s="1" t="s">
        <v>444</v>
      </c>
      <c r="J16" s="1" t="s">
        <v>369</v>
      </c>
      <c r="K16" s="1" t="s">
        <v>444</v>
      </c>
      <c r="L16" s="1" t="s">
        <v>444</v>
      </c>
      <c r="M16" s="1" t="s">
        <v>370</v>
      </c>
      <c r="N16" s="1" t="s">
        <v>370</v>
      </c>
      <c r="O16" s="1" t="s">
        <v>371</v>
      </c>
      <c r="P16" s="1" t="s">
        <v>372</v>
      </c>
      <c r="Q16" s="1" t="s">
        <v>373</v>
      </c>
      <c r="R16" s="1" t="s">
        <v>445</v>
      </c>
      <c r="S16" s="1" t="s">
        <v>375</v>
      </c>
      <c r="T16" s="1" t="s">
        <v>376</v>
      </c>
      <c r="U16" s="1" t="s">
        <v>377</v>
      </c>
    </row>
    <row r="17" s="1" customFormat="1" spans="1:21">
      <c r="A17" s="3">
        <v>18487030260</v>
      </c>
      <c r="B17" s="1" t="s">
        <v>436</v>
      </c>
      <c r="C17" s="1" t="s">
        <v>446</v>
      </c>
      <c r="D17" s="1" t="s">
        <v>447</v>
      </c>
      <c r="E17" s="1" t="s">
        <v>448</v>
      </c>
      <c r="F17" s="1" t="s">
        <v>436</v>
      </c>
      <c r="G17" s="1" t="s">
        <v>366</v>
      </c>
      <c r="H17" s="1" t="s">
        <v>367</v>
      </c>
      <c r="I17" s="1" t="s">
        <v>449</v>
      </c>
      <c r="J17" s="1" t="s">
        <v>369</v>
      </c>
      <c r="K17" s="1" t="s">
        <v>449</v>
      </c>
      <c r="L17" s="1" t="s">
        <v>449</v>
      </c>
      <c r="M17" s="1" t="s">
        <v>370</v>
      </c>
      <c r="N17" s="1" t="s">
        <v>370</v>
      </c>
      <c r="O17" s="1" t="s">
        <v>371</v>
      </c>
      <c r="P17" s="1" t="s">
        <v>372</v>
      </c>
      <c r="Q17" s="1" t="s">
        <v>373</v>
      </c>
      <c r="R17" s="1" t="s">
        <v>450</v>
      </c>
      <c r="S17" s="1" t="s">
        <v>375</v>
      </c>
      <c r="T17" s="1" t="s">
        <v>376</v>
      </c>
      <c r="U17" s="1" t="s">
        <v>377</v>
      </c>
    </row>
    <row r="18" s="1" customFormat="1" spans="1:21">
      <c r="A18" s="3">
        <v>18485489889</v>
      </c>
      <c r="B18" s="1" t="s">
        <v>436</v>
      </c>
      <c r="C18" s="1" t="s">
        <v>451</v>
      </c>
      <c r="D18" s="1" t="s">
        <v>403</v>
      </c>
      <c r="E18" s="1" t="s">
        <v>452</v>
      </c>
      <c r="F18" s="1" t="s">
        <v>436</v>
      </c>
      <c r="G18" s="1" t="s">
        <v>366</v>
      </c>
      <c r="H18" s="1" t="s">
        <v>367</v>
      </c>
      <c r="I18" s="1" t="s">
        <v>453</v>
      </c>
      <c r="J18" s="1" t="s">
        <v>369</v>
      </c>
      <c r="K18" s="1" t="s">
        <v>453</v>
      </c>
      <c r="L18" s="1" t="s">
        <v>453</v>
      </c>
      <c r="M18" s="1" t="s">
        <v>370</v>
      </c>
      <c r="N18" s="1" t="s">
        <v>370</v>
      </c>
      <c r="O18" s="1" t="s">
        <v>371</v>
      </c>
      <c r="P18" s="1" t="s">
        <v>372</v>
      </c>
      <c r="Q18" s="1" t="s">
        <v>373</v>
      </c>
      <c r="R18" s="1" t="s">
        <v>454</v>
      </c>
      <c r="S18" s="1" t="s">
        <v>375</v>
      </c>
      <c r="T18" s="1" t="s">
        <v>376</v>
      </c>
      <c r="U18" s="1" t="s">
        <v>377</v>
      </c>
    </row>
    <row r="19" s="1" customFormat="1" spans="1:21">
      <c r="A19" s="3">
        <v>18479611980</v>
      </c>
      <c r="B19" s="1" t="s">
        <v>455</v>
      </c>
      <c r="C19" s="1" t="s">
        <v>456</v>
      </c>
      <c r="D19" s="1" t="s">
        <v>457</v>
      </c>
      <c r="E19" s="1" t="s">
        <v>458</v>
      </c>
      <c r="F19" s="1" t="s">
        <v>436</v>
      </c>
      <c r="G19" s="1" t="s">
        <v>366</v>
      </c>
      <c r="H19" s="1" t="s">
        <v>367</v>
      </c>
      <c r="I19" s="1" t="s">
        <v>459</v>
      </c>
      <c r="J19" s="1" t="s">
        <v>369</v>
      </c>
      <c r="K19" s="1" t="s">
        <v>459</v>
      </c>
      <c r="L19" s="1" t="s">
        <v>459</v>
      </c>
      <c r="M19" s="1" t="s">
        <v>370</v>
      </c>
      <c r="N19" s="1" t="s">
        <v>370</v>
      </c>
      <c r="O19" s="1" t="s">
        <v>371</v>
      </c>
      <c r="P19" s="1" t="s">
        <v>372</v>
      </c>
      <c r="Q19" s="1" t="s">
        <v>373</v>
      </c>
      <c r="R19" s="1" t="s">
        <v>460</v>
      </c>
      <c r="S19" s="1" t="s">
        <v>375</v>
      </c>
      <c r="T19" s="1" t="s">
        <v>376</v>
      </c>
      <c r="U19" s="1" t="s">
        <v>377</v>
      </c>
    </row>
    <row r="20" s="1" customFormat="1" spans="1:21">
      <c r="A20" s="3">
        <v>18479573195</v>
      </c>
      <c r="B20" s="1" t="s">
        <v>455</v>
      </c>
      <c r="C20" s="1" t="s">
        <v>461</v>
      </c>
      <c r="D20" s="1" t="s">
        <v>457</v>
      </c>
      <c r="E20" s="1" t="s">
        <v>462</v>
      </c>
      <c r="F20" s="1" t="s">
        <v>436</v>
      </c>
      <c r="G20" s="1" t="s">
        <v>366</v>
      </c>
      <c r="H20" s="1" t="s">
        <v>367</v>
      </c>
      <c r="I20" s="1" t="s">
        <v>459</v>
      </c>
      <c r="J20" s="1" t="s">
        <v>369</v>
      </c>
      <c r="K20" s="1" t="s">
        <v>459</v>
      </c>
      <c r="L20" s="1" t="s">
        <v>459</v>
      </c>
      <c r="M20" s="1" t="s">
        <v>370</v>
      </c>
      <c r="N20" s="1" t="s">
        <v>370</v>
      </c>
      <c r="O20" s="1" t="s">
        <v>371</v>
      </c>
      <c r="P20" s="1" t="s">
        <v>372</v>
      </c>
      <c r="Q20" s="1" t="s">
        <v>373</v>
      </c>
      <c r="R20" s="1" t="s">
        <v>463</v>
      </c>
      <c r="S20" s="1" t="s">
        <v>375</v>
      </c>
      <c r="T20" s="1" t="s">
        <v>376</v>
      </c>
      <c r="U20" s="1" t="s">
        <v>377</v>
      </c>
    </row>
    <row r="21" s="1" customFormat="1" spans="1:21">
      <c r="A21" s="3">
        <v>18479453007</v>
      </c>
      <c r="B21" s="1" t="s">
        <v>455</v>
      </c>
      <c r="C21" s="1" t="s">
        <v>464</v>
      </c>
      <c r="D21" s="1" t="s">
        <v>457</v>
      </c>
      <c r="E21" s="1" t="s">
        <v>465</v>
      </c>
      <c r="F21" s="1" t="s">
        <v>436</v>
      </c>
      <c r="G21" s="1" t="s">
        <v>366</v>
      </c>
      <c r="H21" s="1" t="s">
        <v>367</v>
      </c>
      <c r="I21" s="1" t="s">
        <v>459</v>
      </c>
      <c r="J21" s="1" t="s">
        <v>369</v>
      </c>
      <c r="K21" s="1" t="s">
        <v>459</v>
      </c>
      <c r="L21" s="1" t="s">
        <v>459</v>
      </c>
      <c r="M21" s="1" t="s">
        <v>370</v>
      </c>
      <c r="N21" s="1" t="s">
        <v>370</v>
      </c>
      <c r="O21" s="1" t="s">
        <v>371</v>
      </c>
      <c r="P21" s="1" t="s">
        <v>372</v>
      </c>
      <c r="Q21" s="1" t="s">
        <v>373</v>
      </c>
      <c r="R21" s="1" t="s">
        <v>466</v>
      </c>
      <c r="S21" s="1" t="s">
        <v>375</v>
      </c>
      <c r="T21" s="1" t="s">
        <v>376</v>
      </c>
      <c r="U21" s="1" t="s">
        <v>377</v>
      </c>
    </row>
    <row r="22" s="1" customFormat="1" spans="1:21">
      <c r="A22" s="3">
        <v>18473622075</v>
      </c>
      <c r="B22" s="1" t="s">
        <v>455</v>
      </c>
      <c r="C22" s="1" t="s">
        <v>467</v>
      </c>
      <c r="D22" s="1" t="s">
        <v>468</v>
      </c>
      <c r="E22" s="1" t="s">
        <v>469</v>
      </c>
      <c r="F22" s="1" t="s">
        <v>436</v>
      </c>
      <c r="G22" s="1" t="s">
        <v>366</v>
      </c>
      <c r="H22" s="1" t="s">
        <v>367</v>
      </c>
      <c r="I22" s="1" t="s">
        <v>470</v>
      </c>
      <c r="J22" s="1" t="s">
        <v>369</v>
      </c>
      <c r="K22" s="1" t="s">
        <v>470</v>
      </c>
      <c r="L22" s="1" t="s">
        <v>470</v>
      </c>
      <c r="M22" s="1" t="s">
        <v>370</v>
      </c>
      <c r="N22" s="1" t="s">
        <v>370</v>
      </c>
      <c r="O22" s="1" t="s">
        <v>371</v>
      </c>
      <c r="P22" s="1" t="s">
        <v>372</v>
      </c>
      <c r="Q22" s="1" t="s">
        <v>373</v>
      </c>
      <c r="R22" s="1" t="s">
        <v>471</v>
      </c>
      <c r="S22" s="1" t="s">
        <v>375</v>
      </c>
      <c r="T22" s="1" t="s">
        <v>376</v>
      </c>
      <c r="U22" s="1" t="s">
        <v>377</v>
      </c>
    </row>
    <row r="23" s="1" customFormat="1" spans="1:21">
      <c r="A23" s="3">
        <v>18464018618</v>
      </c>
      <c r="B23" s="1" t="s">
        <v>472</v>
      </c>
      <c r="C23" s="1" t="s">
        <v>473</v>
      </c>
      <c r="D23" s="1" t="s">
        <v>474</v>
      </c>
      <c r="E23" s="1" t="s">
        <v>475</v>
      </c>
      <c r="F23" s="1" t="s">
        <v>401</v>
      </c>
      <c r="G23" s="1" t="s">
        <v>366</v>
      </c>
      <c r="H23" s="1" t="s">
        <v>367</v>
      </c>
      <c r="I23" s="1" t="s">
        <v>476</v>
      </c>
      <c r="J23" s="1" t="s">
        <v>369</v>
      </c>
      <c r="K23" s="1" t="s">
        <v>476</v>
      </c>
      <c r="L23" s="1" t="s">
        <v>476</v>
      </c>
      <c r="M23" s="1" t="s">
        <v>370</v>
      </c>
      <c r="N23" s="1" t="s">
        <v>370</v>
      </c>
      <c r="O23" s="1" t="s">
        <v>371</v>
      </c>
      <c r="P23" s="1" t="s">
        <v>372</v>
      </c>
      <c r="Q23" s="1" t="s">
        <v>373</v>
      </c>
      <c r="R23" s="1" t="s">
        <v>477</v>
      </c>
      <c r="S23" s="1" t="s">
        <v>375</v>
      </c>
      <c r="T23" s="1" t="s">
        <v>376</v>
      </c>
      <c r="U23" s="1" t="s">
        <v>377</v>
      </c>
    </row>
    <row r="24" s="1" customFormat="1" spans="1:21">
      <c r="A24" s="3">
        <v>18463153726</v>
      </c>
      <c r="B24" s="1" t="s">
        <v>472</v>
      </c>
      <c r="C24" s="1" t="s">
        <v>478</v>
      </c>
      <c r="D24" s="1" t="s">
        <v>479</v>
      </c>
      <c r="E24" s="1" t="s">
        <v>480</v>
      </c>
      <c r="F24" s="1" t="s">
        <v>401</v>
      </c>
      <c r="G24" s="1" t="s">
        <v>366</v>
      </c>
      <c r="H24" s="1" t="s">
        <v>367</v>
      </c>
      <c r="I24" s="1" t="s">
        <v>481</v>
      </c>
      <c r="J24" s="1" t="s">
        <v>369</v>
      </c>
      <c r="K24" s="1" t="s">
        <v>481</v>
      </c>
      <c r="L24" s="1" t="s">
        <v>481</v>
      </c>
      <c r="M24" s="1" t="s">
        <v>370</v>
      </c>
      <c r="N24" s="1" t="s">
        <v>370</v>
      </c>
      <c r="O24" s="1" t="s">
        <v>371</v>
      </c>
      <c r="P24" s="1" t="s">
        <v>372</v>
      </c>
      <c r="Q24" s="1" t="s">
        <v>373</v>
      </c>
      <c r="R24" s="1" t="s">
        <v>482</v>
      </c>
      <c r="S24" s="1" t="s">
        <v>375</v>
      </c>
      <c r="T24" s="1" t="s">
        <v>376</v>
      </c>
      <c r="U24" s="1" t="s">
        <v>377</v>
      </c>
    </row>
    <row r="25" s="1" customFormat="1" spans="1:21">
      <c r="A25" s="3">
        <v>18461129357</v>
      </c>
      <c r="B25" s="1" t="s">
        <v>472</v>
      </c>
      <c r="C25" s="1" t="s">
        <v>483</v>
      </c>
      <c r="D25" s="1" t="s">
        <v>484</v>
      </c>
      <c r="E25" s="1" t="s">
        <v>485</v>
      </c>
      <c r="F25" s="1" t="s">
        <v>362</v>
      </c>
      <c r="G25" s="1" t="s">
        <v>366</v>
      </c>
      <c r="H25" s="1" t="s">
        <v>367</v>
      </c>
      <c r="I25" s="1" t="s">
        <v>486</v>
      </c>
      <c r="J25" s="1" t="s">
        <v>369</v>
      </c>
      <c r="K25" s="1" t="s">
        <v>486</v>
      </c>
      <c r="L25" s="1" t="s">
        <v>486</v>
      </c>
      <c r="M25" s="1" t="s">
        <v>370</v>
      </c>
      <c r="N25" s="1" t="s">
        <v>370</v>
      </c>
      <c r="O25" s="1" t="s">
        <v>371</v>
      </c>
      <c r="P25" s="1" t="s">
        <v>372</v>
      </c>
      <c r="Q25" s="1" t="s">
        <v>373</v>
      </c>
      <c r="R25" s="1" t="s">
        <v>487</v>
      </c>
      <c r="S25" s="1" t="s">
        <v>375</v>
      </c>
      <c r="T25" s="1" t="s">
        <v>376</v>
      </c>
      <c r="U25" s="1" t="s">
        <v>377</v>
      </c>
    </row>
    <row r="26" s="1" customFormat="1" spans="1:21">
      <c r="A26" s="3">
        <v>18435397541</v>
      </c>
      <c r="B26" s="1" t="s">
        <v>488</v>
      </c>
      <c r="C26" s="1" t="s">
        <v>489</v>
      </c>
      <c r="D26" s="1" t="s">
        <v>490</v>
      </c>
      <c r="E26" s="1" t="s">
        <v>491</v>
      </c>
      <c r="F26" s="1" t="s">
        <v>401</v>
      </c>
      <c r="G26" s="1" t="s">
        <v>366</v>
      </c>
      <c r="H26" s="1" t="s">
        <v>367</v>
      </c>
      <c r="I26" s="1" t="s">
        <v>492</v>
      </c>
      <c r="J26" s="1" t="s">
        <v>369</v>
      </c>
      <c r="K26" s="1" t="s">
        <v>492</v>
      </c>
      <c r="L26" s="1" t="s">
        <v>492</v>
      </c>
      <c r="M26" s="1" t="s">
        <v>370</v>
      </c>
      <c r="N26" s="1" t="s">
        <v>370</v>
      </c>
      <c r="O26" s="1" t="s">
        <v>371</v>
      </c>
      <c r="P26" s="1" t="s">
        <v>372</v>
      </c>
      <c r="Q26" s="1" t="s">
        <v>373</v>
      </c>
      <c r="R26" s="1" t="s">
        <v>493</v>
      </c>
      <c r="S26" s="1" t="s">
        <v>375</v>
      </c>
      <c r="T26" s="1" t="s">
        <v>376</v>
      </c>
      <c r="U26" s="1" t="s">
        <v>377</v>
      </c>
    </row>
    <row r="27" s="1" customFormat="1" spans="1:21">
      <c r="A27" s="3">
        <v>18428510692</v>
      </c>
      <c r="B27" s="1" t="s">
        <v>494</v>
      </c>
      <c r="C27" s="1" t="s">
        <v>495</v>
      </c>
      <c r="D27" s="1" t="s">
        <v>490</v>
      </c>
      <c r="E27" s="1" t="s">
        <v>496</v>
      </c>
      <c r="F27" s="1" t="s">
        <v>436</v>
      </c>
      <c r="G27" s="1" t="s">
        <v>366</v>
      </c>
      <c r="H27" s="1" t="s">
        <v>367</v>
      </c>
      <c r="I27" s="1" t="s">
        <v>486</v>
      </c>
      <c r="J27" s="1" t="s">
        <v>369</v>
      </c>
      <c r="K27" s="1" t="s">
        <v>486</v>
      </c>
      <c r="L27" s="1" t="s">
        <v>486</v>
      </c>
      <c r="M27" s="1" t="s">
        <v>370</v>
      </c>
      <c r="N27" s="1" t="s">
        <v>370</v>
      </c>
      <c r="O27" s="1" t="s">
        <v>371</v>
      </c>
      <c r="P27" s="1" t="s">
        <v>372</v>
      </c>
      <c r="Q27" s="1" t="s">
        <v>373</v>
      </c>
      <c r="R27" s="1" t="s">
        <v>497</v>
      </c>
      <c r="S27" s="1" t="s">
        <v>375</v>
      </c>
      <c r="T27" s="1" t="s">
        <v>376</v>
      </c>
      <c r="U27" s="1" t="s">
        <v>377</v>
      </c>
    </row>
    <row r="28" s="1" customFormat="1" spans="1:21">
      <c r="A28" s="3">
        <v>18291485039</v>
      </c>
      <c r="B28" s="1" t="s">
        <v>498</v>
      </c>
      <c r="C28" s="1" t="s">
        <v>499</v>
      </c>
      <c r="D28" s="1" t="s">
        <v>500</v>
      </c>
      <c r="E28" s="1" t="s">
        <v>501</v>
      </c>
      <c r="F28" s="1" t="s">
        <v>401</v>
      </c>
      <c r="G28" s="1" t="s">
        <v>366</v>
      </c>
      <c r="H28" s="1" t="s">
        <v>367</v>
      </c>
      <c r="I28" s="1" t="s">
        <v>502</v>
      </c>
      <c r="J28" s="1" t="s">
        <v>369</v>
      </c>
      <c r="K28" s="1" t="s">
        <v>502</v>
      </c>
      <c r="L28" s="1" t="s">
        <v>502</v>
      </c>
      <c r="M28" s="1" t="s">
        <v>370</v>
      </c>
      <c r="N28" s="1" t="s">
        <v>370</v>
      </c>
      <c r="O28" s="1" t="s">
        <v>371</v>
      </c>
      <c r="P28" s="1" t="s">
        <v>372</v>
      </c>
      <c r="Q28" s="1" t="s">
        <v>373</v>
      </c>
      <c r="R28" s="1" t="s">
        <v>503</v>
      </c>
      <c r="S28" s="1" t="s">
        <v>375</v>
      </c>
      <c r="T28" s="1" t="s">
        <v>376</v>
      </c>
      <c r="U28" s="1" t="s">
        <v>377</v>
      </c>
    </row>
    <row r="29" s="1" customFormat="1" spans="1:21">
      <c r="A29" s="3">
        <v>18154999320</v>
      </c>
      <c r="B29" s="1" t="s">
        <v>504</v>
      </c>
      <c r="C29" s="1" t="s">
        <v>505</v>
      </c>
      <c r="D29" s="1" t="s">
        <v>506</v>
      </c>
      <c r="E29" s="1" t="s">
        <v>507</v>
      </c>
      <c r="F29" s="1" t="s">
        <v>455</v>
      </c>
      <c r="G29" s="1" t="s">
        <v>366</v>
      </c>
      <c r="H29" s="1" t="s">
        <v>367</v>
      </c>
      <c r="I29" s="1" t="s">
        <v>508</v>
      </c>
      <c r="J29" s="1" t="s">
        <v>369</v>
      </c>
      <c r="K29" s="1" t="s">
        <v>508</v>
      </c>
      <c r="L29" s="1" t="s">
        <v>509</v>
      </c>
      <c r="M29" s="1" t="s">
        <v>510</v>
      </c>
      <c r="N29" s="1" t="s">
        <v>510</v>
      </c>
      <c r="O29" s="1" t="s">
        <v>371</v>
      </c>
      <c r="P29" s="1" t="s">
        <v>372</v>
      </c>
      <c r="Q29" s="1" t="s">
        <v>373</v>
      </c>
      <c r="R29" s="1" t="s">
        <v>511</v>
      </c>
      <c r="S29" s="1" t="s">
        <v>375</v>
      </c>
      <c r="T29" s="1" t="s">
        <v>376</v>
      </c>
      <c r="U29" s="1" t="s">
        <v>377</v>
      </c>
    </row>
    <row r="30" s="1" customFormat="1" spans="1:21">
      <c r="A30" s="3">
        <v>18329412543</v>
      </c>
      <c r="B30" s="1" t="s">
        <v>512</v>
      </c>
      <c r="C30" s="1" t="s">
        <v>513</v>
      </c>
      <c r="D30" s="1" t="s">
        <v>427</v>
      </c>
      <c r="E30" s="1" t="s">
        <v>514</v>
      </c>
      <c r="F30" s="1" t="s">
        <v>401</v>
      </c>
      <c r="G30" s="1" t="s">
        <v>366</v>
      </c>
      <c r="H30" s="1" t="s">
        <v>367</v>
      </c>
      <c r="I30" s="1" t="s">
        <v>515</v>
      </c>
      <c r="J30" s="1" t="s">
        <v>369</v>
      </c>
      <c r="K30" s="1" t="s">
        <v>515</v>
      </c>
      <c r="L30" s="1" t="s">
        <v>515</v>
      </c>
      <c r="M30" s="1" t="s">
        <v>370</v>
      </c>
      <c r="N30" s="1" t="s">
        <v>370</v>
      </c>
      <c r="O30" s="1" t="s">
        <v>371</v>
      </c>
      <c r="P30" s="1" t="s">
        <v>372</v>
      </c>
      <c r="Q30" s="1" t="s">
        <v>373</v>
      </c>
      <c r="R30" s="1" t="s">
        <v>516</v>
      </c>
      <c r="S30" s="1" t="s">
        <v>375</v>
      </c>
      <c r="T30" s="1" t="s">
        <v>376</v>
      </c>
      <c r="U30" s="1" t="s">
        <v>377</v>
      </c>
    </row>
    <row r="31" s="1" customFormat="1" spans="1:21">
      <c r="A31" s="3">
        <v>17973271518</v>
      </c>
      <c r="B31" s="1" t="s">
        <v>517</v>
      </c>
      <c r="C31" s="1" t="s">
        <v>518</v>
      </c>
      <c r="D31" s="1" t="s">
        <v>519</v>
      </c>
      <c r="E31" s="1" t="s">
        <v>520</v>
      </c>
      <c r="F31" s="1" t="s">
        <v>436</v>
      </c>
      <c r="G31" s="1" t="s">
        <v>366</v>
      </c>
      <c r="H31" s="1" t="s">
        <v>367</v>
      </c>
      <c r="I31" s="1" t="s">
        <v>521</v>
      </c>
      <c r="J31" s="1" t="s">
        <v>369</v>
      </c>
      <c r="K31" s="1" t="s">
        <v>521</v>
      </c>
      <c r="L31" s="1" t="s">
        <v>521</v>
      </c>
      <c r="M31" s="1" t="s">
        <v>370</v>
      </c>
      <c r="N31" s="1" t="s">
        <v>370</v>
      </c>
      <c r="O31" s="1" t="s">
        <v>371</v>
      </c>
      <c r="P31" s="1" t="s">
        <v>372</v>
      </c>
      <c r="Q31" s="1" t="s">
        <v>373</v>
      </c>
      <c r="R31" s="1" t="s">
        <v>522</v>
      </c>
      <c r="S31" s="1" t="s">
        <v>375</v>
      </c>
      <c r="T31" s="1" t="s">
        <v>376</v>
      </c>
      <c r="U31" s="1" t="s">
        <v>377</v>
      </c>
    </row>
    <row r="32" s="1" customFormat="1" spans="1:21">
      <c r="A32" s="3">
        <v>17878914911</v>
      </c>
      <c r="B32" s="1" t="s">
        <v>523</v>
      </c>
      <c r="C32" s="1" t="s">
        <v>524</v>
      </c>
      <c r="D32" s="1" t="s">
        <v>519</v>
      </c>
      <c r="E32" s="1" t="s">
        <v>525</v>
      </c>
      <c r="F32" s="1" t="s">
        <v>362</v>
      </c>
      <c r="G32" s="1" t="s">
        <v>366</v>
      </c>
      <c r="H32" s="1" t="s">
        <v>367</v>
      </c>
      <c r="I32" s="1" t="s">
        <v>526</v>
      </c>
      <c r="J32" s="1" t="s">
        <v>369</v>
      </c>
      <c r="K32" s="1" t="s">
        <v>526</v>
      </c>
      <c r="L32" s="1" t="s">
        <v>526</v>
      </c>
      <c r="M32" s="1" t="s">
        <v>370</v>
      </c>
      <c r="N32" s="1" t="s">
        <v>370</v>
      </c>
      <c r="O32" s="1" t="s">
        <v>371</v>
      </c>
      <c r="P32" s="1" t="s">
        <v>372</v>
      </c>
      <c r="Q32" s="1" t="s">
        <v>373</v>
      </c>
      <c r="R32" s="1" t="s">
        <v>527</v>
      </c>
      <c r="S32" s="1" t="s">
        <v>375</v>
      </c>
      <c r="T32" s="1" t="s">
        <v>376</v>
      </c>
      <c r="U32" s="1" t="s">
        <v>377</v>
      </c>
    </row>
    <row r="33" s="1" customFormat="1" spans="1:21">
      <c r="A33" s="3">
        <v>18445082634</v>
      </c>
      <c r="B33" s="1" t="s">
        <v>528</v>
      </c>
      <c r="C33" s="1" t="s">
        <v>529</v>
      </c>
      <c r="D33" s="1" t="s">
        <v>530</v>
      </c>
      <c r="E33" s="1" t="s">
        <v>531</v>
      </c>
      <c r="F33" s="1" t="s">
        <v>401</v>
      </c>
      <c r="G33" s="1" t="s">
        <v>366</v>
      </c>
      <c r="H33" s="1" t="s">
        <v>367</v>
      </c>
      <c r="I33" s="1" t="s">
        <v>532</v>
      </c>
      <c r="J33" s="1" t="s">
        <v>369</v>
      </c>
      <c r="K33" s="1" t="s">
        <v>532</v>
      </c>
      <c r="L33" s="1" t="s">
        <v>532</v>
      </c>
      <c r="M33" s="1" t="s">
        <v>370</v>
      </c>
      <c r="N33" s="1" t="s">
        <v>370</v>
      </c>
      <c r="O33" s="1" t="s">
        <v>371</v>
      </c>
      <c r="P33" s="1" t="s">
        <v>372</v>
      </c>
      <c r="Q33" s="1" t="s">
        <v>373</v>
      </c>
      <c r="R33" s="1" t="s">
        <v>533</v>
      </c>
      <c r="S33" s="1" t="s">
        <v>375</v>
      </c>
      <c r="T33" s="1" t="s">
        <v>376</v>
      </c>
      <c r="U33" s="1" t="s">
        <v>377</v>
      </c>
    </row>
    <row r="34" s="1" customFormat="1" spans="1:21">
      <c r="A34" s="3">
        <v>18277299478</v>
      </c>
      <c r="B34" s="1" t="s">
        <v>534</v>
      </c>
      <c r="C34" s="1" t="s">
        <v>535</v>
      </c>
      <c r="D34" s="1" t="s">
        <v>536</v>
      </c>
      <c r="E34" s="1" t="s">
        <v>537</v>
      </c>
      <c r="F34" s="1" t="s">
        <v>362</v>
      </c>
      <c r="G34" s="1" t="s">
        <v>366</v>
      </c>
      <c r="H34" s="1" t="s">
        <v>367</v>
      </c>
      <c r="I34" s="1" t="s">
        <v>538</v>
      </c>
      <c r="J34" s="1" t="s">
        <v>369</v>
      </c>
      <c r="K34" s="1" t="s">
        <v>538</v>
      </c>
      <c r="L34" s="1" t="s">
        <v>538</v>
      </c>
      <c r="M34" s="1" t="s">
        <v>370</v>
      </c>
      <c r="N34" s="1" t="s">
        <v>370</v>
      </c>
      <c r="O34" s="1" t="s">
        <v>371</v>
      </c>
      <c r="P34" s="1" t="s">
        <v>372</v>
      </c>
      <c r="Q34" s="1" t="s">
        <v>373</v>
      </c>
      <c r="R34" s="1" t="s">
        <v>539</v>
      </c>
      <c r="S34" s="1" t="s">
        <v>375</v>
      </c>
      <c r="T34" s="1" t="s">
        <v>376</v>
      </c>
      <c r="U34" s="1" t="s">
        <v>377</v>
      </c>
    </row>
    <row r="35" s="1" customFormat="1" spans="1:21">
      <c r="A35" s="3">
        <v>18229727026</v>
      </c>
      <c r="B35" s="1" t="s">
        <v>540</v>
      </c>
      <c r="C35" s="1" t="s">
        <v>541</v>
      </c>
      <c r="D35" s="1" t="s">
        <v>542</v>
      </c>
      <c r="E35" s="1" t="s">
        <v>543</v>
      </c>
      <c r="F35" s="1" t="s">
        <v>455</v>
      </c>
      <c r="G35" s="1" t="s">
        <v>366</v>
      </c>
      <c r="H35" s="1" t="s">
        <v>367</v>
      </c>
      <c r="I35" s="1" t="s">
        <v>544</v>
      </c>
      <c r="J35" s="1" t="s">
        <v>369</v>
      </c>
      <c r="K35" s="1" t="s">
        <v>544</v>
      </c>
      <c r="L35" s="1" t="s">
        <v>544</v>
      </c>
      <c r="M35" s="1" t="s">
        <v>370</v>
      </c>
      <c r="N35" s="1" t="s">
        <v>370</v>
      </c>
      <c r="O35" s="1" t="s">
        <v>371</v>
      </c>
      <c r="P35" s="1" t="s">
        <v>372</v>
      </c>
      <c r="Q35" s="1" t="s">
        <v>373</v>
      </c>
      <c r="R35" s="1" t="s">
        <v>545</v>
      </c>
      <c r="S35" s="1" t="s">
        <v>375</v>
      </c>
      <c r="T35" s="1" t="s">
        <v>376</v>
      </c>
      <c r="U35" s="1" t="s">
        <v>377</v>
      </c>
    </row>
    <row r="36" s="1" customFormat="1" spans="1:21">
      <c r="A36" s="3">
        <v>18421992376</v>
      </c>
      <c r="B36" s="1" t="s">
        <v>494</v>
      </c>
      <c r="C36" s="1" t="s">
        <v>546</v>
      </c>
      <c r="D36" s="1" t="s">
        <v>542</v>
      </c>
      <c r="E36" s="1" t="s">
        <v>547</v>
      </c>
      <c r="F36" s="1" t="s">
        <v>401</v>
      </c>
      <c r="G36" s="1" t="s">
        <v>366</v>
      </c>
      <c r="H36" s="1" t="s">
        <v>367</v>
      </c>
      <c r="I36" s="1" t="s">
        <v>548</v>
      </c>
      <c r="J36" s="1" t="s">
        <v>369</v>
      </c>
      <c r="K36" s="1" t="s">
        <v>548</v>
      </c>
      <c r="L36" s="1" t="s">
        <v>548</v>
      </c>
      <c r="M36" s="1" t="s">
        <v>370</v>
      </c>
      <c r="N36" s="1" t="s">
        <v>370</v>
      </c>
      <c r="O36" s="1" t="s">
        <v>371</v>
      </c>
      <c r="P36" s="1" t="s">
        <v>372</v>
      </c>
      <c r="Q36" s="1" t="s">
        <v>373</v>
      </c>
      <c r="R36" s="1" t="s">
        <v>549</v>
      </c>
      <c r="S36" s="1" t="s">
        <v>375</v>
      </c>
      <c r="T36" s="1" t="s">
        <v>376</v>
      </c>
      <c r="U36" s="1" t="s">
        <v>377</v>
      </c>
    </row>
    <row r="37" s="1" customFormat="1" spans="1:21">
      <c r="A37" s="3">
        <v>18403368458</v>
      </c>
      <c r="B37" s="1" t="s">
        <v>550</v>
      </c>
      <c r="C37" s="1" t="s">
        <v>551</v>
      </c>
      <c r="D37" s="1" t="s">
        <v>447</v>
      </c>
      <c r="E37" s="1" t="s">
        <v>552</v>
      </c>
      <c r="F37" s="1" t="s">
        <v>401</v>
      </c>
      <c r="G37" s="1" t="s">
        <v>366</v>
      </c>
      <c r="H37" s="1" t="s">
        <v>367</v>
      </c>
      <c r="I37" s="1" t="s">
        <v>553</v>
      </c>
      <c r="J37" s="1" t="s">
        <v>369</v>
      </c>
      <c r="K37" s="1" t="s">
        <v>553</v>
      </c>
      <c r="L37" s="1" t="s">
        <v>553</v>
      </c>
      <c r="M37" s="1" t="s">
        <v>370</v>
      </c>
      <c r="N37" s="1" t="s">
        <v>370</v>
      </c>
      <c r="O37" s="1" t="s">
        <v>371</v>
      </c>
      <c r="P37" s="1" t="s">
        <v>372</v>
      </c>
      <c r="Q37" s="1" t="s">
        <v>373</v>
      </c>
      <c r="R37" s="1" t="s">
        <v>554</v>
      </c>
      <c r="S37" s="1" t="s">
        <v>375</v>
      </c>
      <c r="T37" s="1" t="s">
        <v>376</v>
      </c>
      <c r="U37" s="1" t="s">
        <v>377</v>
      </c>
    </row>
    <row r="38" s="1" customFormat="1" spans="1:21">
      <c r="A38" s="3">
        <v>18453809734</v>
      </c>
      <c r="B38" s="1" t="s">
        <v>555</v>
      </c>
      <c r="C38" s="1" t="s">
        <v>556</v>
      </c>
      <c r="D38" s="1" t="s">
        <v>557</v>
      </c>
      <c r="E38" s="1" t="s">
        <v>558</v>
      </c>
      <c r="F38" s="1" t="s">
        <v>472</v>
      </c>
      <c r="G38" s="1" t="s">
        <v>366</v>
      </c>
      <c r="H38" s="1" t="s">
        <v>367</v>
      </c>
      <c r="I38" s="1" t="s">
        <v>559</v>
      </c>
      <c r="J38" s="1" t="s">
        <v>369</v>
      </c>
      <c r="K38" s="1" t="s">
        <v>559</v>
      </c>
      <c r="L38" s="1" t="s">
        <v>559</v>
      </c>
      <c r="M38" s="1" t="s">
        <v>370</v>
      </c>
      <c r="N38" s="1" t="s">
        <v>370</v>
      </c>
      <c r="O38" s="1" t="s">
        <v>371</v>
      </c>
      <c r="P38" s="1" t="s">
        <v>372</v>
      </c>
      <c r="Q38" s="1" t="s">
        <v>373</v>
      </c>
      <c r="R38" s="1" t="s">
        <v>560</v>
      </c>
      <c r="S38" s="1" t="s">
        <v>375</v>
      </c>
      <c r="T38" s="1" t="s">
        <v>376</v>
      </c>
      <c r="U38" s="1" t="s">
        <v>377</v>
      </c>
    </row>
    <row r="39" s="1" customFormat="1" spans="1:21">
      <c r="A39" s="3">
        <v>18404917451</v>
      </c>
      <c r="B39" s="1" t="s">
        <v>550</v>
      </c>
      <c r="C39" s="1" t="s">
        <v>561</v>
      </c>
      <c r="D39" s="1" t="s">
        <v>562</v>
      </c>
      <c r="E39" s="1" t="s">
        <v>563</v>
      </c>
      <c r="F39" s="1" t="s">
        <v>401</v>
      </c>
      <c r="G39" s="1" t="s">
        <v>366</v>
      </c>
      <c r="H39" s="1" t="s">
        <v>367</v>
      </c>
      <c r="I39" s="1" t="s">
        <v>564</v>
      </c>
      <c r="J39" s="1" t="s">
        <v>369</v>
      </c>
      <c r="K39" s="1" t="s">
        <v>564</v>
      </c>
      <c r="L39" s="1" t="s">
        <v>564</v>
      </c>
      <c r="M39" s="1" t="s">
        <v>370</v>
      </c>
      <c r="N39" s="1" t="s">
        <v>370</v>
      </c>
      <c r="O39" s="1" t="s">
        <v>371</v>
      </c>
      <c r="P39" s="1" t="s">
        <v>372</v>
      </c>
      <c r="Q39" s="1" t="s">
        <v>373</v>
      </c>
      <c r="R39" s="1" t="s">
        <v>565</v>
      </c>
      <c r="S39" s="1" t="s">
        <v>375</v>
      </c>
      <c r="T39" s="1" t="s">
        <v>376</v>
      </c>
      <c r="U39" s="1" t="s">
        <v>377</v>
      </c>
    </row>
    <row r="40" s="1" customFormat="1" spans="1:21">
      <c r="A40" s="3">
        <v>18178420492</v>
      </c>
      <c r="B40" s="1" t="s">
        <v>566</v>
      </c>
      <c r="C40" s="1" t="s">
        <v>567</v>
      </c>
      <c r="D40" s="1" t="s">
        <v>568</v>
      </c>
      <c r="E40" s="1" t="s">
        <v>569</v>
      </c>
      <c r="F40" s="1" t="s">
        <v>455</v>
      </c>
      <c r="G40" s="1" t="s">
        <v>366</v>
      </c>
      <c r="H40" s="1" t="s">
        <v>367</v>
      </c>
      <c r="I40" s="1" t="s">
        <v>570</v>
      </c>
      <c r="J40" s="1" t="s">
        <v>369</v>
      </c>
      <c r="K40" s="1" t="s">
        <v>570</v>
      </c>
      <c r="L40" s="1" t="s">
        <v>570</v>
      </c>
      <c r="M40" s="1" t="s">
        <v>370</v>
      </c>
      <c r="N40" s="1" t="s">
        <v>370</v>
      </c>
      <c r="O40" s="1" t="s">
        <v>371</v>
      </c>
      <c r="P40" s="1" t="s">
        <v>372</v>
      </c>
      <c r="Q40" s="1" t="s">
        <v>373</v>
      </c>
      <c r="R40" s="1" t="s">
        <v>571</v>
      </c>
      <c r="S40" s="1" t="s">
        <v>375</v>
      </c>
      <c r="T40" s="1" t="s">
        <v>376</v>
      </c>
      <c r="U40" s="1" t="s">
        <v>377</v>
      </c>
    </row>
    <row r="41" s="1" customFormat="1" spans="1:21">
      <c r="A41" s="3">
        <v>18113481363</v>
      </c>
      <c r="B41" s="1" t="s">
        <v>572</v>
      </c>
      <c r="C41" s="1" t="s">
        <v>573</v>
      </c>
      <c r="D41" s="1" t="s">
        <v>574</v>
      </c>
      <c r="E41" s="1" t="s">
        <v>575</v>
      </c>
      <c r="F41" s="1" t="s">
        <v>401</v>
      </c>
      <c r="G41" s="1" t="s">
        <v>366</v>
      </c>
      <c r="H41" s="1" t="s">
        <v>367</v>
      </c>
      <c r="I41" s="1" t="s">
        <v>576</v>
      </c>
      <c r="J41" s="1" t="s">
        <v>369</v>
      </c>
      <c r="K41" s="1" t="s">
        <v>576</v>
      </c>
      <c r="L41" s="1" t="s">
        <v>576</v>
      </c>
      <c r="M41" s="1" t="s">
        <v>370</v>
      </c>
      <c r="N41" s="1" t="s">
        <v>370</v>
      </c>
      <c r="O41" s="1" t="s">
        <v>371</v>
      </c>
      <c r="P41" s="1" t="s">
        <v>372</v>
      </c>
      <c r="Q41" s="1" t="s">
        <v>373</v>
      </c>
      <c r="R41" s="1" t="s">
        <v>577</v>
      </c>
      <c r="S41" s="1" t="s">
        <v>375</v>
      </c>
      <c r="T41" s="1" t="s">
        <v>376</v>
      </c>
      <c r="U41" s="1" t="s">
        <v>377</v>
      </c>
    </row>
    <row r="42" s="1" customFormat="1" spans="1:21">
      <c r="A42" s="3">
        <v>18126811948</v>
      </c>
      <c r="B42" s="1" t="s">
        <v>578</v>
      </c>
      <c r="C42" s="1" t="s">
        <v>579</v>
      </c>
      <c r="D42" s="1" t="s">
        <v>580</v>
      </c>
      <c r="E42" s="1" t="s">
        <v>581</v>
      </c>
      <c r="F42" s="1" t="s">
        <v>401</v>
      </c>
      <c r="G42" s="1" t="s">
        <v>366</v>
      </c>
      <c r="H42" s="1" t="s">
        <v>367</v>
      </c>
      <c r="I42" s="1" t="s">
        <v>582</v>
      </c>
      <c r="J42" s="1" t="s">
        <v>369</v>
      </c>
      <c r="K42" s="1" t="s">
        <v>582</v>
      </c>
      <c r="L42" s="1" t="s">
        <v>582</v>
      </c>
      <c r="M42" s="1" t="s">
        <v>370</v>
      </c>
      <c r="N42" s="1" t="s">
        <v>370</v>
      </c>
      <c r="O42" s="1" t="s">
        <v>371</v>
      </c>
      <c r="P42" s="1" t="s">
        <v>372</v>
      </c>
      <c r="Q42" s="1" t="s">
        <v>373</v>
      </c>
      <c r="R42" s="1" t="s">
        <v>583</v>
      </c>
      <c r="S42" s="1" t="s">
        <v>375</v>
      </c>
      <c r="T42" s="1" t="s">
        <v>376</v>
      </c>
      <c r="U42" s="1" t="s">
        <v>377</v>
      </c>
    </row>
    <row r="43" s="1" customFormat="1" spans="1:21">
      <c r="A43" s="3">
        <v>18149990145</v>
      </c>
      <c r="B43" s="1" t="s">
        <v>584</v>
      </c>
      <c r="C43" s="1" t="s">
        <v>585</v>
      </c>
      <c r="D43" s="1" t="s">
        <v>586</v>
      </c>
      <c r="E43" s="1" t="s">
        <v>587</v>
      </c>
      <c r="F43" s="1" t="s">
        <v>436</v>
      </c>
      <c r="G43" s="1" t="s">
        <v>366</v>
      </c>
      <c r="H43" s="1" t="s">
        <v>367</v>
      </c>
      <c r="I43" s="1" t="s">
        <v>588</v>
      </c>
      <c r="J43" s="1" t="s">
        <v>369</v>
      </c>
      <c r="K43" s="1" t="s">
        <v>588</v>
      </c>
      <c r="L43" s="1" t="s">
        <v>588</v>
      </c>
      <c r="M43" s="1" t="s">
        <v>370</v>
      </c>
      <c r="N43" s="1" t="s">
        <v>370</v>
      </c>
      <c r="O43" s="1" t="s">
        <v>371</v>
      </c>
      <c r="P43" s="1" t="s">
        <v>372</v>
      </c>
      <c r="Q43" s="1" t="s">
        <v>373</v>
      </c>
      <c r="R43" s="1" t="s">
        <v>589</v>
      </c>
      <c r="S43" s="1" t="s">
        <v>375</v>
      </c>
      <c r="T43" s="1" t="s">
        <v>376</v>
      </c>
      <c r="U43" s="1" t="s">
        <v>377</v>
      </c>
    </row>
    <row r="44" s="1" customFormat="1" spans="1:21">
      <c r="A44" s="3">
        <v>18293188326</v>
      </c>
      <c r="B44" s="1" t="s">
        <v>590</v>
      </c>
      <c r="C44" s="1" t="s">
        <v>591</v>
      </c>
      <c r="D44" s="1" t="s">
        <v>592</v>
      </c>
      <c r="E44" s="1" t="s">
        <v>593</v>
      </c>
      <c r="F44" s="1" t="s">
        <v>455</v>
      </c>
      <c r="G44" s="1" t="s">
        <v>366</v>
      </c>
      <c r="H44" s="1" t="s">
        <v>367</v>
      </c>
      <c r="I44" s="1" t="s">
        <v>594</v>
      </c>
      <c r="J44" s="1" t="s">
        <v>369</v>
      </c>
      <c r="K44" s="1" t="s">
        <v>594</v>
      </c>
      <c r="L44" s="1" t="s">
        <v>594</v>
      </c>
      <c r="M44" s="1" t="s">
        <v>370</v>
      </c>
      <c r="N44" s="1" t="s">
        <v>370</v>
      </c>
      <c r="O44" s="1" t="s">
        <v>371</v>
      </c>
      <c r="P44" s="1" t="s">
        <v>372</v>
      </c>
      <c r="Q44" s="1" t="s">
        <v>373</v>
      </c>
      <c r="R44" s="1" t="s">
        <v>595</v>
      </c>
      <c r="S44" s="1" t="s">
        <v>375</v>
      </c>
      <c r="T44" s="1" t="s">
        <v>376</v>
      </c>
      <c r="U44" s="1" t="s">
        <v>377</v>
      </c>
    </row>
    <row r="45" s="1" customFormat="1" spans="1:21">
      <c r="A45" s="3">
        <v>18428920196</v>
      </c>
      <c r="B45" s="1" t="s">
        <v>488</v>
      </c>
      <c r="C45" s="1" t="s">
        <v>596</v>
      </c>
      <c r="D45" s="1" t="s">
        <v>592</v>
      </c>
      <c r="E45" s="1" t="s">
        <v>597</v>
      </c>
      <c r="F45" s="1" t="s">
        <v>472</v>
      </c>
      <c r="G45" s="1" t="s">
        <v>366</v>
      </c>
      <c r="H45" s="1" t="s">
        <v>367</v>
      </c>
      <c r="I45" s="1" t="s">
        <v>598</v>
      </c>
      <c r="J45" s="1" t="s">
        <v>369</v>
      </c>
      <c r="K45" s="1" t="s">
        <v>598</v>
      </c>
      <c r="L45" s="1" t="s">
        <v>598</v>
      </c>
      <c r="M45" s="1" t="s">
        <v>370</v>
      </c>
      <c r="N45" s="1" t="s">
        <v>370</v>
      </c>
      <c r="O45" s="1" t="s">
        <v>371</v>
      </c>
      <c r="P45" s="1" t="s">
        <v>372</v>
      </c>
      <c r="Q45" s="1" t="s">
        <v>373</v>
      </c>
      <c r="R45" s="1" t="s">
        <v>599</v>
      </c>
      <c r="S45" s="1" t="s">
        <v>375</v>
      </c>
      <c r="T45" s="1" t="s">
        <v>376</v>
      </c>
      <c r="U45" s="1" t="s">
        <v>377</v>
      </c>
    </row>
    <row r="46" s="1" customFormat="1" spans="1:21">
      <c r="A46" s="3">
        <v>18422765609</v>
      </c>
      <c r="B46" s="1" t="s">
        <v>494</v>
      </c>
      <c r="C46" s="1" t="s">
        <v>600</v>
      </c>
      <c r="D46" s="1" t="s">
        <v>601</v>
      </c>
      <c r="E46" s="1" t="s">
        <v>602</v>
      </c>
      <c r="F46" s="1" t="s">
        <v>455</v>
      </c>
      <c r="G46" s="1" t="s">
        <v>366</v>
      </c>
      <c r="H46" s="1" t="s">
        <v>367</v>
      </c>
      <c r="I46" s="1" t="s">
        <v>603</v>
      </c>
      <c r="J46" s="1" t="s">
        <v>369</v>
      </c>
      <c r="K46" s="1" t="s">
        <v>603</v>
      </c>
      <c r="L46" s="1" t="s">
        <v>603</v>
      </c>
      <c r="M46" s="1" t="s">
        <v>370</v>
      </c>
      <c r="N46" s="1" t="s">
        <v>370</v>
      </c>
      <c r="O46" s="1" t="s">
        <v>371</v>
      </c>
      <c r="P46" s="1" t="s">
        <v>372</v>
      </c>
      <c r="Q46" s="1" t="s">
        <v>373</v>
      </c>
      <c r="R46" s="1" t="s">
        <v>604</v>
      </c>
      <c r="S46" s="1" t="s">
        <v>375</v>
      </c>
      <c r="T46" s="1" t="s">
        <v>376</v>
      </c>
      <c r="U46" s="1" t="s">
        <v>377</v>
      </c>
    </row>
    <row r="47" s="1" customFormat="1" spans="1:21">
      <c r="A47" s="3">
        <v>18163402931</v>
      </c>
      <c r="B47" s="1" t="s">
        <v>605</v>
      </c>
      <c r="C47" s="1" t="s">
        <v>606</v>
      </c>
      <c r="D47" s="1" t="s">
        <v>384</v>
      </c>
      <c r="E47" s="1" t="s">
        <v>607</v>
      </c>
      <c r="F47" s="1" t="s">
        <v>401</v>
      </c>
      <c r="G47" s="1" t="s">
        <v>366</v>
      </c>
      <c r="H47" s="1" t="s">
        <v>367</v>
      </c>
      <c r="I47" s="1" t="s">
        <v>608</v>
      </c>
      <c r="J47" s="1" t="s">
        <v>369</v>
      </c>
      <c r="K47" s="1" t="s">
        <v>608</v>
      </c>
      <c r="L47" s="1" t="s">
        <v>608</v>
      </c>
      <c r="M47" s="1" t="s">
        <v>370</v>
      </c>
      <c r="N47" s="1" t="s">
        <v>370</v>
      </c>
      <c r="O47" s="1" t="s">
        <v>371</v>
      </c>
      <c r="P47" s="1" t="s">
        <v>372</v>
      </c>
      <c r="Q47" s="1" t="s">
        <v>373</v>
      </c>
      <c r="R47" s="1" t="s">
        <v>609</v>
      </c>
      <c r="S47" s="1" t="s">
        <v>375</v>
      </c>
      <c r="T47" s="1" t="s">
        <v>376</v>
      </c>
      <c r="U47" s="1" t="s">
        <v>377</v>
      </c>
    </row>
    <row r="48" s="1" customFormat="1" spans="1:21">
      <c r="A48" s="3">
        <v>18215663341</v>
      </c>
      <c r="B48" s="1" t="s">
        <v>610</v>
      </c>
      <c r="C48" s="1" t="s">
        <v>611</v>
      </c>
      <c r="D48" s="1" t="s">
        <v>422</v>
      </c>
      <c r="E48" s="1" t="s">
        <v>612</v>
      </c>
      <c r="F48" s="1" t="s">
        <v>455</v>
      </c>
      <c r="G48" s="1" t="s">
        <v>366</v>
      </c>
      <c r="H48" s="1" t="s">
        <v>367</v>
      </c>
      <c r="I48" s="1" t="s">
        <v>613</v>
      </c>
      <c r="J48" s="1" t="s">
        <v>369</v>
      </c>
      <c r="K48" s="1" t="s">
        <v>613</v>
      </c>
      <c r="L48" s="1" t="s">
        <v>613</v>
      </c>
      <c r="M48" s="1" t="s">
        <v>370</v>
      </c>
      <c r="N48" s="1" t="s">
        <v>370</v>
      </c>
      <c r="O48" s="1" t="s">
        <v>371</v>
      </c>
      <c r="P48" s="1" t="s">
        <v>372</v>
      </c>
      <c r="Q48" s="1" t="s">
        <v>373</v>
      </c>
      <c r="R48" s="1" t="s">
        <v>614</v>
      </c>
      <c r="S48" s="1" t="s">
        <v>375</v>
      </c>
      <c r="T48" s="1" t="s">
        <v>376</v>
      </c>
      <c r="U48" s="1" t="s">
        <v>377</v>
      </c>
    </row>
    <row r="49" s="1" customFormat="1" spans="1:21">
      <c r="A49" s="3">
        <v>18445523301</v>
      </c>
      <c r="B49" s="1" t="s">
        <v>528</v>
      </c>
      <c r="C49" s="1" t="s">
        <v>615</v>
      </c>
      <c r="D49" s="1" t="s">
        <v>422</v>
      </c>
      <c r="E49" s="1" t="s">
        <v>616</v>
      </c>
      <c r="F49" s="1" t="s">
        <v>362</v>
      </c>
      <c r="G49" s="1" t="s">
        <v>366</v>
      </c>
      <c r="H49" s="1" t="s">
        <v>367</v>
      </c>
      <c r="I49" s="1" t="s">
        <v>424</v>
      </c>
      <c r="J49" s="1" t="s">
        <v>369</v>
      </c>
      <c r="K49" s="1" t="s">
        <v>424</v>
      </c>
      <c r="L49" s="1" t="s">
        <v>424</v>
      </c>
      <c r="M49" s="1" t="s">
        <v>370</v>
      </c>
      <c r="N49" s="1" t="s">
        <v>370</v>
      </c>
      <c r="O49" s="1" t="s">
        <v>371</v>
      </c>
      <c r="P49" s="1" t="s">
        <v>372</v>
      </c>
      <c r="Q49" s="1" t="s">
        <v>373</v>
      </c>
      <c r="R49" s="1" t="s">
        <v>617</v>
      </c>
      <c r="S49" s="1" t="s">
        <v>375</v>
      </c>
      <c r="T49" s="1" t="s">
        <v>376</v>
      </c>
      <c r="U49" s="1" t="s">
        <v>377</v>
      </c>
    </row>
    <row r="50" s="1" customFormat="1" spans="1:21">
      <c r="A50" s="3">
        <v>18313536481</v>
      </c>
      <c r="B50" s="1" t="s">
        <v>618</v>
      </c>
      <c r="C50" s="1" t="s">
        <v>619</v>
      </c>
      <c r="D50" s="1" t="s">
        <v>408</v>
      </c>
      <c r="E50" s="1" t="s">
        <v>620</v>
      </c>
      <c r="F50" s="1" t="s">
        <v>401</v>
      </c>
      <c r="G50" s="1" t="s">
        <v>366</v>
      </c>
      <c r="H50" s="1" t="s">
        <v>367</v>
      </c>
      <c r="I50" s="1" t="s">
        <v>621</v>
      </c>
      <c r="J50" s="1" t="s">
        <v>369</v>
      </c>
      <c r="K50" s="1" t="s">
        <v>621</v>
      </c>
      <c r="L50" s="1" t="s">
        <v>621</v>
      </c>
      <c r="M50" s="1" t="s">
        <v>370</v>
      </c>
      <c r="N50" s="1" t="s">
        <v>370</v>
      </c>
      <c r="O50" s="1" t="s">
        <v>371</v>
      </c>
      <c r="P50" s="1" t="s">
        <v>372</v>
      </c>
      <c r="Q50" s="1" t="s">
        <v>373</v>
      </c>
      <c r="R50" s="1" t="s">
        <v>622</v>
      </c>
      <c r="S50" s="1" t="s">
        <v>375</v>
      </c>
      <c r="T50" s="1" t="s">
        <v>376</v>
      </c>
      <c r="U50" s="1" t="s">
        <v>377</v>
      </c>
    </row>
    <row r="51" s="1" customFormat="1" spans="1:21">
      <c r="A51" s="3">
        <v>18181967925</v>
      </c>
      <c r="B51" s="1" t="s">
        <v>566</v>
      </c>
      <c r="C51" s="1" t="s">
        <v>623</v>
      </c>
      <c r="D51" s="1" t="s">
        <v>408</v>
      </c>
      <c r="E51" s="1" t="s">
        <v>624</v>
      </c>
      <c r="F51" s="1" t="s">
        <v>401</v>
      </c>
      <c r="G51" s="1" t="s">
        <v>366</v>
      </c>
      <c r="H51" s="1" t="s">
        <v>367</v>
      </c>
      <c r="I51" s="1" t="s">
        <v>621</v>
      </c>
      <c r="J51" s="1" t="s">
        <v>369</v>
      </c>
      <c r="K51" s="1" t="s">
        <v>621</v>
      </c>
      <c r="L51" s="1" t="s">
        <v>621</v>
      </c>
      <c r="M51" s="1" t="s">
        <v>370</v>
      </c>
      <c r="N51" s="1" t="s">
        <v>370</v>
      </c>
      <c r="O51" s="1" t="s">
        <v>371</v>
      </c>
      <c r="P51" s="1" t="s">
        <v>372</v>
      </c>
      <c r="Q51" s="1" t="s">
        <v>373</v>
      </c>
      <c r="R51" s="1" t="s">
        <v>625</v>
      </c>
      <c r="S51" s="1" t="s">
        <v>375</v>
      </c>
      <c r="T51" s="1" t="s">
        <v>376</v>
      </c>
      <c r="U51" s="1" t="s">
        <v>377</v>
      </c>
    </row>
    <row r="52" s="1" customFormat="1" spans="1:21">
      <c r="A52" s="3">
        <v>18404088550</v>
      </c>
      <c r="B52" s="1" t="s">
        <v>550</v>
      </c>
      <c r="C52" s="1" t="s">
        <v>626</v>
      </c>
      <c r="D52" s="1" t="s">
        <v>627</v>
      </c>
      <c r="E52" s="1" t="s">
        <v>628</v>
      </c>
      <c r="F52" s="1" t="s">
        <v>528</v>
      </c>
      <c r="G52" s="1" t="s">
        <v>366</v>
      </c>
      <c r="H52" s="1" t="s">
        <v>367</v>
      </c>
      <c r="I52" s="1" t="s">
        <v>629</v>
      </c>
      <c r="J52" s="1" t="s">
        <v>369</v>
      </c>
      <c r="K52" s="1" t="s">
        <v>629</v>
      </c>
      <c r="L52" s="1" t="s">
        <v>629</v>
      </c>
      <c r="M52" s="1" t="s">
        <v>370</v>
      </c>
      <c r="N52" s="1" t="s">
        <v>370</v>
      </c>
      <c r="O52" s="1" t="s">
        <v>371</v>
      </c>
      <c r="P52" s="1" t="s">
        <v>372</v>
      </c>
      <c r="Q52" s="1" t="s">
        <v>373</v>
      </c>
      <c r="R52" s="1" t="s">
        <v>630</v>
      </c>
      <c r="S52" s="1" t="s">
        <v>375</v>
      </c>
      <c r="T52" s="1" t="s">
        <v>376</v>
      </c>
      <c r="U52" s="1" t="s">
        <v>377</v>
      </c>
    </row>
    <row r="53" s="1" customFormat="1" spans="1:21">
      <c r="A53" s="3">
        <v>18385536558</v>
      </c>
      <c r="B53" s="1" t="s">
        <v>631</v>
      </c>
      <c r="C53" s="1" t="s">
        <v>632</v>
      </c>
      <c r="D53" s="1" t="s">
        <v>633</v>
      </c>
      <c r="E53" s="1" t="s">
        <v>634</v>
      </c>
      <c r="F53" s="1" t="s">
        <v>362</v>
      </c>
      <c r="G53" s="1" t="s">
        <v>366</v>
      </c>
      <c r="H53" s="1" t="s">
        <v>367</v>
      </c>
      <c r="I53" s="1" t="s">
        <v>635</v>
      </c>
      <c r="J53" s="1" t="s">
        <v>369</v>
      </c>
      <c r="K53" s="1" t="s">
        <v>635</v>
      </c>
      <c r="L53" s="1" t="s">
        <v>635</v>
      </c>
      <c r="M53" s="1" t="s">
        <v>370</v>
      </c>
      <c r="N53" s="1" t="s">
        <v>370</v>
      </c>
      <c r="O53" s="1" t="s">
        <v>371</v>
      </c>
      <c r="P53" s="1" t="s">
        <v>372</v>
      </c>
      <c r="Q53" s="1" t="s">
        <v>373</v>
      </c>
      <c r="R53" s="1" t="s">
        <v>636</v>
      </c>
      <c r="S53" s="1" t="s">
        <v>375</v>
      </c>
      <c r="T53" s="1" t="s">
        <v>376</v>
      </c>
      <c r="U53" s="1" t="s">
        <v>377</v>
      </c>
    </row>
    <row r="54" s="1" customFormat="1" spans="1:21">
      <c r="A54" s="1" t="s">
        <v>637</v>
      </c>
      <c r="B54" s="1" t="s">
        <v>638</v>
      </c>
      <c r="C54" s="1" t="s">
        <v>639</v>
      </c>
      <c r="D54" s="1" t="s">
        <v>633</v>
      </c>
      <c r="E54" s="1" t="s">
        <v>634</v>
      </c>
      <c r="F54" s="1" t="s">
        <v>362</v>
      </c>
      <c r="G54" s="1" t="s">
        <v>366</v>
      </c>
      <c r="H54" s="1" t="s">
        <v>367</v>
      </c>
      <c r="I54" s="1" t="s">
        <v>371</v>
      </c>
      <c r="J54" s="1" t="s">
        <v>369</v>
      </c>
      <c r="K54" s="1" t="s">
        <v>371</v>
      </c>
      <c r="L54" s="1" t="s">
        <v>371</v>
      </c>
      <c r="M54" s="1" t="s">
        <v>370</v>
      </c>
      <c r="N54" s="1" t="s">
        <v>370</v>
      </c>
      <c r="O54" s="1" t="s">
        <v>371</v>
      </c>
      <c r="P54" s="1" t="s">
        <v>372</v>
      </c>
      <c r="Q54" s="1" t="s">
        <v>373</v>
      </c>
      <c r="R54" s="1" t="s">
        <v>640</v>
      </c>
      <c r="S54" s="1" t="s">
        <v>375</v>
      </c>
      <c r="T54" s="1" t="s">
        <v>376</v>
      </c>
      <c r="U54" s="1" t="s">
        <v>377</v>
      </c>
    </row>
    <row r="55" s="1" customFormat="1" spans="1:21">
      <c r="A55" s="3">
        <v>18377920947</v>
      </c>
      <c r="B55" s="1" t="s">
        <v>631</v>
      </c>
      <c r="C55" s="1" t="s">
        <v>641</v>
      </c>
      <c r="D55" s="1" t="s">
        <v>642</v>
      </c>
      <c r="E55" s="1" t="s">
        <v>643</v>
      </c>
      <c r="F55" s="1" t="s">
        <v>472</v>
      </c>
      <c r="G55" s="1" t="s">
        <v>366</v>
      </c>
      <c r="H55" s="1" t="s">
        <v>367</v>
      </c>
      <c r="I55" s="1" t="s">
        <v>644</v>
      </c>
      <c r="J55" s="1" t="s">
        <v>369</v>
      </c>
      <c r="K55" s="1" t="s">
        <v>644</v>
      </c>
      <c r="L55" s="1" t="s">
        <v>644</v>
      </c>
      <c r="M55" s="1" t="s">
        <v>370</v>
      </c>
      <c r="N55" s="1" t="s">
        <v>370</v>
      </c>
      <c r="O55" s="1" t="s">
        <v>371</v>
      </c>
      <c r="P55" s="1" t="s">
        <v>372</v>
      </c>
      <c r="Q55" s="1" t="s">
        <v>373</v>
      </c>
      <c r="R55" s="1" t="s">
        <v>645</v>
      </c>
      <c r="S55" s="1" t="s">
        <v>375</v>
      </c>
      <c r="T55" s="1" t="s">
        <v>376</v>
      </c>
      <c r="U55" s="1" t="s">
        <v>377</v>
      </c>
    </row>
    <row r="56" s="1" customFormat="1" spans="1:21">
      <c r="A56" s="3">
        <v>18313973685</v>
      </c>
      <c r="B56" s="1" t="s">
        <v>618</v>
      </c>
      <c r="C56" s="1" t="s">
        <v>646</v>
      </c>
      <c r="D56" s="1" t="s">
        <v>642</v>
      </c>
      <c r="E56" s="1" t="s">
        <v>647</v>
      </c>
      <c r="F56" s="1" t="s">
        <v>528</v>
      </c>
      <c r="G56" s="1" t="s">
        <v>366</v>
      </c>
      <c r="H56" s="1" t="s">
        <v>367</v>
      </c>
      <c r="I56" s="1" t="s">
        <v>648</v>
      </c>
      <c r="J56" s="1" t="s">
        <v>369</v>
      </c>
      <c r="K56" s="1" t="s">
        <v>648</v>
      </c>
      <c r="L56" s="1" t="s">
        <v>648</v>
      </c>
      <c r="M56" s="1" t="s">
        <v>370</v>
      </c>
      <c r="N56" s="1" t="s">
        <v>370</v>
      </c>
      <c r="O56" s="1" t="s">
        <v>371</v>
      </c>
      <c r="P56" s="1" t="s">
        <v>372</v>
      </c>
      <c r="Q56" s="1" t="s">
        <v>373</v>
      </c>
      <c r="R56" s="1" t="s">
        <v>649</v>
      </c>
      <c r="S56" s="1" t="s">
        <v>375</v>
      </c>
      <c r="T56" s="1" t="s">
        <v>376</v>
      </c>
      <c r="U56" s="1" t="s">
        <v>377</v>
      </c>
    </row>
    <row r="57" s="1" customFormat="1" spans="1:21">
      <c r="A57" s="3">
        <v>18454679962</v>
      </c>
      <c r="B57" s="1" t="s">
        <v>555</v>
      </c>
      <c r="C57" s="1" t="s">
        <v>650</v>
      </c>
      <c r="D57" s="1" t="s">
        <v>642</v>
      </c>
      <c r="E57" s="1" t="s">
        <v>651</v>
      </c>
      <c r="F57" s="1" t="s">
        <v>455</v>
      </c>
      <c r="G57" s="1" t="s">
        <v>366</v>
      </c>
      <c r="H57" s="1" t="s">
        <v>367</v>
      </c>
      <c r="I57" s="1" t="s">
        <v>652</v>
      </c>
      <c r="J57" s="1" t="s">
        <v>369</v>
      </c>
      <c r="K57" s="1" t="s">
        <v>652</v>
      </c>
      <c r="L57" s="1" t="s">
        <v>652</v>
      </c>
      <c r="M57" s="1" t="s">
        <v>370</v>
      </c>
      <c r="N57" s="1" t="s">
        <v>370</v>
      </c>
      <c r="O57" s="1" t="s">
        <v>371</v>
      </c>
      <c r="P57" s="1" t="s">
        <v>372</v>
      </c>
      <c r="Q57" s="1" t="s">
        <v>373</v>
      </c>
      <c r="R57" s="1" t="s">
        <v>653</v>
      </c>
      <c r="S57" s="1" t="s">
        <v>375</v>
      </c>
      <c r="T57" s="1" t="s">
        <v>376</v>
      </c>
      <c r="U57" s="1" t="s">
        <v>377</v>
      </c>
    </row>
    <row r="58" s="1" customFormat="1" spans="1:21">
      <c r="A58" s="3">
        <v>18253744966</v>
      </c>
      <c r="B58" s="1" t="s">
        <v>654</v>
      </c>
      <c r="C58" s="1" t="s">
        <v>655</v>
      </c>
      <c r="D58" s="1" t="s">
        <v>656</v>
      </c>
      <c r="E58" s="1" t="s">
        <v>657</v>
      </c>
      <c r="F58" s="1" t="s">
        <v>455</v>
      </c>
      <c r="G58" s="1" t="s">
        <v>366</v>
      </c>
      <c r="H58" s="1" t="s">
        <v>367</v>
      </c>
      <c r="I58" s="1" t="s">
        <v>658</v>
      </c>
      <c r="J58" s="1" t="s">
        <v>369</v>
      </c>
      <c r="K58" s="1" t="s">
        <v>658</v>
      </c>
      <c r="L58" s="1" t="s">
        <v>658</v>
      </c>
      <c r="M58" s="1" t="s">
        <v>370</v>
      </c>
      <c r="N58" s="1" t="s">
        <v>370</v>
      </c>
      <c r="O58" s="1" t="s">
        <v>371</v>
      </c>
      <c r="P58" s="1" t="s">
        <v>372</v>
      </c>
      <c r="Q58" s="1" t="s">
        <v>373</v>
      </c>
      <c r="R58" s="1" t="s">
        <v>659</v>
      </c>
      <c r="S58" s="1" t="s">
        <v>375</v>
      </c>
      <c r="T58" s="1" t="s">
        <v>376</v>
      </c>
      <c r="U58" s="1" t="s">
        <v>377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2022-07-29T02:08:55Z</dcterms:created>
  <dcterms:modified xsi:type="dcterms:W3CDTF">2022-07-29T02:15:59Z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BCF78BE8AD4F4A3583A32A05E283FF84</vt:lpwstr>
  </property>
  <property fmtid="{D5CDD505-2E9C-101B-9397-08002B2CF9AE}" pid="3" name="KSOProductBuildVer">
    <vt:lpwstr>2052-11.1.0.11875</vt:lpwstr>
  </property>
</Properties>
</file>