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<sst xmlns="http://schemas.openxmlformats.org/spreadsheetml/2006/main" count="1444" uniqueCount="542">
  <si>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</si>
  <si>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</si>
  <si>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</si>
  <si>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</si>
  <si>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</si>
  <si>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</si>
  <si>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</si>
  <si>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</si>
  <si>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</si>
  <si>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</si>
  <si>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</si>
  <si>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</si>
  <si>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</si>
  <si>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</si>
  <si>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</si>
  <si>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</si>
  <si>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</si>
  <si>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</si>
  <si>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</si>
  <si>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</si>
  <si>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</si>
  <si>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</si>
  <si>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</si>
  <si>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</si>
  <si>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</si>
  <si>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17969235809	</t>
  </si>
  <si>
    <t>Ctrip</t>
  </si>
  <si>
    <t>正常</t>
  </si>
  <si>
    <t>[Uzunyurt Mahallesi]札克罗里琪雅酒店(Zakros Hotel Lykia)(39518939)</t>
  </si>
  <si>
    <t>高级套房, 1 张特大床, 阳台, 海景(至少连住2晚及以上)&lt;2人入住&gt;&lt;不退款&gt;&lt;早餐&gt;</t>
  </si>
  <si>
    <t>USD</t>
  </si>
  <si>
    <t>PEHLIVAN/SEYDA,KAYA/KADIR</t>
  </si>
  <si>
    <t>CA6352220801USD-W</t>
  </si>
  <si>
    <t>未提现</t>
  </si>
  <si>
    <t>携程开票</t>
  </si>
  <si>
    <t xml:space="preserve">2558808	</t>
  </si>
  <si>
    <t xml:space="preserve">1946017472	</t>
  </si>
  <si>
    <t xml:space="preserve">18028964090	</t>
  </si>
  <si>
    <t>[曼谷]曼谷阿文苏昆维特酒店(Avani Sukhumvit Bangkok)(43584142)</t>
  </si>
  <si>
    <t>阿瓦尼房（双床）(至少连住2晚及以上)&lt;2人入住&gt;&lt;不退款&gt;&lt;早餐&gt;</t>
  </si>
  <si>
    <t>Beom/Hyunjoo</t>
  </si>
  <si>
    <t xml:space="preserve">2571191	</t>
  </si>
  <si>
    <t xml:space="preserve">366011	</t>
  </si>
  <si>
    <t xml:space="preserve">18031548409	</t>
  </si>
  <si>
    <t>[泉佐野市]关西机场旅笼酒店(Hatago Inn Kansai Airport)(21725625)</t>
  </si>
  <si>
    <t>标准双床房&lt;2人入住&gt;&lt;不退款&gt;</t>
  </si>
  <si>
    <t>KIM/YOHWAN,KAWABATA/RIKA</t>
  </si>
  <si>
    <t xml:space="preserve">2571797	</t>
  </si>
  <si>
    <t xml:space="preserve">20220601474537669	</t>
  </si>
  <si>
    <t xml:space="preserve">18044535110	</t>
  </si>
  <si>
    <t>[布里恩茨]吉特霸赫酒店(Grandhotel Giessbach)(40026277)</t>
  </si>
  <si>
    <t>带森林景观的经典双人房&lt;不退款&gt;&lt;2人入住&gt;</t>
  </si>
  <si>
    <t>Studer/Gerald</t>
  </si>
  <si>
    <t xml:space="preserve">2575264	</t>
  </si>
  <si>
    <t xml:space="preserve">296649	</t>
  </si>
  <si>
    <t xml:space="preserve">18052174254	</t>
  </si>
  <si>
    <t>[巴黎]彗星酒店(Hôtel de la Comète)(39506192)</t>
  </si>
  <si>
    <t>双人间&lt;不退款&gt;&lt;2人入住&gt;</t>
  </si>
  <si>
    <t>Mukendi/Noelle</t>
  </si>
  <si>
    <t xml:space="preserve">	</t>
  </si>
  <si>
    <t xml:space="preserve">1953864178	</t>
  </si>
  <si>
    <t xml:space="preserve">18055132508	</t>
  </si>
  <si>
    <t>[爱丁堡]提斯特尔酒店(Thistle Hotel)(47867612)</t>
  </si>
  <si>
    <t>双人床房&lt;2人入住&gt;&lt;不退款&gt;</t>
  </si>
  <si>
    <t>van Dommelen/Tim Eduardus Adrianus,Mutsaers/Inge</t>
  </si>
  <si>
    <t xml:space="preserve">2576841	</t>
  </si>
  <si>
    <t xml:space="preserve">EXP-1954048809	</t>
  </si>
  <si>
    <t xml:space="preserve">18063176077	</t>
  </si>
  <si>
    <t>[卡尔巴里]卡尔巴里棕榈度假酒店(Kalbarri Palm Resort)(24538855)</t>
  </si>
  <si>
    <t>开放式客房&lt;2人入住&gt;&lt;不退款&gt;</t>
  </si>
  <si>
    <t>Rokman/Norlyana,Azman/Asraf</t>
  </si>
  <si>
    <t xml:space="preserve">2578949	</t>
  </si>
  <si>
    <t xml:space="preserve">11696003	</t>
  </si>
  <si>
    <t xml:space="preserve">18084402775	</t>
  </si>
  <si>
    <t>[阿姆斯特丹]新设备酒店(Hotel New Kit)(39995875)</t>
  </si>
  <si>
    <t>标准双人房/双床房(至少连住2晚及以上)&lt;2人入住&gt;&lt;不退款&gt;</t>
  </si>
  <si>
    <t>Hu/Xiuqi,Liu/Xiangning</t>
  </si>
  <si>
    <t xml:space="preserve">R022138	</t>
  </si>
  <si>
    <t xml:space="preserve">18096626272	</t>
  </si>
  <si>
    <t>[赫默尔亨普斯特德]谢迪希庄园酒店(Shendish Manor Hotel)(39510992)</t>
  </si>
  <si>
    <t>标准双床房&lt;不退款&gt;&lt;2人入住&gt;</t>
  </si>
  <si>
    <t>Watson/Amber</t>
  </si>
  <si>
    <t xml:space="preserve">2586565	</t>
  </si>
  <si>
    <t xml:space="preserve">18096789542	</t>
  </si>
  <si>
    <t>标准双人间&lt;不退款&gt;&lt;2人入住&gt;</t>
  </si>
  <si>
    <t>Townend/Nick</t>
  </si>
  <si>
    <t xml:space="preserve">18112639772	</t>
  </si>
  <si>
    <t>[阿达拉尔]苏克鲁酒店(By Sukru)(39540205)</t>
  </si>
  <si>
    <t>豪华客房, 阳台, 海景(至少连住2晚及以上)&lt;2人入住&gt;&lt;不退款&gt;&lt;早餐&gt;</t>
  </si>
  <si>
    <t>Zonias/Dimitrios</t>
  </si>
  <si>
    <t xml:space="preserve">acknowledge	</t>
  </si>
  <si>
    <t xml:space="preserve">18133866888	</t>
  </si>
  <si>
    <t>[曼谷]曼谷万怡酒店(Courtyard by Marriott Bangkok)(8418672)</t>
  </si>
  <si>
    <t>翻新豪华特大床房(至少连住2晚及以上)&lt;2人入住&gt;&lt;不退款&gt;&lt;早餐&gt;</t>
  </si>
  <si>
    <t>Chang/Arthur Lit Hern</t>
  </si>
  <si>
    <t xml:space="preserve">2593401	</t>
  </si>
  <si>
    <t xml:space="preserve">70326445	</t>
  </si>
  <si>
    <t xml:space="preserve">18225673473	</t>
  </si>
  <si>
    <t>[Sariharjo]日惹阿兰娜会议酒店(The Alana Hotel &amp; Convention Center Yogyakarta)(16130577)</t>
  </si>
  <si>
    <t>豪华房(双人床或双床)&lt;2人入住&gt;&lt;不退款&gt;</t>
  </si>
  <si>
    <t>Farid/Farid</t>
  </si>
  <si>
    <t xml:space="preserve">2605147	</t>
  </si>
  <si>
    <t xml:space="preserve">18326574091	</t>
  </si>
  <si>
    <t>[多伦多]多伦多当谷套房酒店(Toronto Don Valley Hotel and Suites)(16130822)</t>
  </si>
  <si>
    <t>花园传统房（2张双人床）(至少连住2晚及以上)&lt;2人入住&gt;&lt;不退款&gt;</t>
  </si>
  <si>
    <t>Scallon/Matthew Christopher,Scallon/Grace Nicole</t>
  </si>
  <si>
    <t xml:space="preserve">2614408	</t>
  </si>
  <si>
    <t xml:space="preserve">CI3Z9OGI	</t>
  </si>
  <si>
    <t xml:space="preserve">18326556262	</t>
  </si>
  <si>
    <t>[东韦纳奇]赛达斯旅馆(Cedars Inn)(39964383)</t>
  </si>
  <si>
    <t>标准间1特大床&lt;不退款&gt;&lt;2人入住&gt;</t>
  </si>
  <si>
    <t>SCHMIDLI/Doug M</t>
  </si>
  <si>
    <t xml:space="preserve">2614405	</t>
  </si>
  <si>
    <t xml:space="preserve">EXP-1973012636	</t>
  </si>
  <si>
    <t>取消</t>
  </si>
  <si>
    <t>阶梯</t>
  </si>
  <si>
    <t xml:space="preserve">18326764433	</t>
  </si>
  <si>
    <t>Scallon/Matthew Christopher</t>
  </si>
  <si>
    <t xml:space="preserve">CI3ZA1IH	</t>
  </si>
  <si>
    <t xml:space="preserve">18379103324	</t>
  </si>
  <si>
    <t>[圣莫尼卡]圣莫妮卡总督酒店(Viceroy Santa Monica)(8912409)</t>
  </si>
  <si>
    <t>总督城景房（1张特大床）&lt;不退款&gt;&lt;2人入住&gt;</t>
  </si>
  <si>
    <t>McCue/Alexa</t>
  </si>
  <si>
    <t xml:space="preserve">600663	</t>
  </si>
  <si>
    <t xml:space="preserve">18379535478	</t>
  </si>
  <si>
    <t>[曼谷]曼谷最佳舒适住宅酒店(Best Comfort Residential Hotel Bangkok)(21489876)</t>
  </si>
  <si>
    <t>标准房&lt;2人入住&gt;&lt;不退款&gt;</t>
  </si>
  <si>
    <t>Suethammawong/Narongrid</t>
  </si>
  <si>
    <t xml:space="preserve">18404473097	</t>
  </si>
  <si>
    <t>[科伦]有趣之狮度假村(The Funny Lion)(12295762)</t>
  </si>
  <si>
    <t>大床房&lt;2人入住&gt;&lt;不退款&gt;</t>
  </si>
  <si>
    <t>legrand/philippe</t>
  </si>
  <si>
    <t xml:space="preserve">2622214	</t>
  </si>
  <si>
    <t xml:space="preserve">9014	</t>
  </si>
  <si>
    <t xml:space="preserve">18412128762	</t>
  </si>
  <si>
    <t>[格林维尔]快捷套房酒店(Express Inn &amp; Suites)(39943121)</t>
  </si>
  <si>
    <t>标准间1特大床&lt;2人入住&gt;&lt;不退款&gt;</t>
  </si>
  <si>
    <t>Courson/Edward Cleveland</t>
  </si>
  <si>
    <t xml:space="preserve">2622928	</t>
  </si>
  <si>
    <t xml:space="preserve">18414040360	</t>
  </si>
  <si>
    <t>SIDDIQUI/HARIS</t>
  </si>
  <si>
    <t xml:space="preserve">2623243	</t>
  </si>
  <si>
    <t xml:space="preserve">18421163551	</t>
  </si>
  <si>
    <t>[圣安东尼奥]圣安东尼奥机场6号汽车旅馆(Motel 6-San Antonio, TX - Airport)(40050487)</t>
  </si>
  <si>
    <t>Anthony/Larry Christopher</t>
  </si>
  <si>
    <t xml:space="preserve">2623844	</t>
  </si>
  <si>
    <t xml:space="preserve">UAYLKAT9YJ	</t>
  </si>
  <si>
    <t xml:space="preserve">18421820885	</t>
  </si>
  <si>
    <t>[曼谷]曼谷素坤逸航站 21 中心酒店 (SHA Plus+)(Grande Centre Point Hotel Terminal 21 (SHA Plus+))(8628098)</t>
  </si>
  <si>
    <t>尊贵豪华双床房&lt;2人入住&gt;&lt;不退款&gt;&lt;早餐&gt;</t>
  </si>
  <si>
    <t>HWANG/AHMIN</t>
  </si>
  <si>
    <t xml:space="preserve">2623921	</t>
  </si>
  <si>
    <t xml:space="preserve">363503	</t>
  </si>
  <si>
    <t xml:space="preserve">18448396042	</t>
  </si>
  <si>
    <t>[布兰森]石城堡酒店与会议中心(The Stone Castle Hotel &amp; Conference Center)(39982988)</t>
  </si>
  <si>
    <t>标准间1特大床(至少连住2晚及以上)&lt;2人入住&gt;&lt;不退款&gt;&lt;早餐&gt;</t>
  </si>
  <si>
    <t>Beebe/Irene</t>
  </si>
  <si>
    <t xml:space="preserve">2278352	</t>
  </si>
  <si>
    <t xml:space="preserve">18448782542	</t>
  </si>
  <si>
    <t>[韦斯特利]逸景酒店(Pleasant View Inn)(39964404)</t>
  </si>
  <si>
    <t>标准间2双人床&lt;2人入住&gt;&lt;不退款&gt;</t>
  </si>
  <si>
    <t>Menard/Kelsey</t>
  </si>
  <si>
    <t xml:space="preserve">1980117463	</t>
  </si>
  <si>
    <t xml:space="preserve">18456936037	</t>
  </si>
  <si>
    <t>[阿伯里斯特威斯]卡迪根湾旅馆(The Cardigan Bay Guest House)(39508094)</t>
  </si>
  <si>
    <t>三人房（海景）&lt;2人入住&gt;&lt;不退款&gt;</t>
  </si>
  <si>
    <t>thomas/stephen</t>
  </si>
  <si>
    <t xml:space="preserve">2627413	</t>
  </si>
  <si>
    <t xml:space="preserve">18487176956	</t>
  </si>
  <si>
    <t>[伊斯坦布尔]黄金沙龙酒店(Golden Lounge Hotel)(39508115)</t>
  </si>
  <si>
    <t>1间卧室标准间（山景）&lt;不退款&gt;&lt;2人入住&gt;</t>
  </si>
  <si>
    <t>Nagadi/Faris Khalid</t>
  </si>
  <si>
    <t xml:space="preserve">18488335760	</t>
  </si>
  <si>
    <t>[Rivervale]图拉克旅馆(Toorak Lodge)(48140596)</t>
  </si>
  <si>
    <t>经典双人房&lt;不退款&gt;&lt;2人入住&gt;</t>
  </si>
  <si>
    <t>Salgado/Eduardo</t>
  </si>
  <si>
    <t xml:space="preserve">18488508155	</t>
  </si>
  <si>
    <t>[胡志明市]珍珠豪华地标酒店81(Vinpearl Luxury Landmark 81)(46924174)</t>
  </si>
  <si>
    <t>行政套房&lt;不退款&gt;&lt;2人入住&gt;</t>
  </si>
  <si>
    <t>Jung/jaewon</t>
  </si>
  <si>
    <t xml:space="preserve">1113866	</t>
  </si>
  <si>
    <t xml:space="preserve">18488676956	</t>
  </si>
  <si>
    <t>[光州]ACC设计酒店(ACC Design Hotel)(44798356)</t>
  </si>
  <si>
    <t>Culture Double Suite (Styler)(至少连住2晚及以上)&lt;2人入住&gt;&lt;不退款&gt;&lt;早餐&gt;</t>
  </si>
  <si>
    <t>Hwang/Jaesun</t>
  </si>
  <si>
    <t xml:space="preserve">18489734062	</t>
  </si>
  <si>
    <t>[诺顿海岸]马斯基诺顿海岸万豪费尔菲尔德酒店(Fairfield Inn and Suites by Marriott Muskegon Norton Shores)(45827540)</t>
  </si>
  <si>
    <t>2张双人床房&lt;2人入住&gt;&lt;不退款&gt;&lt;普通会员&gt;</t>
  </si>
  <si>
    <t>Odneal/Eric</t>
  </si>
  <si>
    <t xml:space="preserve">84397087	</t>
  </si>
  <si>
    <t xml:space="preserve">18505148052	</t>
  </si>
  <si>
    <t>[哥打巴鲁]美音酒店 - 哥打巴鲁市中心店(Tune Hotel – Kota Bharu City Centre)(17449832)</t>
  </si>
  <si>
    <t>无窗双床房&lt;2人入住&gt;&lt;不退款&gt;</t>
  </si>
  <si>
    <t>MOHD ZAINUDDIN/SITI NOORKHANIZA</t>
  </si>
  <si>
    <t xml:space="preserve">2632108	</t>
  </si>
  <si>
    <t xml:space="preserve">18507800651	</t>
  </si>
  <si>
    <t>[沃吕沃－圣朗贝尔]布鲁塞尔唐拉雅秀酒店(Tangla Hotel Brussels)(16000824)</t>
  </si>
  <si>
    <t>Fang 25 King Room(至少连住2晚及以上)&lt;2人入住&gt;&lt;不退款&gt;</t>
  </si>
  <si>
    <t>Denk/Simon</t>
  </si>
  <si>
    <t xml:space="preserve">18512505094	</t>
  </si>
  <si>
    <t>[怡保]怡保威尔酒店(Weil Hotel Ipoh)(25750804)</t>
  </si>
  <si>
    <t>豪华双床房&lt;不退款&gt;&lt;2人入住&gt;</t>
  </si>
  <si>
    <t>Leong/Serina</t>
  </si>
  <si>
    <t xml:space="preserve">10272232	</t>
  </si>
  <si>
    <t xml:space="preserve">18514256879	</t>
  </si>
  <si>
    <t>[日落山谷]奥斯汀日落谷智选假日酒店(Holiday Inn Express Hotel &amp; Suites Austin SW - Sunset Valley, an IHG Hotel)(39581144)</t>
  </si>
  <si>
    <t>一张特大床房(至少连住2晚及以上)&lt;2人入住&gt;&lt;不退款&gt;&lt;早餐&gt;</t>
  </si>
  <si>
    <t>Springer/SabRina</t>
  </si>
  <si>
    <t xml:space="preserve">2633069	</t>
  </si>
  <si>
    <t xml:space="preserve">28764020	</t>
  </si>
  <si>
    <t xml:space="preserve">18514602407	</t>
  </si>
  <si>
    <t>[巴洛克]珍拉汀莱斯登旅馆(Residence Inn Cherating)(48365737)</t>
  </si>
  <si>
    <t>标准房(双床)&lt;2人入住&gt;&lt;不退款&gt;</t>
  </si>
  <si>
    <t>azam/azam ariffin,dinie/diniee</t>
  </si>
  <si>
    <t xml:space="preserve">2633124	</t>
  </si>
  <si>
    <t xml:space="preserve">18523726357	</t>
  </si>
  <si>
    <t>[Castle]丽亭加的夫酒店(Park Plaza Cardiff)(39493716)</t>
  </si>
  <si>
    <t>高级房间&lt;不退款&gt;&lt;2人入住&gt;</t>
  </si>
  <si>
    <t>Drubi/Martin</t>
  </si>
  <si>
    <t xml:space="preserve">0032123714	</t>
  </si>
  <si>
    <t xml:space="preserve">18524747889	</t>
  </si>
  <si>
    <t>[利摩日]北利摩日康铂酒店(Campanile Limoges Nord)(39490124)</t>
  </si>
  <si>
    <t>双人房（下一代）&lt;不退款&gt;&lt;2人入住&gt;</t>
  </si>
  <si>
    <t>Vellard/Laurent</t>
  </si>
  <si>
    <t xml:space="preserve">33505UC002921	</t>
  </si>
  <si>
    <t xml:space="preserve">18536527544	</t>
  </si>
  <si>
    <t>[梅斯特]威尼斯梅斯特雷 AO 酒店2 号(AO Hotel Venezia Mestre 2)(46067640)</t>
  </si>
  <si>
    <t>双床房&lt;2人入住&gt;&lt;不退款&gt;</t>
  </si>
  <si>
    <t>GERASSIMOW/OLEG</t>
  </si>
  <si>
    <t xml:space="preserve">18544976313	</t>
  </si>
  <si>
    <t>[萨德伯里]萨德伯里旅馆(Travelodge Hotel by Wyndham Sudbury)(17492291)</t>
  </si>
  <si>
    <t>客房(特大床)&lt;2人入住&gt;&lt;不退款&gt;</t>
  </si>
  <si>
    <t>WALKER/JORDI</t>
  </si>
  <si>
    <t xml:space="preserve">2635952	</t>
  </si>
  <si>
    <t xml:space="preserve">84820ED095914	</t>
  </si>
  <si>
    <t xml:space="preserve">18546552440	</t>
  </si>
  <si>
    <t>[西归浦市]厄姆斯德酒店(Mstay Hotel)(32245338)</t>
  </si>
  <si>
    <t>豪华双人房&lt;2人入住&gt;&lt;不退款&gt;</t>
  </si>
  <si>
    <t>Lee/Taehee</t>
  </si>
  <si>
    <t xml:space="preserve">18553290541	</t>
  </si>
  <si>
    <t>[吉隆坡]吉隆坡拉兹达纳酒店(Lazdana Hotel Kuala Lumpur)(17013207)</t>
  </si>
  <si>
    <t>双人床房&lt;不退款&gt;&lt;2人入住&gt;</t>
  </si>
  <si>
    <t>Bin Wahab/Mohd Halimi Abdullah</t>
  </si>
  <si>
    <t xml:space="preserve">18555800547	</t>
  </si>
  <si>
    <t>[塔拉哈西]拉卡萨酒店及套房(La Casa Inn and Suites)(39946315)</t>
  </si>
  <si>
    <t>经济房1双人床&lt;2人入住&gt;&lt;不退款&gt;</t>
  </si>
  <si>
    <t>McGeorge/Shanise</t>
  </si>
  <si>
    <t>，</t>
  </si>
  <si>
    <t xml:space="preserve">A220801101542481 </t>
  </si>
  <si>
    <t>A220801101633481</t>
  </si>
  <si>
    <t>USD / THB 当前参考汇率: 36.232</t>
  </si>
  <si>
    <t>总计：8837 USD/
320182.18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</si>
  <si>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</si>
  <si>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</si>
  <si>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</si>
  <si>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</si>
  <si>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</si>
  <si>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</si>
  <si>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</si>
  <si>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</si>
  <si>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</si>
  <si>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</si>
  <si>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</si>
  <si>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</si>
  <si>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</si>
  <si>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</si>
  <si>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</si>
  <si>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</si>
  <si>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</si>
  <si>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</si>
  <si>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2022-07-29</t>
  </si>
  <si>
    <t>2637243</t>
  </si>
  <si>
    <t>拉卡萨套房旅馆</t>
  </si>
  <si>
    <t>McGeorge Shanise</t>
  </si>
  <si>
    <t>2022-07-31</t>
  </si>
  <si>
    <t>退房日周结</t>
  </si>
  <si>
    <t>622.32</t>
  </si>
  <si>
    <t>92.00</t>
  </si>
  <si>
    <t>0</t>
  </si>
  <si>
    <t>0.00</t>
  </si>
  <si>
    <t>携程国际直连(CIT)</t>
  </si>
  <si>
    <t>01.011176</t>
  </si>
  <si>
    <t>2022-07-29 19:16:30</t>
  </si>
  <si>
    <t>否</t>
  </si>
  <si>
    <t>汇智国际旅游发展有限公司</t>
  </si>
  <si>
    <t>直连</t>
  </si>
  <si>
    <t>2636766</t>
  </si>
  <si>
    <t>吉隆坡拉兹达纳酒店</t>
  </si>
  <si>
    <t>Bin Wahab Mohd Halimi Abdullah</t>
  </si>
  <si>
    <t>2022-07-30</t>
  </si>
  <si>
    <t>175.87</t>
  </si>
  <si>
    <t>26.00</t>
  </si>
  <si>
    <t>2022-07-29 13:56:18</t>
  </si>
  <si>
    <t>2022-07-28</t>
  </si>
  <si>
    <t>2636227</t>
  </si>
  <si>
    <t>济州岛M Stay住宿酒店</t>
  </si>
  <si>
    <t>Lee Taehee</t>
  </si>
  <si>
    <t>250.65</t>
  </si>
  <si>
    <t>37.00</t>
  </si>
  <si>
    <t>2022-07-28 23:10:36</t>
  </si>
  <si>
    <t>2635952</t>
  </si>
  <si>
    <t>萨德伯里旅馆</t>
  </si>
  <si>
    <t>WALKER JORDI</t>
  </si>
  <si>
    <t>751.96</t>
  </si>
  <si>
    <t>111.00</t>
  </si>
  <si>
    <t>2022-07-28 19:46:11</t>
  </si>
  <si>
    <t>2635136</t>
  </si>
  <si>
    <t>威尼斯梅斯特雷 AO 酒店2 号</t>
  </si>
  <si>
    <t>GERASSIMOW OLEG</t>
  </si>
  <si>
    <t>907.77</t>
  </si>
  <si>
    <t>134.00</t>
  </si>
  <si>
    <t>2022-07-28 04:00:00</t>
  </si>
  <si>
    <t>2022-07-27</t>
  </si>
  <si>
    <t>2634051</t>
  </si>
  <si>
    <t>北里摩日钟楼酒店</t>
  </si>
  <si>
    <t>Vellard Laurent</t>
  </si>
  <si>
    <t>515.27</t>
  </si>
  <si>
    <t>76.00</t>
  </si>
  <si>
    <t>2022-07-27 02:36:05</t>
  </si>
  <si>
    <t>2022-07-26</t>
  </si>
  <si>
    <t>2633862</t>
  </si>
  <si>
    <t>加地夫公园广场酒店</t>
  </si>
  <si>
    <t>Drubi Martin</t>
  </si>
  <si>
    <t>1130.07</t>
  </si>
  <si>
    <t>167.00</t>
  </si>
  <si>
    <t>2022-07-26 22:25:22</t>
  </si>
  <si>
    <t>2633124</t>
  </si>
  <si>
    <t>珍拉汀旅居酒店</t>
  </si>
  <si>
    <t>azam azam ariffin,dinie diniee</t>
  </si>
  <si>
    <t>243.61</t>
  </si>
  <si>
    <t>36.00</t>
  </si>
  <si>
    <t>2022-07-26 10:33:50</t>
  </si>
  <si>
    <t>2633069</t>
  </si>
  <si>
    <t>森塞特瓦利 奥斯汀假日智选套房酒店</t>
  </si>
  <si>
    <t>Springer SabRina</t>
  </si>
  <si>
    <t>1448.12</t>
  </si>
  <si>
    <t>214.00</t>
  </si>
  <si>
    <t>2022-07-26 09:52:00</t>
  </si>
  <si>
    <t>2022-07-25</t>
  </si>
  <si>
    <t>2632684</t>
  </si>
  <si>
    <t>唯裕酒店</t>
  </si>
  <si>
    <t>Leong Serina</t>
  </si>
  <si>
    <t>460.18</t>
  </si>
  <si>
    <t>68.00</t>
  </si>
  <si>
    <t>2022-07-25 22:23:28</t>
  </si>
  <si>
    <t>2022-07-24</t>
  </si>
  <si>
    <t>2630724</t>
  </si>
  <si>
    <t>Fairfield Inn &amp; Suites Muskegon Norton Shores</t>
  </si>
  <si>
    <t>Odneal Eric</t>
  </si>
  <si>
    <t>1035.41</t>
  </si>
  <si>
    <t>153.00</t>
  </si>
  <si>
    <t>2022-07-24 02:35:50</t>
  </si>
  <si>
    <t>2022-07-23</t>
  </si>
  <si>
    <t>2630553</t>
  </si>
  <si>
    <t>ACC设计酒店</t>
  </si>
  <si>
    <t>Hwang Jaesun</t>
  </si>
  <si>
    <t>1583.57</t>
  </si>
  <si>
    <t>234.00</t>
  </si>
  <si>
    <t>2022-07-23 22:11:42</t>
  </si>
  <si>
    <t>2630528</t>
  </si>
  <si>
    <t>珍珠豪华地标酒店81</t>
  </si>
  <si>
    <t>Jung jaewon</t>
  </si>
  <si>
    <t>1969.31</t>
  </si>
  <si>
    <t>291.00</t>
  </si>
  <si>
    <t>2022-07-23 21:40:29</t>
  </si>
  <si>
    <t>2630504</t>
  </si>
  <si>
    <t>图拉克旅馆</t>
  </si>
  <si>
    <t>Salgado Eduardo</t>
  </si>
  <si>
    <t>561.69</t>
  </si>
  <si>
    <t>83.00</t>
  </si>
  <si>
    <t>2022-07-23 21:26:38</t>
  </si>
  <si>
    <t>2630316</t>
  </si>
  <si>
    <t>金酒廊酒店</t>
  </si>
  <si>
    <t>Nagadi Faris Khalid</t>
  </si>
  <si>
    <t>717.34</t>
  </si>
  <si>
    <t>106.00</t>
  </si>
  <si>
    <t>2022-07-23 18:15:40</t>
  </si>
  <si>
    <t>2022-07-20</t>
  </si>
  <si>
    <t>2626765</t>
  </si>
  <si>
    <t>美景度假村</t>
  </si>
  <si>
    <t>Menard Kelsey</t>
  </si>
  <si>
    <t>6590.81</t>
  </si>
  <si>
    <t>975.00</t>
  </si>
  <si>
    <t>2022-07-20 08:45:37</t>
  </si>
  <si>
    <t>2626623</t>
  </si>
  <si>
    <t>石城堡酒店与会议中心</t>
  </si>
  <si>
    <t>Beebe Irene</t>
  </si>
  <si>
    <t>3339.34</t>
  </si>
  <si>
    <t>494.00</t>
  </si>
  <si>
    <t>2022-07-20 02:17:48</t>
  </si>
  <si>
    <t>2022-07-17</t>
  </si>
  <si>
    <t>2623921</t>
  </si>
  <si>
    <t>曼谷素坤逸航站 21 中心酒店 (SHA Plus+)</t>
  </si>
  <si>
    <t>HWANG AHMIN</t>
  </si>
  <si>
    <t>2560.16</t>
  </si>
  <si>
    <t>378.00</t>
  </si>
  <si>
    <t>2022-07-17 15:28:03</t>
  </si>
  <si>
    <t>直采</t>
  </si>
  <si>
    <t>2623844</t>
  </si>
  <si>
    <t>得克萨斯圣安东尼奥 6 号汽车旅馆</t>
  </si>
  <si>
    <t>Anthony Larry Christopher</t>
  </si>
  <si>
    <t>799.20</t>
  </si>
  <si>
    <t>118.00</t>
  </si>
  <si>
    <t>2022-07-17 10:40:04</t>
  </si>
  <si>
    <t>2022-07-16</t>
  </si>
  <si>
    <t>2623243</t>
  </si>
  <si>
    <t>最佳舒适住宅酒店</t>
  </si>
  <si>
    <t>SIDDIQUI HARIS</t>
  </si>
  <si>
    <t>2022-07-22</t>
  </si>
  <si>
    <t>866.93</t>
  </si>
  <si>
    <t>128.00</t>
  </si>
  <si>
    <t>2022-07-16 14:17:39</t>
  </si>
  <si>
    <t>2622928</t>
  </si>
  <si>
    <t>快捷假日酒店</t>
  </si>
  <si>
    <t>Courson Edward Cleveland</t>
  </si>
  <si>
    <t>406.37</t>
  </si>
  <si>
    <t>60.00</t>
  </si>
  <si>
    <t>2022-07-16 08:39:21</t>
  </si>
  <si>
    <t>2022-07-15</t>
  </si>
  <si>
    <t>2622214</t>
  </si>
  <si>
    <t>有趣之狮度假村</t>
  </si>
  <si>
    <t>legrand philippe</t>
  </si>
  <si>
    <t>846.61</t>
  </si>
  <si>
    <t>125.00</t>
  </si>
  <si>
    <t>2022-07-15 15:38:58</t>
  </si>
  <si>
    <t>2022-07-13</t>
  </si>
  <si>
    <t>2619660</t>
  </si>
  <si>
    <t>圣莫妮卡总督酒店</t>
  </si>
  <si>
    <t>McCue Alexa</t>
  </si>
  <si>
    <t>7953.55</t>
  </si>
  <si>
    <t>1180.00</t>
  </si>
  <si>
    <t>2022-07-13 11:19:02</t>
  </si>
  <si>
    <t>18512738939，</t>
  </si>
  <si>
    <t>2022-07-12</t>
  </si>
  <si>
    <t>2618713</t>
  </si>
  <si>
    <t>LEE JIHYUN</t>
  </si>
  <si>
    <t>RMB</t>
  </si>
  <si>
    <t>2022-07-26 21:54:19</t>
  </si>
  <si>
    <t>2022-07-08</t>
  </si>
  <si>
    <t>2614516</t>
  </si>
  <si>
    <t>多伦多当谷套房酒店</t>
  </si>
  <si>
    <t>Scallon Matthew Christopher</t>
  </si>
  <si>
    <t>1678.68</t>
  </si>
  <si>
    <t>250.00</t>
  </si>
  <si>
    <t>2022-07-08 05:48:39</t>
  </si>
  <si>
    <t>2614408</t>
  </si>
  <si>
    <t>Scallon Matthew Christopher,Scallon Grace Nicole</t>
  </si>
  <si>
    <t>-125</t>
  </si>
  <si>
    <t>-839</t>
  </si>
  <si>
    <t>2022-07-11 15:52:02</t>
  </si>
  <si>
    <t>2614405</t>
  </si>
  <si>
    <t>雪松旅馆</t>
  </si>
  <si>
    <t>SCHMIDLI Doug M</t>
  </si>
  <si>
    <t>2249.42</t>
  </si>
  <si>
    <t>335.00</t>
  </si>
  <si>
    <t>2022-07-08 01:58:50</t>
  </si>
  <si>
    <t>2022-06-28</t>
  </si>
  <si>
    <t>2605147</t>
  </si>
  <si>
    <t xml:space="preserve">日惹阿兰娜会议酒店 </t>
  </si>
  <si>
    <t>Farid Farid</t>
  </si>
  <si>
    <t>825.11</t>
  </si>
  <si>
    <t>123.00</t>
  </si>
  <si>
    <t>2022-06-28 11:18:56</t>
  </si>
  <si>
    <t>2022-06-17</t>
  </si>
  <si>
    <t>2593401</t>
  </si>
  <si>
    <t>曼谷万怡酒店 - SHA Extra Plus 认证</t>
  </si>
  <si>
    <t>Chang Arthur Lit Hern</t>
  </si>
  <si>
    <t>1009.62</t>
  </si>
  <si>
    <t>150.00</t>
  </si>
  <si>
    <t>2022-06-17 11:18:16</t>
  </si>
  <si>
    <t>2022-06-13</t>
  </si>
  <si>
    <t>2589276</t>
  </si>
  <si>
    <t>苏克鲁酒店</t>
  </si>
  <si>
    <t>Zonias Dimitrios</t>
  </si>
  <si>
    <t>2022-07-18</t>
  </si>
  <si>
    <t>1869.08</t>
  </si>
  <si>
    <t>278.00</t>
  </si>
  <si>
    <t>2022-06-13 19:43:48</t>
  </si>
  <si>
    <t>2022-06-11</t>
  </si>
  <si>
    <t>2586605</t>
  </si>
  <si>
    <t>谢迪希庄园高尔夫球酒店</t>
  </si>
  <si>
    <t>Townend Nick</t>
  </si>
  <si>
    <t>712.67</t>
  </si>
  <si>
    <t>2022-06-11 18:44:12</t>
  </si>
  <si>
    <t>2586565</t>
  </si>
  <si>
    <t>Watson Amber</t>
  </si>
  <si>
    <t>2022-06-11 18:09:38</t>
  </si>
  <si>
    <t>2022-06-10</t>
  </si>
  <si>
    <t>2583665</t>
  </si>
  <si>
    <t>新设备酒店</t>
  </si>
  <si>
    <t>Hu Xiuqi,Liu Xiangning</t>
  </si>
  <si>
    <t>2233.73</t>
  </si>
  <si>
    <t>333.00</t>
  </si>
  <si>
    <t>2022-06-10 04:15:38</t>
  </si>
  <si>
    <t>2022-06-06</t>
  </si>
  <si>
    <t>2578949</t>
  </si>
  <si>
    <t>卡尔巴里棕榈度假酒店</t>
  </si>
  <si>
    <t>Rokman Norlyana,Azman Asraf</t>
  </si>
  <si>
    <t>407.15</t>
  </si>
  <si>
    <t>61.00</t>
  </si>
  <si>
    <t>2022-06-06 21:45:32</t>
  </si>
  <si>
    <t>2022-06-05</t>
  </si>
  <si>
    <t>2576841</t>
  </si>
  <si>
    <t>提斯特尔酒店</t>
  </si>
  <si>
    <t>van Dommelen Tim Eduardus Adrianus,Mutsaers Inge</t>
  </si>
  <si>
    <t>3897.97</t>
  </si>
  <si>
    <t>584.00</t>
  </si>
  <si>
    <t>2022-06-05 02:23:00</t>
  </si>
  <si>
    <t>2022-06-04</t>
  </si>
  <si>
    <t>2576571</t>
  </si>
  <si>
    <t>彗星酒店</t>
  </si>
  <si>
    <t>Mukendi Noelle</t>
  </si>
  <si>
    <t>400.48</t>
  </si>
  <si>
    <t>2022-06-04 15:41:37</t>
  </si>
  <si>
    <t>2022-06-03</t>
  </si>
  <si>
    <t>2575264</t>
  </si>
  <si>
    <t>吉斯巴哈大酒店</t>
  </si>
  <si>
    <t>Studer Gerald</t>
  </si>
  <si>
    <t>3504.17</t>
  </si>
  <si>
    <t>525.00</t>
  </si>
  <si>
    <t>2022-06-03 14:38:30</t>
  </si>
  <si>
    <t>2022-06-01</t>
  </si>
  <si>
    <t>2571797</t>
  </si>
  <si>
    <t>HATAGO INN 关西机场</t>
  </si>
  <si>
    <t>KIM YOHWAN,KAWABATA RIKA</t>
  </si>
  <si>
    <t>494.82</t>
  </si>
  <si>
    <t>74.00</t>
  </si>
  <si>
    <t>2022-06-01 08:29:06</t>
  </si>
  <si>
    <t>2022-05-31</t>
  </si>
  <si>
    <t>2571191</t>
  </si>
  <si>
    <t>曼谷阿文苏昆维特酒店</t>
  </si>
  <si>
    <t>Beom Hyunjoo</t>
  </si>
  <si>
    <t>1061.34</t>
  </si>
  <si>
    <t>159.00</t>
  </si>
  <si>
    <t>2022-05-31 20:14:11</t>
  </si>
  <si>
    <t>2022-05-21</t>
  </si>
  <si>
    <t>2558808</t>
  </si>
  <si>
    <t>札克罗里琪雅酒店 - 仅限成人入住</t>
  </si>
  <si>
    <t>PEHLIVAN SEYDA,KAYA KADIR</t>
  </si>
  <si>
    <t>1891.57</t>
  </si>
  <si>
    <t>282.00</t>
  </si>
  <si>
    <t>2022-05-21 14:39:21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</si>
</sst>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44769</v>
      </c>
      <c r="G2" s="6">
        <v>44771</v>
      </c>
      <c r="H2" s="4">
        <v>1</v>
      </c>
      <c r="I2" s="4">
        <v>2</v>
      </c>
      <c r="J2" s="4">
        <v>2</v>
      </c>
      <c r="K2" s="4" t="s">
        <v>30</v>
      </c>
      <c r="L2" s="4">
        <v>282</v>
      </c>
      <c r="M2" s="4">
        <v>282</v>
      </c>
      <c r="N2" s="4" t="s">
        <v>31</v>
      </c>
      <c r="O2" s="4" t="s">
        <v>32</v>
      </c>
      <c r="P2" s="4" t="s">
        <v>33</v>
      </c>
      <c r="Q2" s="4">
        <v>0</v>
      </c>
      <c r="R2" s="7">
        <v>44702</v>
      </c>
      <c r="S2" s="6">
        <v>44774</v>
      </c>
      <c r="T2" s="4" t="s">
        <v>34</v>
      </c>
      <c r="U2" s="4">
        <v>282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44767</v>
      </c>
      <c r="G3" s="6">
        <v>44770</v>
      </c>
      <c r="H3" s="4">
        <v>1</v>
      </c>
      <c r="I3" s="4">
        <v>3</v>
      </c>
      <c r="J3" s="4">
        <v>3</v>
      </c>
      <c r="K3" s="4" t="s">
        <v>30</v>
      </c>
      <c r="L3" s="4">
        <v>159</v>
      </c>
      <c r="M3" s="4">
        <v>159</v>
      </c>
      <c r="N3" s="4" t="s">
        <v>40</v>
      </c>
      <c r="O3" s="4" t="s">
        <v>32</v>
      </c>
      <c r="P3" s="4" t="s">
        <v>33</v>
      </c>
      <c r="Q3" s="4">
        <v>0</v>
      </c>
      <c r="R3" s="7">
        <v>44712</v>
      </c>
      <c r="S3" s="6">
        <v>44774</v>
      </c>
      <c r="T3" s="4" t="s">
        <v>34</v>
      </c>
      <c r="U3" s="4">
        <v>159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44771</v>
      </c>
      <c r="G4" s="6">
        <v>44772</v>
      </c>
      <c r="H4" s="4">
        <v>1</v>
      </c>
      <c r="I4" s="4">
        <v>1</v>
      </c>
      <c r="J4" s="4">
        <v>1</v>
      </c>
      <c r="K4" s="4" t="s">
        <v>30</v>
      </c>
      <c r="L4" s="4">
        <v>74</v>
      </c>
      <c r="M4" s="4">
        <v>74</v>
      </c>
      <c r="N4" s="4" t="s">
        <v>46</v>
      </c>
      <c r="O4" s="4" t="s">
        <v>32</v>
      </c>
      <c r="P4" s="4" t="s">
        <v>33</v>
      </c>
      <c r="Q4" s="4">
        <v>0</v>
      </c>
      <c r="R4" s="7">
        <v>44713</v>
      </c>
      <c r="S4" s="6">
        <v>44774</v>
      </c>
      <c r="T4" s="4" t="s">
        <v>34</v>
      </c>
      <c r="U4" s="4">
        <v>74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44770</v>
      </c>
      <c r="G5" s="6">
        <v>44772</v>
      </c>
      <c r="H5" s="4">
        <v>1</v>
      </c>
      <c r="I5" s="4">
        <v>2</v>
      </c>
      <c r="J5" s="4">
        <v>2</v>
      </c>
      <c r="K5" s="4" t="s">
        <v>30</v>
      </c>
      <c r="L5" s="4">
        <v>525</v>
      </c>
      <c r="M5" s="4">
        <v>525</v>
      </c>
      <c r="N5" s="4" t="s">
        <v>52</v>
      </c>
      <c r="O5" s="4" t="s">
        <v>32</v>
      </c>
      <c r="P5" s="4" t="s">
        <v>33</v>
      </c>
      <c r="Q5" s="4">
        <v>0</v>
      </c>
      <c r="R5" s="7">
        <v>44715</v>
      </c>
      <c r="S5" s="6">
        <v>44774</v>
      </c>
      <c r="T5" s="4" t="s">
        <v>34</v>
      </c>
      <c r="U5" s="4">
        <v>525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44766</v>
      </c>
      <c r="G6" s="6">
        <v>44767</v>
      </c>
      <c r="H6" s="4">
        <v>1</v>
      </c>
      <c r="I6" s="4">
        <v>1</v>
      </c>
      <c r="J6" s="4">
        <v>1</v>
      </c>
      <c r="K6" s="4" t="s">
        <v>30</v>
      </c>
      <c r="L6" s="4">
        <v>60</v>
      </c>
      <c r="M6" s="4">
        <v>60</v>
      </c>
      <c r="N6" s="4" t="s">
        <v>58</v>
      </c>
      <c r="O6" s="4" t="s">
        <v>32</v>
      </c>
      <c r="P6" s="4" t="s">
        <v>33</v>
      </c>
      <c r="Q6" s="4">
        <v>0</v>
      </c>
      <c r="R6" s="7">
        <v>44716</v>
      </c>
      <c r="S6" s="6">
        <v>44774</v>
      </c>
      <c r="T6" s="4" t="s">
        <v>34</v>
      </c>
      <c r="U6" s="4">
        <v>60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44767</v>
      </c>
      <c r="G7" s="6">
        <v>44771</v>
      </c>
      <c r="H7" s="4">
        <v>1</v>
      </c>
      <c r="I7" s="4">
        <v>4</v>
      </c>
      <c r="J7" s="4">
        <v>4</v>
      </c>
      <c r="K7" s="4" t="s">
        <v>30</v>
      </c>
      <c r="L7" s="4">
        <v>584</v>
      </c>
      <c r="M7" s="4">
        <v>584</v>
      </c>
      <c r="N7" s="4" t="s">
        <v>64</v>
      </c>
      <c r="O7" s="4" t="s">
        <v>32</v>
      </c>
      <c r="P7" s="4" t="s">
        <v>33</v>
      </c>
      <c r="Q7" s="4">
        <v>0</v>
      </c>
      <c r="R7" s="7">
        <v>44717</v>
      </c>
      <c r="S7" s="6">
        <v>44774</v>
      </c>
      <c r="T7" s="4" t="s">
        <v>34</v>
      </c>
      <c r="U7" s="4">
        <v>584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44769</v>
      </c>
      <c r="G8" s="6">
        <v>44770</v>
      </c>
      <c r="H8" s="4">
        <v>1</v>
      </c>
      <c r="I8" s="4">
        <v>1</v>
      </c>
      <c r="J8" s="4">
        <v>1</v>
      </c>
      <c r="K8" s="4" t="s">
        <v>30</v>
      </c>
      <c r="L8" s="4">
        <v>61</v>
      </c>
      <c r="M8" s="4">
        <v>61</v>
      </c>
      <c r="N8" s="4" t="s">
        <v>70</v>
      </c>
      <c r="O8" s="4" t="s">
        <v>32</v>
      </c>
      <c r="P8" s="4" t="s">
        <v>33</v>
      </c>
      <c r="Q8" s="4">
        <v>0</v>
      </c>
      <c r="R8" s="7">
        <v>44718</v>
      </c>
      <c r="S8" s="6">
        <v>44774</v>
      </c>
      <c r="T8" s="4" t="s">
        <v>34</v>
      </c>
      <c r="U8" s="4">
        <v>61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44768</v>
      </c>
      <c r="G9" s="6">
        <v>44771</v>
      </c>
      <c r="H9" s="4">
        <v>1</v>
      </c>
      <c r="I9" s="4">
        <v>3</v>
      </c>
      <c r="J9" s="4">
        <v>3</v>
      </c>
      <c r="K9" s="4" t="s">
        <v>30</v>
      </c>
      <c r="L9" s="4">
        <v>333</v>
      </c>
      <c r="M9" s="4">
        <v>333</v>
      </c>
      <c r="N9" s="4" t="s">
        <v>76</v>
      </c>
      <c r="O9" s="4" t="s">
        <v>32</v>
      </c>
      <c r="P9" s="4" t="s">
        <v>33</v>
      </c>
      <c r="Q9" s="4">
        <v>0</v>
      </c>
      <c r="R9" s="7">
        <v>44722</v>
      </c>
      <c r="S9" s="6">
        <v>44774</v>
      </c>
      <c r="T9" s="4" t="s">
        <v>34</v>
      </c>
      <c r="U9" s="4">
        <v>333</v>
      </c>
      <c r="V9" s="4">
        <v>0</v>
      </c>
      <c r="W9" s="4">
        <v>0</v>
      </c>
      <c r="X9" s="4" t="s">
        <v>59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44771</v>
      </c>
      <c r="G10" s="6">
        <v>44772</v>
      </c>
      <c r="H10" s="4">
        <v>1</v>
      </c>
      <c r="I10" s="4">
        <v>1</v>
      </c>
      <c r="J10" s="4">
        <v>1</v>
      </c>
      <c r="K10" s="4" t="s">
        <v>30</v>
      </c>
      <c r="L10" s="4">
        <v>106</v>
      </c>
      <c r="M10" s="4">
        <v>106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44723</v>
      </c>
      <c r="S10" s="6">
        <v>44774</v>
      </c>
      <c r="T10" s="4" t="s">
        <v>34</v>
      </c>
      <c r="U10" s="4">
        <v>106</v>
      </c>
      <c r="V10" s="4">
        <v>0</v>
      </c>
      <c r="W10" s="4">
        <v>0</v>
      </c>
      <c r="X10" s="4" t="s">
        <v>82</v>
      </c>
      <c r="Y10" s="4" t="s">
        <v>59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79</v>
      </c>
      <c r="E11" s="4" t="s">
        <v>84</v>
      </c>
      <c r="F11" s="6">
        <v>44771</v>
      </c>
      <c r="G11" s="6">
        <v>44772</v>
      </c>
      <c r="H11" s="4">
        <v>1</v>
      </c>
      <c r="I11" s="4">
        <v>1</v>
      </c>
      <c r="J11" s="4">
        <v>1</v>
      </c>
      <c r="K11" s="4" t="s">
        <v>30</v>
      </c>
      <c r="L11" s="4">
        <v>106</v>
      </c>
      <c r="M11" s="4">
        <v>106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44723</v>
      </c>
      <c r="S11" s="6">
        <v>44774</v>
      </c>
      <c r="T11" s="4" t="s">
        <v>34</v>
      </c>
      <c r="U11" s="4">
        <v>106</v>
      </c>
      <c r="V11" s="4">
        <v>0</v>
      </c>
      <c r="W11" s="4">
        <v>0</v>
      </c>
      <c r="X11" s="4" t="s">
        <v>59</v>
      </c>
      <c r="Y11" s="4" t="s">
        <v>59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44760</v>
      </c>
      <c r="G12" s="6">
        <v>44767</v>
      </c>
      <c r="H12" s="4">
        <v>1</v>
      </c>
      <c r="I12" s="4">
        <v>7</v>
      </c>
      <c r="J12" s="4">
        <v>7</v>
      </c>
      <c r="K12" s="4" t="s">
        <v>30</v>
      </c>
      <c r="L12" s="4">
        <v>278</v>
      </c>
      <c r="M12" s="4">
        <v>278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44725</v>
      </c>
      <c r="S12" s="6">
        <v>44774</v>
      </c>
      <c r="T12" s="4" t="s">
        <v>34</v>
      </c>
      <c r="U12" s="4">
        <v>278</v>
      </c>
      <c r="V12" s="4">
        <v>0</v>
      </c>
      <c r="W12" s="4">
        <v>0</v>
      </c>
      <c r="X12" s="4" t="s">
        <v>59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44766</v>
      </c>
      <c r="G13" s="6">
        <v>44768</v>
      </c>
      <c r="H13" s="4">
        <v>1</v>
      </c>
      <c r="I13" s="4">
        <v>2</v>
      </c>
      <c r="J13" s="4">
        <v>2</v>
      </c>
      <c r="K13" s="4" t="s">
        <v>30</v>
      </c>
      <c r="L13" s="4">
        <v>150</v>
      </c>
      <c r="M13" s="4">
        <v>150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44729</v>
      </c>
      <c r="S13" s="6">
        <v>44774</v>
      </c>
      <c r="T13" s="4" t="s">
        <v>34</v>
      </c>
      <c r="U13" s="4">
        <v>150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44772</v>
      </c>
      <c r="G14" s="6">
        <v>44773</v>
      </c>
      <c r="H14" s="4">
        <v>3</v>
      </c>
      <c r="I14" s="4">
        <v>1</v>
      </c>
      <c r="J14" s="4">
        <v>3</v>
      </c>
      <c r="K14" s="4" t="s">
        <v>30</v>
      </c>
      <c r="L14" s="4">
        <v>123</v>
      </c>
      <c r="M14" s="4">
        <v>123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44740</v>
      </c>
      <c r="S14" s="6">
        <v>44774</v>
      </c>
      <c r="T14" s="4" t="s">
        <v>34</v>
      </c>
      <c r="U14" s="4">
        <v>123</v>
      </c>
      <c r="V14" s="4">
        <v>0</v>
      </c>
      <c r="W14" s="4">
        <v>0</v>
      </c>
      <c r="X14" s="4" t="s">
        <v>101</v>
      </c>
      <c r="Y14" s="4" t="s">
        <v>90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44767</v>
      </c>
      <c r="G15" s="6">
        <v>44769</v>
      </c>
      <c r="H15" s="4">
        <v>1</v>
      </c>
      <c r="I15" s="4">
        <v>2</v>
      </c>
      <c r="J15" s="4">
        <v>2</v>
      </c>
      <c r="K15" s="4" t="s">
        <v>30</v>
      </c>
      <c r="L15" s="4">
        <v>250</v>
      </c>
      <c r="M15" s="4">
        <v>250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44750</v>
      </c>
      <c r="S15" s="6">
        <v>44774</v>
      </c>
      <c r="T15" s="4" t="s">
        <v>34</v>
      </c>
      <c r="U15" s="4">
        <v>250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44771</v>
      </c>
      <c r="G16" s="6">
        <v>44773</v>
      </c>
      <c r="H16" s="4">
        <v>1</v>
      </c>
      <c r="I16" s="4">
        <v>2</v>
      </c>
      <c r="J16" s="4">
        <v>2</v>
      </c>
      <c r="K16" s="4" t="s">
        <v>30</v>
      </c>
      <c r="L16" s="4">
        <v>335</v>
      </c>
      <c r="M16" s="4">
        <v>335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44750</v>
      </c>
      <c r="S16" s="6">
        <v>44774</v>
      </c>
      <c r="T16" s="4" t="s">
        <v>34</v>
      </c>
      <c r="U16" s="4">
        <v>335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102</v>
      </c>
      <c r="B17" s="4" t="s">
        <v>26</v>
      </c>
      <c r="C17" s="4" t="s">
        <v>114</v>
      </c>
      <c r="D17" s="4" t="s">
        <v>103</v>
      </c>
      <c r="E17" s="4" t="s">
        <v>104</v>
      </c>
      <c r="F17" s="6">
        <v>44767</v>
      </c>
      <c r="G17" s="6">
        <v>44769</v>
      </c>
      <c r="H17" s="4">
        <v>1</v>
      </c>
      <c r="I17" s="4">
        <v>2</v>
      </c>
      <c r="J17" s="4">
        <v>2</v>
      </c>
      <c r="K17" s="4" t="s">
        <v>30</v>
      </c>
      <c r="L17" s="4">
        <v>-250</v>
      </c>
      <c r="M17" s="4">
        <v>-250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44750</v>
      </c>
      <c r="S17" s="6">
        <v>44774</v>
      </c>
      <c r="T17" s="4" t="s">
        <v>34</v>
      </c>
      <c r="U17" s="4">
        <v>-250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102</v>
      </c>
      <c r="B18" s="4" t="s">
        <v>26</v>
      </c>
      <c r="C18" s="4" t="s">
        <v>115</v>
      </c>
      <c r="D18" s="4" t="s">
        <v>103</v>
      </c>
      <c r="E18" s="4" t="s">
        <v>104</v>
      </c>
      <c r="F18" s="6">
        <v>44767</v>
      </c>
      <c r="G18" s="6">
        <v>44769</v>
      </c>
      <c r="H18" s="4">
        <v>1</v>
      </c>
      <c r="I18" s="4">
        <v>2</v>
      </c>
      <c r="J18" s="4">
        <v>2</v>
      </c>
      <c r="K18" s="4" t="s">
        <v>30</v>
      </c>
      <c r="L18" s="4">
        <v>125</v>
      </c>
      <c r="M18" s="4">
        <v>125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44750</v>
      </c>
      <c r="S18" s="6">
        <v>44774</v>
      </c>
      <c r="T18" s="4" t="s">
        <v>34</v>
      </c>
      <c r="U18" s="4">
        <v>125</v>
      </c>
      <c r="V18" s="4">
        <v>0</v>
      </c>
      <c r="W18" s="4">
        <v>0</v>
      </c>
      <c r="X18" s="4" t="s">
        <v>106</v>
      </c>
      <c r="Y18" s="4" t="s">
        <v>107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44768</v>
      </c>
      <c r="G19" s="6">
        <v>44770</v>
      </c>
      <c r="H19" s="4">
        <v>1</v>
      </c>
      <c r="I19" s="4">
        <v>2</v>
      </c>
      <c r="J19" s="4">
        <v>2</v>
      </c>
      <c r="K19" s="4" t="s">
        <v>30</v>
      </c>
      <c r="L19" s="4">
        <v>250</v>
      </c>
      <c r="M19" s="4">
        <v>250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44750</v>
      </c>
      <c r="S19" s="6">
        <v>44774</v>
      </c>
      <c r="T19" s="4" t="s">
        <v>34</v>
      </c>
      <c r="U19" s="4">
        <v>250</v>
      </c>
      <c r="V19" s="4">
        <v>0</v>
      </c>
      <c r="W19" s="4">
        <v>0</v>
      </c>
      <c r="X19" s="4" t="s">
        <v>59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44766</v>
      </c>
      <c r="G20" s="6">
        <v>44769</v>
      </c>
      <c r="H20" s="4">
        <v>1</v>
      </c>
      <c r="I20" s="4">
        <v>3</v>
      </c>
      <c r="J20" s="4">
        <v>3</v>
      </c>
      <c r="K20" s="4" t="s">
        <v>30</v>
      </c>
      <c r="L20" s="4">
        <v>1180</v>
      </c>
      <c r="M20" s="4">
        <v>1180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44755</v>
      </c>
      <c r="S20" s="6">
        <v>44774</v>
      </c>
      <c r="T20" s="4" t="s">
        <v>34</v>
      </c>
      <c r="U20" s="4">
        <v>1180</v>
      </c>
      <c r="V20" s="4">
        <v>0</v>
      </c>
      <c r="W20" s="4">
        <v>0</v>
      </c>
      <c r="X20" s="4" t="s">
        <v>59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44769</v>
      </c>
      <c r="G21" s="6">
        <v>44770</v>
      </c>
      <c r="H21" s="4">
        <v>1</v>
      </c>
      <c r="I21" s="4">
        <v>1</v>
      </c>
      <c r="J21" s="4">
        <v>1</v>
      </c>
      <c r="K21" s="4" t="s">
        <v>30</v>
      </c>
      <c r="L21" s="4">
        <v>15</v>
      </c>
      <c r="M21" s="4">
        <v>15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44755</v>
      </c>
      <c r="S21" s="6">
        <v>44774</v>
      </c>
      <c r="T21" s="4" t="s">
        <v>34</v>
      </c>
      <c r="U21" s="4">
        <v>15</v>
      </c>
      <c r="V21" s="4">
        <v>0</v>
      </c>
      <c r="W21" s="4">
        <v>0</v>
      </c>
      <c r="X21" s="4" t="s">
        <v>59</v>
      </c>
      <c r="Y21" s="4" t="s">
        <v>59</v>
      </c>
    </row>
    <row r="22" s="4" customFormat="1" spans="1:25">
      <c r="A22" s="4" t="s">
        <v>124</v>
      </c>
      <c r="B22" s="4" t="s">
        <v>26</v>
      </c>
      <c r="C22" s="4" t="s">
        <v>114</v>
      </c>
      <c r="D22" s="4" t="s">
        <v>125</v>
      </c>
      <c r="E22" s="4" t="s">
        <v>126</v>
      </c>
      <c r="F22" s="6">
        <v>44769</v>
      </c>
      <c r="G22" s="6">
        <v>44770</v>
      </c>
      <c r="H22" s="4">
        <v>1</v>
      </c>
      <c r="I22" s="4">
        <v>1</v>
      </c>
      <c r="J22" s="4">
        <v>1</v>
      </c>
      <c r="K22" s="4" t="s">
        <v>30</v>
      </c>
      <c r="L22" s="4">
        <v>-15</v>
      </c>
      <c r="M22" s="4">
        <v>-15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44755</v>
      </c>
      <c r="S22" s="6">
        <v>44774</v>
      </c>
      <c r="T22" s="4" t="s">
        <v>34</v>
      </c>
      <c r="U22" s="4">
        <v>-15</v>
      </c>
      <c r="V22" s="4">
        <v>0</v>
      </c>
      <c r="W22" s="4">
        <v>0</v>
      </c>
      <c r="X22" s="4" t="s">
        <v>59</v>
      </c>
      <c r="Y22" s="4" t="s">
        <v>59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44769</v>
      </c>
      <c r="G23" s="6">
        <v>44770</v>
      </c>
      <c r="H23" s="4">
        <v>1</v>
      </c>
      <c r="I23" s="4">
        <v>1</v>
      </c>
      <c r="J23" s="4">
        <v>1</v>
      </c>
      <c r="K23" s="4" t="s">
        <v>30</v>
      </c>
      <c r="L23" s="4">
        <v>125</v>
      </c>
      <c r="M23" s="4">
        <v>125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44757</v>
      </c>
      <c r="S23" s="6">
        <v>44774</v>
      </c>
      <c r="T23" s="4" t="s">
        <v>34</v>
      </c>
      <c r="U23" s="4">
        <v>125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44772</v>
      </c>
      <c r="G24" s="6">
        <v>44773</v>
      </c>
      <c r="H24" s="4">
        <v>1</v>
      </c>
      <c r="I24" s="4">
        <v>1</v>
      </c>
      <c r="J24" s="4">
        <v>1</v>
      </c>
      <c r="K24" s="4" t="s">
        <v>30</v>
      </c>
      <c r="L24" s="4">
        <v>60</v>
      </c>
      <c r="M24" s="4">
        <v>60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44758</v>
      </c>
      <c r="S24" s="6">
        <v>44774</v>
      </c>
      <c r="T24" s="4" t="s">
        <v>34</v>
      </c>
      <c r="U24" s="4">
        <v>60</v>
      </c>
      <c r="V24" s="4">
        <v>0</v>
      </c>
      <c r="W24" s="4">
        <v>0</v>
      </c>
      <c r="X24" s="4" t="s">
        <v>138</v>
      </c>
      <c r="Y24" s="4" t="s">
        <v>59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125</v>
      </c>
      <c r="E25" s="4" t="s">
        <v>126</v>
      </c>
      <c r="F25" s="6">
        <v>44764</v>
      </c>
      <c r="G25" s="6">
        <v>44772</v>
      </c>
      <c r="H25" s="4">
        <v>1</v>
      </c>
      <c r="I25" s="4">
        <v>8</v>
      </c>
      <c r="J25" s="4">
        <v>8</v>
      </c>
      <c r="K25" s="4" t="s">
        <v>30</v>
      </c>
      <c r="L25" s="4">
        <v>128</v>
      </c>
      <c r="M25" s="4">
        <v>128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44758</v>
      </c>
      <c r="S25" s="6">
        <v>44774</v>
      </c>
      <c r="T25" s="4" t="s">
        <v>34</v>
      </c>
      <c r="U25" s="4">
        <v>128</v>
      </c>
      <c r="V25" s="4">
        <v>0</v>
      </c>
      <c r="W25" s="4">
        <v>0</v>
      </c>
      <c r="X25" s="4" t="s">
        <v>141</v>
      </c>
      <c r="Y25" s="4" t="s">
        <v>59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136</v>
      </c>
      <c r="F26" s="6">
        <v>44767</v>
      </c>
      <c r="G26" s="6">
        <v>44769</v>
      </c>
      <c r="H26" s="4">
        <v>1</v>
      </c>
      <c r="I26" s="4">
        <v>2</v>
      </c>
      <c r="J26" s="4">
        <v>2</v>
      </c>
      <c r="K26" s="4" t="s">
        <v>30</v>
      </c>
      <c r="L26" s="4">
        <v>118</v>
      </c>
      <c r="M26" s="4">
        <v>118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44759</v>
      </c>
      <c r="S26" s="6">
        <v>44774</v>
      </c>
      <c r="T26" s="4" t="s">
        <v>34</v>
      </c>
      <c r="U26" s="4">
        <v>118</v>
      </c>
      <c r="V26" s="4">
        <v>0</v>
      </c>
      <c r="W26" s="4">
        <v>0</v>
      </c>
      <c r="X26" s="4" t="s">
        <v>145</v>
      </c>
      <c r="Y26" s="4" t="s">
        <v>146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44769</v>
      </c>
      <c r="G27" s="6">
        <v>44772</v>
      </c>
      <c r="H27" s="4">
        <v>1</v>
      </c>
      <c r="I27" s="4">
        <v>3</v>
      </c>
      <c r="J27" s="4">
        <v>3</v>
      </c>
      <c r="K27" s="4" t="s">
        <v>30</v>
      </c>
      <c r="L27" s="4">
        <v>378</v>
      </c>
      <c r="M27" s="4">
        <v>378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44759</v>
      </c>
      <c r="S27" s="6">
        <v>44774</v>
      </c>
      <c r="T27" s="4" t="s">
        <v>34</v>
      </c>
      <c r="U27" s="4">
        <v>378</v>
      </c>
      <c r="V27" s="4">
        <v>0</v>
      </c>
      <c r="W27" s="4">
        <v>0</v>
      </c>
      <c r="X27" s="4" t="s">
        <v>151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44769</v>
      </c>
      <c r="G28" s="6">
        <v>44773</v>
      </c>
      <c r="H28" s="4">
        <v>1</v>
      </c>
      <c r="I28" s="4">
        <v>4</v>
      </c>
      <c r="J28" s="4">
        <v>4</v>
      </c>
      <c r="K28" s="4" t="s">
        <v>30</v>
      </c>
      <c r="L28" s="4">
        <v>494</v>
      </c>
      <c r="M28" s="4">
        <v>494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44762</v>
      </c>
      <c r="S28" s="6">
        <v>44774</v>
      </c>
      <c r="T28" s="4" t="s">
        <v>34</v>
      </c>
      <c r="U28" s="4">
        <v>494</v>
      </c>
      <c r="V28" s="4">
        <v>0</v>
      </c>
      <c r="W28" s="4">
        <v>0</v>
      </c>
      <c r="X28" s="4" t="s">
        <v>59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44767</v>
      </c>
      <c r="G29" s="6">
        <v>44770</v>
      </c>
      <c r="H29" s="4">
        <v>1</v>
      </c>
      <c r="I29" s="4">
        <v>3</v>
      </c>
      <c r="J29" s="4">
        <v>3</v>
      </c>
      <c r="K29" s="4" t="s">
        <v>30</v>
      </c>
      <c r="L29" s="4">
        <v>975</v>
      </c>
      <c r="M29" s="4">
        <v>975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44762</v>
      </c>
      <c r="S29" s="6">
        <v>44774</v>
      </c>
      <c r="T29" s="4" t="s">
        <v>34</v>
      </c>
      <c r="U29" s="4">
        <v>975</v>
      </c>
      <c r="V29" s="4">
        <v>0</v>
      </c>
      <c r="W29" s="4">
        <v>0</v>
      </c>
      <c r="X29" s="4" t="s">
        <v>59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44770</v>
      </c>
      <c r="G30" s="6">
        <v>44771</v>
      </c>
      <c r="H30" s="4">
        <v>1</v>
      </c>
      <c r="I30" s="4">
        <v>1</v>
      </c>
      <c r="J30" s="4">
        <v>1</v>
      </c>
      <c r="K30" s="4" t="s">
        <v>30</v>
      </c>
      <c r="L30" s="4">
        <v>142</v>
      </c>
      <c r="M30" s="4">
        <v>142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44762</v>
      </c>
      <c r="S30" s="6">
        <v>44774</v>
      </c>
      <c r="T30" s="4" t="s">
        <v>34</v>
      </c>
      <c r="U30" s="4">
        <v>142</v>
      </c>
      <c r="V30" s="4">
        <v>0</v>
      </c>
      <c r="W30" s="4">
        <v>0</v>
      </c>
      <c r="X30" s="4" t="s">
        <v>167</v>
      </c>
      <c r="Y30" s="4" t="s">
        <v>59</v>
      </c>
    </row>
    <row r="31" s="4" customFormat="1" spans="1:25">
      <c r="A31" s="4" t="s">
        <v>163</v>
      </c>
      <c r="B31" s="4" t="s">
        <v>26</v>
      </c>
      <c r="C31" s="4" t="s">
        <v>114</v>
      </c>
      <c r="D31" s="4" t="s">
        <v>164</v>
      </c>
      <c r="E31" s="4" t="s">
        <v>165</v>
      </c>
      <c r="F31" s="6">
        <v>44770</v>
      </c>
      <c r="G31" s="6">
        <v>44771</v>
      </c>
      <c r="H31" s="4">
        <v>1</v>
      </c>
      <c r="I31" s="4">
        <v>1</v>
      </c>
      <c r="J31" s="4">
        <v>1</v>
      </c>
      <c r="K31" s="4" t="s">
        <v>30</v>
      </c>
      <c r="L31" s="4">
        <v>-142</v>
      </c>
      <c r="M31" s="4">
        <v>-142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44762</v>
      </c>
      <c r="S31" s="6">
        <v>44774</v>
      </c>
      <c r="T31" s="4" t="s">
        <v>34</v>
      </c>
      <c r="U31" s="4">
        <v>-142</v>
      </c>
      <c r="V31" s="4">
        <v>0</v>
      </c>
      <c r="W31" s="4">
        <v>0</v>
      </c>
      <c r="X31" s="4" t="s">
        <v>167</v>
      </c>
      <c r="Y31" s="4" t="s">
        <v>59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44766</v>
      </c>
      <c r="G32" s="6">
        <v>44768</v>
      </c>
      <c r="H32" s="4">
        <v>1</v>
      </c>
      <c r="I32" s="4">
        <v>2</v>
      </c>
      <c r="J32" s="4">
        <v>2</v>
      </c>
      <c r="K32" s="4" t="s">
        <v>30</v>
      </c>
      <c r="L32" s="4">
        <v>106</v>
      </c>
      <c r="M32" s="4">
        <v>106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44765</v>
      </c>
      <c r="S32" s="6">
        <v>44774</v>
      </c>
      <c r="T32" s="4" t="s">
        <v>34</v>
      </c>
      <c r="U32" s="4">
        <v>106</v>
      </c>
      <c r="V32" s="4">
        <v>0</v>
      </c>
      <c r="W32" s="4">
        <v>0</v>
      </c>
      <c r="X32" s="4" t="s">
        <v>59</v>
      </c>
      <c r="Y32" s="4" t="s">
        <v>59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44769</v>
      </c>
      <c r="G33" s="6">
        <v>44770</v>
      </c>
      <c r="H33" s="4">
        <v>1</v>
      </c>
      <c r="I33" s="4">
        <v>1</v>
      </c>
      <c r="J33" s="4">
        <v>1</v>
      </c>
      <c r="K33" s="4" t="s">
        <v>30</v>
      </c>
      <c r="L33" s="4">
        <v>83</v>
      </c>
      <c r="M33" s="4">
        <v>83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44765</v>
      </c>
      <c r="S33" s="6">
        <v>44774</v>
      </c>
      <c r="T33" s="4" t="s">
        <v>34</v>
      </c>
      <c r="U33" s="4">
        <v>83</v>
      </c>
      <c r="V33" s="4">
        <v>0</v>
      </c>
      <c r="W33" s="4">
        <v>0</v>
      </c>
      <c r="X33" s="4" t="s">
        <v>59</v>
      </c>
      <c r="Y33" s="4" t="s">
        <v>90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44769</v>
      </c>
      <c r="G34" s="6">
        <v>44770</v>
      </c>
      <c r="H34" s="4">
        <v>1</v>
      </c>
      <c r="I34" s="4">
        <v>1</v>
      </c>
      <c r="J34" s="4">
        <v>1</v>
      </c>
      <c r="K34" s="4" t="s">
        <v>30</v>
      </c>
      <c r="L34" s="4">
        <v>291</v>
      </c>
      <c r="M34" s="4">
        <v>291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44765</v>
      </c>
      <c r="S34" s="6">
        <v>44774</v>
      </c>
      <c r="T34" s="4" t="s">
        <v>34</v>
      </c>
      <c r="U34" s="4">
        <v>291</v>
      </c>
      <c r="V34" s="4">
        <v>0</v>
      </c>
      <c r="W34" s="4">
        <v>0</v>
      </c>
      <c r="X34" s="4" t="s">
        <v>59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44769</v>
      </c>
      <c r="G35" s="6">
        <v>44771</v>
      </c>
      <c r="H35" s="4">
        <v>1</v>
      </c>
      <c r="I35" s="4">
        <v>2</v>
      </c>
      <c r="J35" s="4">
        <v>2</v>
      </c>
      <c r="K35" s="4" t="s">
        <v>30</v>
      </c>
      <c r="L35" s="4">
        <v>234</v>
      </c>
      <c r="M35" s="4">
        <v>234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44765</v>
      </c>
      <c r="S35" s="6">
        <v>44774</v>
      </c>
      <c r="T35" s="4" t="s">
        <v>34</v>
      </c>
      <c r="U35" s="4">
        <v>234</v>
      </c>
      <c r="V35" s="4">
        <v>0</v>
      </c>
      <c r="W35" s="4">
        <v>0</v>
      </c>
      <c r="X35" s="4" t="s">
        <v>59</v>
      </c>
      <c r="Y35" s="4" t="s">
        <v>59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44766</v>
      </c>
      <c r="G36" s="6">
        <v>44767</v>
      </c>
      <c r="H36" s="4">
        <v>1</v>
      </c>
      <c r="I36" s="4">
        <v>1</v>
      </c>
      <c r="J36" s="4">
        <v>1</v>
      </c>
      <c r="K36" s="4" t="s">
        <v>30</v>
      </c>
      <c r="L36" s="4">
        <v>153</v>
      </c>
      <c r="M36" s="4">
        <v>153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44766</v>
      </c>
      <c r="S36" s="6">
        <v>44774</v>
      </c>
      <c r="T36" s="4" t="s">
        <v>34</v>
      </c>
      <c r="U36" s="4">
        <v>153</v>
      </c>
      <c r="V36" s="4">
        <v>0</v>
      </c>
      <c r="W36" s="4">
        <v>0</v>
      </c>
      <c r="X36" s="4" t="s">
        <v>59</v>
      </c>
      <c r="Y36" s="4" t="s">
        <v>189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44772</v>
      </c>
      <c r="G37" s="6">
        <v>44773</v>
      </c>
      <c r="H37" s="4">
        <v>1</v>
      </c>
      <c r="I37" s="4">
        <v>1</v>
      </c>
      <c r="J37" s="4">
        <v>1</v>
      </c>
      <c r="K37" s="4" t="s">
        <v>30</v>
      </c>
      <c r="L37" s="4">
        <v>21</v>
      </c>
      <c r="M37" s="4">
        <v>21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44767</v>
      </c>
      <c r="S37" s="6">
        <v>44774</v>
      </c>
      <c r="T37" s="4" t="s">
        <v>34</v>
      </c>
      <c r="U37" s="4">
        <v>21</v>
      </c>
      <c r="V37" s="4">
        <v>0</v>
      </c>
      <c r="W37" s="4">
        <v>0</v>
      </c>
      <c r="X37" s="4" t="s">
        <v>194</v>
      </c>
      <c r="Y37" s="4" t="s">
        <v>59</v>
      </c>
    </row>
    <row r="38" s="4" customFormat="1" spans="1:25">
      <c r="A38" s="4" t="s">
        <v>190</v>
      </c>
      <c r="B38" s="4" t="s">
        <v>26</v>
      </c>
      <c r="C38" s="4" t="s">
        <v>114</v>
      </c>
      <c r="D38" s="4" t="s">
        <v>191</v>
      </c>
      <c r="E38" s="4" t="s">
        <v>192</v>
      </c>
      <c r="F38" s="6">
        <v>44772</v>
      </c>
      <c r="G38" s="6">
        <v>44773</v>
      </c>
      <c r="H38" s="4">
        <v>1</v>
      </c>
      <c r="I38" s="4">
        <v>1</v>
      </c>
      <c r="J38" s="4">
        <v>1</v>
      </c>
      <c r="K38" s="4" t="s">
        <v>30</v>
      </c>
      <c r="L38" s="4">
        <v>-21</v>
      </c>
      <c r="M38" s="4">
        <v>-21</v>
      </c>
      <c r="N38" s="4" t="s">
        <v>193</v>
      </c>
      <c r="O38" s="4" t="s">
        <v>32</v>
      </c>
      <c r="P38" s="4" t="s">
        <v>33</v>
      </c>
      <c r="Q38" s="4">
        <v>0</v>
      </c>
      <c r="R38" s="7">
        <v>44767</v>
      </c>
      <c r="S38" s="6">
        <v>44774</v>
      </c>
      <c r="T38" s="4" t="s">
        <v>34</v>
      </c>
      <c r="U38" s="4">
        <v>-21</v>
      </c>
      <c r="V38" s="4">
        <v>0</v>
      </c>
      <c r="W38" s="4">
        <v>0</v>
      </c>
      <c r="X38" s="4" t="s">
        <v>194</v>
      </c>
      <c r="Y38" s="4" t="s">
        <v>59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44767</v>
      </c>
      <c r="G39" s="6">
        <v>44770</v>
      </c>
      <c r="H39" s="4">
        <v>1</v>
      </c>
      <c r="I39" s="4">
        <v>3</v>
      </c>
      <c r="J39" s="4">
        <v>3</v>
      </c>
      <c r="K39" s="4" t="s">
        <v>30</v>
      </c>
      <c r="L39" s="4">
        <v>342</v>
      </c>
      <c r="M39" s="4">
        <v>342</v>
      </c>
      <c r="N39" s="4" t="s">
        <v>198</v>
      </c>
      <c r="O39" s="4" t="s">
        <v>32</v>
      </c>
      <c r="P39" s="4" t="s">
        <v>33</v>
      </c>
      <c r="Q39" s="4">
        <v>0</v>
      </c>
      <c r="R39" s="7">
        <v>44767</v>
      </c>
      <c r="S39" s="6">
        <v>44774</v>
      </c>
      <c r="T39" s="4" t="s">
        <v>34</v>
      </c>
      <c r="U39" s="4">
        <v>342</v>
      </c>
      <c r="V39" s="4">
        <v>0</v>
      </c>
      <c r="W39" s="4">
        <v>0</v>
      </c>
      <c r="X39" s="4" t="s">
        <v>59</v>
      </c>
      <c r="Y39" s="4" t="s">
        <v>59</v>
      </c>
    </row>
    <row r="40" s="4" customFormat="1" spans="1:25">
      <c r="A40" s="4" t="s">
        <v>199</v>
      </c>
      <c r="B40" s="4" t="s">
        <v>26</v>
      </c>
      <c r="C40" s="4" t="s">
        <v>27</v>
      </c>
      <c r="D40" s="4" t="s">
        <v>200</v>
      </c>
      <c r="E40" s="4" t="s">
        <v>201</v>
      </c>
      <c r="F40" s="6">
        <v>44770</v>
      </c>
      <c r="G40" s="6">
        <v>44771</v>
      </c>
      <c r="H40" s="4">
        <v>1</v>
      </c>
      <c r="I40" s="4">
        <v>1</v>
      </c>
      <c r="J40" s="4">
        <v>1</v>
      </c>
      <c r="K40" s="4" t="s">
        <v>30</v>
      </c>
      <c r="L40" s="4">
        <v>68</v>
      </c>
      <c r="M40" s="4">
        <v>68</v>
      </c>
      <c r="N40" s="4" t="s">
        <v>202</v>
      </c>
      <c r="O40" s="4" t="s">
        <v>32</v>
      </c>
      <c r="P40" s="4" t="s">
        <v>33</v>
      </c>
      <c r="Q40" s="4">
        <v>0</v>
      </c>
      <c r="R40" s="7">
        <v>44767</v>
      </c>
      <c r="S40" s="6">
        <v>44774</v>
      </c>
      <c r="T40" s="4" t="s">
        <v>34</v>
      </c>
      <c r="U40" s="4">
        <v>68</v>
      </c>
      <c r="V40" s="4">
        <v>0</v>
      </c>
      <c r="W40" s="4">
        <v>0</v>
      </c>
      <c r="X40" s="4" t="s">
        <v>59</v>
      </c>
      <c r="Y40" s="4" t="s">
        <v>203</v>
      </c>
    </row>
    <row r="41" s="4" customFormat="1" spans="1:25">
      <c r="A41" s="4" t="s">
        <v>195</v>
      </c>
      <c r="B41" s="4" t="s">
        <v>26</v>
      </c>
      <c r="C41" s="4" t="s">
        <v>114</v>
      </c>
      <c r="D41" s="4" t="s">
        <v>196</v>
      </c>
      <c r="E41" s="4" t="s">
        <v>197</v>
      </c>
      <c r="F41" s="6">
        <v>44767</v>
      </c>
      <c r="G41" s="6">
        <v>44770</v>
      </c>
      <c r="H41" s="4">
        <v>1</v>
      </c>
      <c r="I41" s="4">
        <v>3</v>
      </c>
      <c r="J41" s="4">
        <v>3</v>
      </c>
      <c r="K41" s="4" t="s">
        <v>30</v>
      </c>
      <c r="L41" s="4">
        <v>-342</v>
      </c>
      <c r="M41" s="4">
        <v>-342</v>
      </c>
      <c r="N41" s="4" t="s">
        <v>198</v>
      </c>
      <c r="O41" s="4" t="s">
        <v>32</v>
      </c>
      <c r="P41" s="4" t="s">
        <v>33</v>
      </c>
      <c r="Q41" s="4">
        <v>0</v>
      </c>
      <c r="R41" s="7">
        <v>44767</v>
      </c>
      <c r="S41" s="6">
        <v>44774</v>
      </c>
      <c r="T41" s="4" t="s">
        <v>34</v>
      </c>
      <c r="U41" s="4">
        <v>-342</v>
      </c>
      <c r="V41" s="4">
        <v>0</v>
      </c>
      <c r="W41" s="4">
        <v>0</v>
      </c>
      <c r="X41" s="4" t="s">
        <v>59</v>
      </c>
      <c r="Y41" s="4" t="s">
        <v>59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205</v>
      </c>
      <c r="E42" s="4" t="s">
        <v>206</v>
      </c>
      <c r="F42" s="6">
        <v>44771</v>
      </c>
      <c r="G42" s="6">
        <v>44773</v>
      </c>
      <c r="H42" s="4">
        <v>1</v>
      </c>
      <c r="I42" s="4">
        <v>2</v>
      </c>
      <c r="J42" s="4">
        <v>2</v>
      </c>
      <c r="K42" s="4" t="s">
        <v>30</v>
      </c>
      <c r="L42" s="4">
        <v>214</v>
      </c>
      <c r="M42" s="4">
        <v>214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44768</v>
      </c>
      <c r="S42" s="6">
        <v>44774</v>
      </c>
      <c r="T42" s="4" t="s">
        <v>34</v>
      </c>
      <c r="U42" s="4">
        <v>214</v>
      </c>
      <c r="V42" s="4">
        <v>0</v>
      </c>
      <c r="W42" s="4">
        <v>0</v>
      </c>
      <c r="X42" s="4" t="s">
        <v>208</v>
      </c>
      <c r="Y42" s="4" t="s">
        <v>209</v>
      </c>
    </row>
    <row r="43" s="4" customFormat="1" spans="1:25">
      <c r="A43" s="4" t="s">
        <v>210</v>
      </c>
      <c r="B43" s="4" t="s">
        <v>26</v>
      </c>
      <c r="C43" s="4" t="s">
        <v>27</v>
      </c>
      <c r="D43" s="4" t="s">
        <v>211</v>
      </c>
      <c r="E43" s="4" t="s">
        <v>212</v>
      </c>
      <c r="F43" s="6">
        <v>44770</v>
      </c>
      <c r="G43" s="6">
        <v>44771</v>
      </c>
      <c r="H43" s="4">
        <v>1</v>
      </c>
      <c r="I43" s="4">
        <v>1</v>
      </c>
      <c r="J43" s="4">
        <v>1</v>
      </c>
      <c r="K43" s="4" t="s">
        <v>30</v>
      </c>
      <c r="L43" s="4">
        <v>36</v>
      </c>
      <c r="M43" s="4">
        <v>36</v>
      </c>
      <c r="N43" s="4" t="s">
        <v>213</v>
      </c>
      <c r="O43" s="4" t="s">
        <v>32</v>
      </c>
      <c r="P43" s="4" t="s">
        <v>33</v>
      </c>
      <c r="Q43" s="4">
        <v>0</v>
      </c>
      <c r="R43" s="7">
        <v>44768</v>
      </c>
      <c r="S43" s="6">
        <v>44774</v>
      </c>
      <c r="T43" s="4" t="s">
        <v>34</v>
      </c>
      <c r="U43" s="4">
        <v>36</v>
      </c>
      <c r="V43" s="4">
        <v>0</v>
      </c>
      <c r="W43" s="4">
        <v>0</v>
      </c>
      <c r="X43" s="4" t="s">
        <v>214</v>
      </c>
      <c r="Y43" s="4" t="s">
        <v>59</v>
      </c>
    </row>
    <row r="44" s="4" customFormat="1" spans="1:25">
      <c r="A44" s="4" t="s">
        <v>215</v>
      </c>
      <c r="B44" s="4" t="s">
        <v>26</v>
      </c>
      <c r="C44" s="4" t="s">
        <v>27</v>
      </c>
      <c r="D44" s="4" t="s">
        <v>216</v>
      </c>
      <c r="E44" s="4" t="s">
        <v>217</v>
      </c>
      <c r="F44" s="6">
        <v>44768</v>
      </c>
      <c r="G44" s="6">
        <v>44769</v>
      </c>
      <c r="H44" s="4">
        <v>1</v>
      </c>
      <c r="I44" s="4">
        <v>1</v>
      </c>
      <c r="J44" s="4">
        <v>1</v>
      </c>
      <c r="K44" s="4" t="s">
        <v>30</v>
      </c>
      <c r="L44" s="4">
        <v>167</v>
      </c>
      <c r="M44" s="4">
        <v>167</v>
      </c>
      <c r="N44" s="4" t="s">
        <v>218</v>
      </c>
      <c r="O44" s="4" t="s">
        <v>32</v>
      </c>
      <c r="P44" s="4" t="s">
        <v>33</v>
      </c>
      <c r="Q44" s="4">
        <v>0</v>
      </c>
      <c r="R44" s="7">
        <v>44768</v>
      </c>
      <c r="S44" s="6">
        <v>44774</v>
      </c>
      <c r="T44" s="4" t="s">
        <v>34</v>
      </c>
      <c r="U44" s="4">
        <v>167</v>
      </c>
      <c r="V44" s="4">
        <v>0</v>
      </c>
      <c r="W44" s="4">
        <v>0</v>
      </c>
      <c r="X44" s="4" t="s">
        <v>59</v>
      </c>
      <c r="Y44" s="4" t="s">
        <v>219</v>
      </c>
    </row>
    <row r="45" s="4" customFormat="1" spans="1:25">
      <c r="A45" s="4" t="s">
        <v>220</v>
      </c>
      <c r="B45" s="4" t="s">
        <v>26</v>
      </c>
      <c r="C45" s="4" t="s">
        <v>27</v>
      </c>
      <c r="D45" s="4" t="s">
        <v>221</v>
      </c>
      <c r="E45" s="4" t="s">
        <v>222</v>
      </c>
      <c r="F45" s="6">
        <v>44769</v>
      </c>
      <c r="G45" s="6">
        <v>44770</v>
      </c>
      <c r="H45" s="4">
        <v>1</v>
      </c>
      <c r="I45" s="4">
        <v>1</v>
      </c>
      <c r="J45" s="4">
        <v>1</v>
      </c>
      <c r="K45" s="4" t="s">
        <v>30</v>
      </c>
      <c r="L45" s="4">
        <v>76</v>
      </c>
      <c r="M45" s="4">
        <v>76</v>
      </c>
      <c r="N45" s="4" t="s">
        <v>223</v>
      </c>
      <c r="O45" s="4" t="s">
        <v>32</v>
      </c>
      <c r="P45" s="4" t="s">
        <v>33</v>
      </c>
      <c r="Q45" s="4">
        <v>0</v>
      </c>
      <c r="R45" s="7">
        <v>44769</v>
      </c>
      <c r="S45" s="6">
        <v>44774</v>
      </c>
      <c r="T45" s="4" t="s">
        <v>34</v>
      </c>
      <c r="U45" s="4">
        <v>76</v>
      </c>
      <c r="V45" s="4">
        <v>0</v>
      </c>
      <c r="W45" s="4">
        <v>0</v>
      </c>
      <c r="X45" s="4" t="s">
        <v>59</v>
      </c>
      <c r="Y45" s="4" t="s">
        <v>224</v>
      </c>
    </row>
    <row r="46" s="4" customFormat="1" spans="1:25">
      <c r="A46" s="4" t="s">
        <v>225</v>
      </c>
      <c r="B46" s="4" t="s">
        <v>26</v>
      </c>
      <c r="C46" s="4" t="s">
        <v>27</v>
      </c>
      <c r="D46" s="4" t="s">
        <v>226</v>
      </c>
      <c r="E46" s="4" t="s">
        <v>227</v>
      </c>
      <c r="F46" s="6">
        <v>44771</v>
      </c>
      <c r="G46" s="6">
        <v>44773</v>
      </c>
      <c r="H46" s="4">
        <v>1</v>
      </c>
      <c r="I46" s="4">
        <v>2</v>
      </c>
      <c r="J46" s="4">
        <v>2</v>
      </c>
      <c r="K46" s="4" t="s">
        <v>30</v>
      </c>
      <c r="L46" s="4">
        <v>134</v>
      </c>
      <c r="M46" s="4">
        <v>134</v>
      </c>
      <c r="N46" s="4" t="s">
        <v>228</v>
      </c>
      <c r="O46" s="4" t="s">
        <v>32</v>
      </c>
      <c r="P46" s="4" t="s">
        <v>33</v>
      </c>
      <c r="Q46" s="4">
        <v>0</v>
      </c>
      <c r="R46" s="7">
        <v>44770</v>
      </c>
      <c r="S46" s="6">
        <v>44774</v>
      </c>
      <c r="T46" s="4" t="s">
        <v>34</v>
      </c>
      <c r="U46" s="4">
        <v>134</v>
      </c>
      <c r="V46" s="4">
        <v>0</v>
      </c>
      <c r="W46" s="4">
        <v>0</v>
      </c>
      <c r="X46" s="4" t="s">
        <v>59</v>
      </c>
      <c r="Y46" s="4" t="s">
        <v>59</v>
      </c>
    </row>
    <row r="47" s="4" customFormat="1" spans="1:25">
      <c r="A47" s="4" t="s">
        <v>229</v>
      </c>
      <c r="B47" s="4" t="s">
        <v>26</v>
      </c>
      <c r="C47" s="4" t="s">
        <v>27</v>
      </c>
      <c r="D47" s="4" t="s">
        <v>230</v>
      </c>
      <c r="E47" s="4" t="s">
        <v>231</v>
      </c>
      <c r="F47" s="6">
        <v>44771</v>
      </c>
      <c r="G47" s="6">
        <v>44772</v>
      </c>
      <c r="H47" s="4">
        <v>1</v>
      </c>
      <c r="I47" s="4">
        <v>1</v>
      </c>
      <c r="J47" s="4">
        <v>1</v>
      </c>
      <c r="K47" s="4" t="s">
        <v>30</v>
      </c>
      <c r="L47" s="4">
        <v>111</v>
      </c>
      <c r="M47" s="4">
        <v>111</v>
      </c>
      <c r="N47" s="4" t="s">
        <v>232</v>
      </c>
      <c r="O47" s="4" t="s">
        <v>32</v>
      </c>
      <c r="P47" s="4" t="s">
        <v>33</v>
      </c>
      <c r="Q47" s="4">
        <v>0</v>
      </c>
      <c r="R47" s="7">
        <v>44770</v>
      </c>
      <c r="S47" s="6">
        <v>44774</v>
      </c>
      <c r="T47" s="4" t="s">
        <v>34</v>
      </c>
      <c r="U47" s="4">
        <v>111</v>
      </c>
      <c r="V47" s="4">
        <v>0</v>
      </c>
      <c r="W47" s="4">
        <v>0</v>
      </c>
      <c r="X47" s="4" t="s">
        <v>233</v>
      </c>
      <c r="Y47" s="4" t="s">
        <v>234</v>
      </c>
    </row>
    <row r="48" s="4" customFormat="1" spans="1:25">
      <c r="A48" s="4" t="s">
        <v>235</v>
      </c>
      <c r="B48" s="4" t="s">
        <v>26</v>
      </c>
      <c r="C48" s="4" t="s">
        <v>27</v>
      </c>
      <c r="D48" s="4" t="s">
        <v>236</v>
      </c>
      <c r="E48" s="4" t="s">
        <v>237</v>
      </c>
      <c r="F48" s="6">
        <v>44771</v>
      </c>
      <c r="G48" s="6">
        <v>44772</v>
      </c>
      <c r="H48" s="4">
        <v>1</v>
      </c>
      <c r="I48" s="4">
        <v>1</v>
      </c>
      <c r="J48" s="4">
        <v>1</v>
      </c>
      <c r="K48" s="4" t="s">
        <v>30</v>
      </c>
      <c r="L48" s="4">
        <v>37</v>
      </c>
      <c r="M48" s="4">
        <v>37</v>
      </c>
      <c r="N48" s="4" t="s">
        <v>238</v>
      </c>
      <c r="O48" s="4" t="s">
        <v>32</v>
      </c>
      <c r="P48" s="4" t="s">
        <v>33</v>
      </c>
      <c r="Q48" s="4">
        <v>0</v>
      </c>
      <c r="R48" s="7">
        <v>44770</v>
      </c>
      <c r="S48" s="6">
        <v>44774</v>
      </c>
      <c r="T48" s="4" t="s">
        <v>34</v>
      </c>
      <c r="U48" s="4">
        <v>37</v>
      </c>
      <c r="V48" s="4">
        <v>0</v>
      </c>
      <c r="W48" s="4">
        <v>0</v>
      </c>
      <c r="X48" s="4" t="s">
        <v>59</v>
      </c>
      <c r="Y48" s="4" t="s">
        <v>59</v>
      </c>
    </row>
    <row r="49" s="4" customFormat="1" spans="1:25">
      <c r="A49" s="4" t="s">
        <v>239</v>
      </c>
      <c r="B49" s="4" t="s">
        <v>26</v>
      </c>
      <c r="C49" s="4" t="s">
        <v>27</v>
      </c>
      <c r="D49" s="4" t="s">
        <v>240</v>
      </c>
      <c r="E49" s="4" t="s">
        <v>241</v>
      </c>
      <c r="F49" s="6">
        <v>44771</v>
      </c>
      <c r="G49" s="6">
        <v>44772</v>
      </c>
      <c r="H49" s="4">
        <v>1</v>
      </c>
      <c r="I49" s="4">
        <v>1</v>
      </c>
      <c r="J49" s="4">
        <v>1</v>
      </c>
      <c r="K49" s="4" t="s">
        <v>30</v>
      </c>
      <c r="L49" s="4">
        <v>26</v>
      </c>
      <c r="M49" s="4">
        <v>26</v>
      </c>
      <c r="N49" s="4" t="s">
        <v>242</v>
      </c>
      <c r="O49" s="4" t="s">
        <v>32</v>
      </c>
      <c r="P49" s="4" t="s">
        <v>33</v>
      </c>
      <c r="Q49" s="4">
        <v>0</v>
      </c>
      <c r="R49" s="7">
        <v>44771</v>
      </c>
      <c r="S49" s="6">
        <v>44774</v>
      </c>
      <c r="T49" s="4" t="s">
        <v>34</v>
      </c>
      <c r="U49" s="4">
        <v>26</v>
      </c>
      <c r="V49" s="4">
        <v>0</v>
      </c>
      <c r="W49" s="4">
        <v>0</v>
      </c>
      <c r="X49" s="4" t="s">
        <v>59</v>
      </c>
      <c r="Y49" s="4" t="s">
        <v>59</v>
      </c>
    </row>
    <row r="50" s="4" customFormat="1" spans="1:25">
      <c r="A50" s="4" t="s">
        <v>243</v>
      </c>
      <c r="B50" s="4" t="s">
        <v>26</v>
      </c>
      <c r="C50" s="4" t="s">
        <v>27</v>
      </c>
      <c r="D50" s="4" t="s">
        <v>244</v>
      </c>
      <c r="E50" s="4" t="s">
        <v>245</v>
      </c>
      <c r="F50" s="6">
        <v>44771</v>
      </c>
      <c r="G50" s="6">
        <v>44773</v>
      </c>
      <c r="H50" s="4">
        <v>1</v>
      </c>
      <c r="I50" s="4">
        <v>2</v>
      </c>
      <c r="J50" s="4">
        <v>2</v>
      </c>
      <c r="K50" s="4" t="s">
        <v>30</v>
      </c>
      <c r="L50" s="4">
        <v>92</v>
      </c>
      <c r="M50" s="4">
        <v>92</v>
      </c>
      <c r="N50" s="4" t="s">
        <v>246</v>
      </c>
      <c r="O50" s="4" t="s">
        <v>32</v>
      </c>
      <c r="P50" s="4" t="s">
        <v>33</v>
      </c>
      <c r="Q50" s="4">
        <v>0</v>
      </c>
      <c r="R50" s="7">
        <v>44771</v>
      </c>
      <c r="S50" s="6">
        <v>44774</v>
      </c>
      <c r="T50" s="4" t="s">
        <v>34</v>
      </c>
      <c r="U50" s="4">
        <v>92</v>
      </c>
      <c r="V50" s="4">
        <v>0</v>
      </c>
      <c r="W50" s="4">
        <v>0</v>
      </c>
      <c r="X50" s="4" t="s">
        <v>59</v>
      </c>
      <c r="Y50" s="4" t="s">
        <v>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2"/>
  <sheetViews>
    <sheetView tabSelected="1" topLeftCell="A20" workbookViewId="0">
      <selection activeCell="A49" sqref="A49:E52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247</v>
      </c>
    </row>
    <row r="2" s="4" customFormat="1" spans="1:9">
      <c r="A2" s="5">
        <v>17969235809</v>
      </c>
      <c r="B2" s="6">
        <v>44769</v>
      </c>
      <c r="C2" s="6">
        <v>44771</v>
      </c>
      <c r="D2" s="4">
        <v>282</v>
      </c>
      <c r="E2" s="4" t="str">
        <f>VLOOKUP(A2,HOP!A:L,12,0)</f>
        <v>282.00</v>
      </c>
      <c r="F2" s="4" t="str">
        <f>VLOOKUP(A2,HOP!A:C,3,0)</f>
        <v>2558808</v>
      </c>
      <c r="G2" s="4">
        <f>D2-E2</f>
        <v>0</v>
      </c>
      <c r="H2" s="4" t="str">
        <f>$H$1&amp;F2</f>
        <v>，2558808</v>
      </c>
      <c r="I2" s="4" t="str">
        <f>VLOOKUP(A2,HOP!A:U,21,0)</f>
        <v>直连</v>
      </c>
    </row>
    <row r="3" s="4" customFormat="1" spans="1:9">
      <c r="A3" s="5">
        <v>18028964090</v>
      </c>
      <c r="B3" s="6">
        <v>44767</v>
      </c>
      <c r="C3" s="6">
        <v>44770</v>
      </c>
      <c r="D3" s="4">
        <v>159</v>
      </c>
      <c r="E3" s="4" t="str">
        <f>VLOOKUP(A3,HOP!A:L,12,0)</f>
        <v>159.00</v>
      </c>
      <c r="F3" s="4" t="str">
        <f>VLOOKUP(A3,HOP!A:C,3,0)</f>
        <v>2571191</v>
      </c>
      <c r="G3" s="4">
        <f t="shared" ref="G3:G44" si="0">D3-E3</f>
        <v>0</v>
      </c>
      <c r="H3" s="4" t="str">
        <f t="shared" ref="H3:H44" si="1">$H$1&amp;F3</f>
        <v>，2571191</v>
      </c>
      <c r="I3" s="4" t="str">
        <f>VLOOKUP(A3,HOP!A:U,21,0)</f>
        <v>直采</v>
      </c>
    </row>
    <row r="4" s="4" customFormat="1" spans="1:9">
      <c r="A4" s="5">
        <v>18031548409</v>
      </c>
      <c r="B4" s="6">
        <v>44771</v>
      </c>
      <c r="C4" s="6">
        <v>44772</v>
      </c>
      <c r="D4" s="4">
        <v>74</v>
      </c>
      <c r="E4" s="4" t="str">
        <f>VLOOKUP(A4,HOP!A:L,12,0)</f>
        <v>74.00</v>
      </c>
      <c r="F4" s="4" t="str">
        <f>VLOOKUP(A4,HOP!A:C,3,0)</f>
        <v>2571797</v>
      </c>
      <c r="G4" s="4">
        <f t="shared" si="0"/>
        <v>0</v>
      </c>
      <c r="H4" s="4" t="str">
        <f t="shared" si="1"/>
        <v>，2571797</v>
      </c>
      <c r="I4" s="4" t="str">
        <f>VLOOKUP(A4,HOP!A:U,21,0)</f>
        <v>直连</v>
      </c>
    </row>
    <row r="5" s="4" customFormat="1" spans="1:9">
      <c r="A5" s="5">
        <v>18044535110</v>
      </c>
      <c r="B5" s="6">
        <v>44770</v>
      </c>
      <c r="C5" s="6">
        <v>44772</v>
      </c>
      <c r="D5" s="4">
        <v>525</v>
      </c>
      <c r="E5" s="4" t="str">
        <f>VLOOKUP(A5,HOP!A:L,12,0)</f>
        <v>525.00</v>
      </c>
      <c r="F5" s="4" t="str">
        <f>VLOOKUP(A5,HOP!A:C,3,0)</f>
        <v>2575264</v>
      </c>
      <c r="G5" s="4">
        <f t="shared" si="0"/>
        <v>0</v>
      </c>
      <c r="H5" s="4" t="str">
        <f t="shared" si="1"/>
        <v>，2575264</v>
      </c>
      <c r="I5" s="4" t="str">
        <f>VLOOKUP(A5,HOP!A:U,21,0)</f>
        <v>直连</v>
      </c>
    </row>
    <row r="6" s="4" customFormat="1" spans="1:9">
      <c r="A6" s="5">
        <v>18052174254</v>
      </c>
      <c r="B6" s="6">
        <v>44766</v>
      </c>
      <c r="C6" s="6">
        <v>44767</v>
      </c>
      <c r="D6" s="4">
        <v>60</v>
      </c>
      <c r="E6" s="4" t="str">
        <f>VLOOKUP(A6,HOP!A:L,12,0)</f>
        <v>60.00</v>
      </c>
      <c r="F6" s="4" t="str">
        <f>VLOOKUP(A6,HOP!A:C,3,0)</f>
        <v>2576571</v>
      </c>
      <c r="G6" s="4">
        <f t="shared" si="0"/>
        <v>0</v>
      </c>
      <c r="H6" s="4" t="str">
        <f t="shared" si="1"/>
        <v>，2576571</v>
      </c>
      <c r="I6" s="4" t="str">
        <f>VLOOKUP(A6,HOP!A:U,21,0)</f>
        <v>直连</v>
      </c>
    </row>
    <row r="7" s="4" customFormat="1" spans="1:9">
      <c r="A7" s="5">
        <v>18055132508</v>
      </c>
      <c r="B7" s="6">
        <v>44767</v>
      </c>
      <c r="C7" s="6">
        <v>44771</v>
      </c>
      <c r="D7" s="4">
        <v>584</v>
      </c>
      <c r="E7" s="4" t="str">
        <f>VLOOKUP(A7,HOP!A:L,12,0)</f>
        <v>584.00</v>
      </c>
      <c r="F7" s="4" t="str">
        <f>VLOOKUP(A7,HOP!A:C,3,0)</f>
        <v>2576841</v>
      </c>
      <c r="G7" s="4">
        <f t="shared" si="0"/>
        <v>0</v>
      </c>
      <c r="H7" s="4" t="str">
        <f t="shared" si="1"/>
        <v>，2576841</v>
      </c>
      <c r="I7" s="4" t="str">
        <f>VLOOKUP(A7,HOP!A:U,21,0)</f>
        <v>直连</v>
      </c>
    </row>
    <row r="8" s="4" customFormat="1" spans="1:9">
      <c r="A8" s="5">
        <v>18063176077</v>
      </c>
      <c r="B8" s="6">
        <v>44769</v>
      </c>
      <c r="C8" s="6">
        <v>44770</v>
      </c>
      <c r="D8" s="4">
        <v>61</v>
      </c>
      <c r="E8" s="4" t="str">
        <f>VLOOKUP(A8,HOP!A:L,12,0)</f>
        <v>61.00</v>
      </c>
      <c r="F8" s="4" t="str">
        <f>VLOOKUP(A8,HOP!A:C,3,0)</f>
        <v>2578949</v>
      </c>
      <c r="G8" s="4">
        <f t="shared" si="0"/>
        <v>0</v>
      </c>
      <c r="H8" s="4" t="str">
        <f t="shared" si="1"/>
        <v>，2578949</v>
      </c>
      <c r="I8" s="4" t="str">
        <f>VLOOKUP(A8,HOP!A:U,21,0)</f>
        <v>直连</v>
      </c>
    </row>
    <row r="9" s="4" customFormat="1" spans="1:9">
      <c r="A9" s="5">
        <v>18084402775</v>
      </c>
      <c r="B9" s="6">
        <v>44768</v>
      </c>
      <c r="C9" s="6">
        <v>44771</v>
      </c>
      <c r="D9" s="4">
        <v>333</v>
      </c>
      <c r="E9" s="4" t="str">
        <f>VLOOKUP(A9,HOP!A:L,12,0)</f>
        <v>333.00</v>
      </c>
      <c r="F9" s="4" t="str">
        <f>VLOOKUP(A9,HOP!A:C,3,0)</f>
        <v>2583665</v>
      </c>
      <c r="G9" s="4">
        <f t="shared" si="0"/>
        <v>0</v>
      </c>
      <c r="H9" s="4" t="str">
        <f t="shared" si="1"/>
        <v>，2583665</v>
      </c>
      <c r="I9" s="4" t="str">
        <f>VLOOKUP(A9,HOP!A:U,21,0)</f>
        <v>直连</v>
      </c>
    </row>
    <row r="10" s="4" customFormat="1" spans="1:9">
      <c r="A10" s="5">
        <v>18096626272</v>
      </c>
      <c r="B10" s="6">
        <v>44771</v>
      </c>
      <c r="C10" s="6">
        <v>44772</v>
      </c>
      <c r="D10" s="4">
        <v>106</v>
      </c>
      <c r="E10" s="4" t="str">
        <f>VLOOKUP(A10,HOP!A:L,12,0)</f>
        <v>106.00</v>
      </c>
      <c r="F10" s="4" t="str">
        <f>VLOOKUP(A10,HOP!A:C,3,0)</f>
        <v>2586565</v>
      </c>
      <c r="G10" s="4">
        <f t="shared" si="0"/>
        <v>0</v>
      </c>
      <c r="H10" s="4" t="str">
        <f t="shared" si="1"/>
        <v>，2586565</v>
      </c>
      <c r="I10" s="4" t="str">
        <f>VLOOKUP(A10,HOP!A:U,21,0)</f>
        <v>直连</v>
      </c>
    </row>
    <row r="11" s="4" customFormat="1" spans="1:9">
      <c r="A11" s="5">
        <v>18096789542</v>
      </c>
      <c r="B11" s="6">
        <v>44771</v>
      </c>
      <c r="C11" s="6">
        <v>44772</v>
      </c>
      <c r="D11" s="4">
        <v>106</v>
      </c>
      <c r="E11" s="4" t="str">
        <f>VLOOKUP(A11,HOP!A:L,12,0)</f>
        <v>106.00</v>
      </c>
      <c r="F11" s="4" t="str">
        <f>VLOOKUP(A11,HOP!A:C,3,0)</f>
        <v>2586605</v>
      </c>
      <c r="G11" s="4">
        <f t="shared" si="0"/>
        <v>0</v>
      </c>
      <c r="H11" s="4" t="str">
        <f t="shared" si="1"/>
        <v>，2586605</v>
      </c>
      <c r="I11" s="4" t="str">
        <f>VLOOKUP(A11,HOP!A:U,21,0)</f>
        <v>直连</v>
      </c>
    </row>
    <row r="12" s="4" customFormat="1" spans="1:9">
      <c r="A12" s="5">
        <v>18112639772</v>
      </c>
      <c r="B12" s="6">
        <v>44760</v>
      </c>
      <c r="C12" s="6">
        <v>44767</v>
      </c>
      <c r="D12" s="4">
        <v>278</v>
      </c>
      <c r="E12" s="4" t="str">
        <f>VLOOKUP(A12,HOP!A:L,12,0)</f>
        <v>278.00</v>
      </c>
      <c r="F12" s="4" t="str">
        <f>VLOOKUP(A12,HOP!A:C,3,0)</f>
        <v>2589276</v>
      </c>
      <c r="G12" s="4">
        <f t="shared" si="0"/>
        <v>0</v>
      </c>
      <c r="H12" s="4" t="str">
        <f t="shared" si="1"/>
        <v>，2589276</v>
      </c>
      <c r="I12" s="4" t="str">
        <f>VLOOKUP(A12,HOP!A:U,21,0)</f>
        <v>直连</v>
      </c>
    </row>
    <row r="13" s="4" customFormat="1" spans="1:9">
      <c r="A13" s="5">
        <v>18133866888</v>
      </c>
      <c r="B13" s="6">
        <v>44766</v>
      </c>
      <c r="C13" s="6">
        <v>44768</v>
      </c>
      <c r="D13" s="4">
        <v>150</v>
      </c>
      <c r="E13" s="4" t="str">
        <f>VLOOKUP(A13,HOP!A:L,12,0)</f>
        <v>150.00</v>
      </c>
      <c r="F13" s="4" t="str">
        <f>VLOOKUP(A13,HOP!A:C,3,0)</f>
        <v>2593401</v>
      </c>
      <c r="G13" s="4">
        <f t="shared" si="0"/>
        <v>0</v>
      </c>
      <c r="H13" s="4" t="str">
        <f t="shared" si="1"/>
        <v>，2593401</v>
      </c>
      <c r="I13" s="4" t="str">
        <f>VLOOKUP(A13,HOP!A:U,21,0)</f>
        <v>直采</v>
      </c>
    </row>
    <row r="14" s="4" customFormat="1" spans="1:9">
      <c r="A14" s="5">
        <v>18225673473</v>
      </c>
      <c r="B14" s="6">
        <v>44772</v>
      </c>
      <c r="C14" s="6">
        <v>44773</v>
      </c>
      <c r="D14" s="4">
        <v>123</v>
      </c>
      <c r="E14" s="4" t="str">
        <f>VLOOKUP(A14,HOP!A:L,12,0)</f>
        <v>123.00</v>
      </c>
      <c r="F14" s="4" t="str">
        <f>VLOOKUP(A14,HOP!A:C,3,0)</f>
        <v>2605147</v>
      </c>
      <c r="G14" s="4">
        <f t="shared" si="0"/>
        <v>0</v>
      </c>
      <c r="H14" s="4" t="str">
        <f t="shared" si="1"/>
        <v>，2605147</v>
      </c>
      <c r="I14" s="4" t="str">
        <f>VLOOKUP(A14,HOP!A:U,21,0)</f>
        <v>直连</v>
      </c>
    </row>
    <row r="15" s="4" customFormat="1" spans="1:9">
      <c r="A15" s="5">
        <v>18326556262</v>
      </c>
      <c r="B15" s="6">
        <v>44771</v>
      </c>
      <c r="C15" s="6">
        <v>44773</v>
      </c>
      <c r="D15" s="4">
        <v>335</v>
      </c>
      <c r="E15" s="4" t="str">
        <f>VLOOKUP(A15,HOP!A:L,12,0)</f>
        <v>335.00</v>
      </c>
      <c r="F15" s="4" t="str">
        <f>VLOOKUP(A15,HOP!A:C,3,0)</f>
        <v>2614405</v>
      </c>
      <c r="G15" s="4">
        <f t="shared" si="0"/>
        <v>0</v>
      </c>
      <c r="H15" s="4" t="str">
        <f t="shared" si="1"/>
        <v>，2614405</v>
      </c>
      <c r="I15" s="4" t="str">
        <f>VLOOKUP(A15,HOP!A:U,21,0)</f>
        <v>直连</v>
      </c>
    </row>
    <row r="16" s="4" customFormat="1" spans="1:9">
      <c r="A16" s="5">
        <v>18326574091</v>
      </c>
      <c r="B16" s="6">
        <v>44767</v>
      </c>
      <c r="C16" s="6">
        <v>44769</v>
      </c>
      <c r="D16" s="4">
        <v>125</v>
      </c>
      <c r="E16" s="4" t="str">
        <f>VLOOKUP(A16,HOP!A:L,12,0)</f>
        <v>125.00</v>
      </c>
      <c r="F16" s="4" t="str">
        <f>VLOOKUP(A16,HOP!A:C,3,0)</f>
        <v>2614408</v>
      </c>
      <c r="G16" s="4">
        <f t="shared" si="0"/>
        <v>0</v>
      </c>
      <c r="H16" s="4" t="str">
        <f t="shared" si="1"/>
        <v>，2614408</v>
      </c>
      <c r="I16" s="4" t="str">
        <f>VLOOKUP(A16,HOP!A:U,21,0)</f>
        <v>直连</v>
      </c>
    </row>
    <row r="17" s="4" customFormat="1" spans="1:9">
      <c r="A17" s="5">
        <v>18326764433</v>
      </c>
      <c r="B17" s="6">
        <v>44768</v>
      </c>
      <c r="C17" s="6">
        <v>44770</v>
      </c>
      <c r="D17" s="4">
        <v>250</v>
      </c>
      <c r="E17" s="4" t="str">
        <f>VLOOKUP(A17,HOP!A:L,12,0)</f>
        <v>250.00</v>
      </c>
      <c r="F17" s="4" t="str">
        <f>VLOOKUP(A17,HOP!A:C,3,0)</f>
        <v>2614516</v>
      </c>
      <c r="G17" s="4">
        <f t="shared" si="0"/>
        <v>0</v>
      </c>
      <c r="H17" s="4" t="str">
        <f t="shared" si="1"/>
        <v>，2614516</v>
      </c>
      <c r="I17" s="4" t="str">
        <f>VLOOKUP(A17,HOP!A:U,21,0)</f>
        <v>直连</v>
      </c>
    </row>
    <row r="18" s="4" customFormat="1" spans="1:9">
      <c r="A18" s="5">
        <v>18379103324</v>
      </c>
      <c r="B18" s="6">
        <v>44766</v>
      </c>
      <c r="C18" s="6">
        <v>44769</v>
      </c>
      <c r="D18" s="4">
        <v>1180</v>
      </c>
      <c r="E18" s="4" t="str">
        <f>VLOOKUP(A18,HOP!A:L,12,0)</f>
        <v>1180.00</v>
      </c>
      <c r="F18" s="4" t="str">
        <f>VLOOKUP(A18,HOP!A:C,3,0)</f>
        <v>2619660</v>
      </c>
      <c r="G18" s="4">
        <f t="shared" si="0"/>
        <v>0</v>
      </c>
      <c r="H18" s="4" t="str">
        <f t="shared" si="1"/>
        <v>，2619660</v>
      </c>
      <c r="I18" s="4" t="str">
        <f>VLOOKUP(A18,HOP!A:U,21,0)</f>
        <v>直连</v>
      </c>
    </row>
    <row r="19" s="4" customFormat="1" hidden="1" spans="1:9">
      <c r="A19" s="5">
        <v>18379535478</v>
      </c>
      <c r="B19" s="6">
        <v>44769</v>
      </c>
      <c r="C19" s="6">
        <v>44770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18404473097</v>
      </c>
      <c r="B20" s="6">
        <v>44769</v>
      </c>
      <c r="C20" s="6">
        <v>44770</v>
      </c>
      <c r="D20" s="4">
        <v>125</v>
      </c>
      <c r="E20" s="4" t="str">
        <f>VLOOKUP(A20,HOP!A:L,12,0)</f>
        <v>125.00</v>
      </c>
      <c r="F20" s="4" t="str">
        <f>VLOOKUP(A20,HOP!A:C,3,0)</f>
        <v>2622214</v>
      </c>
      <c r="G20" s="4">
        <f t="shared" si="0"/>
        <v>0</v>
      </c>
      <c r="H20" s="4" t="str">
        <f t="shared" si="1"/>
        <v>，2622214</v>
      </c>
      <c r="I20" s="4" t="str">
        <f>VLOOKUP(A20,HOP!A:U,21,0)</f>
        <v>直采</v>
      </c>
    </row>
    <row r="21" s="4" customFormat="1" spans="1:9">
      <c r="A21" s="5">
        <v>18412128762</v>
      </c>
      <c r="B21" s="6">
        <v>44772</v>
      </c>
      <c r="C21" s="6">
        <v>44773</v>
      </c>
      <c r="D21" s="4">
        <v>60</v>
      </c>
      <c r="E21" s="4" t="str">
        <f>VLOOKUP(A21,HOP!A:L,12,0)</f>
        <v>60.00</v>
      </c>
      <c r="F21" s="4" t="str">
        <f>VLOOKUP(A21,HOP!A:C,3,0)</f>
        <v>2622928</v>
      </c>
      <c r="G21" s="4">
        <f t="shared" si="0"/>
        <v>0</v>
      </c>
      <c r="H21" s="4" t="str">
        <f t="shared" si="1"/>
        <v>，2622928</v>
      </c>
      <c r="I21" s="4" t="str">
        <f>VLOOKUP(A21,HOP!A:U,21,0)</f>
        <v>直连</v>
      </c>
    </row>
    <row r="22" s="4" customFormat="1" spans="1:9">
      <c r="A22" s="5">
        <v>18414040360</v>
      </c>
      <c r="B22" s="6">
        <v>44764</v>
      </c>
      <c r="C22" s="6">
        <v>44772</v>
      </c>
      <c r="D22" s="4">
        <v>128</v>
      </c>
      <c r="E22" s="4" t="str">
        <f>VLOOKUP(A22,HOP!A:L,12,0)</f>
        <v>128.00</v>
      </c>
      <c r="F22" s="4" t="str">
        <f>VLOOKUP(A22,HOP!A:C,3,0)</f>
        <v>2623243</v>
      </c>
      <c r="G22" s="4">
        <f t="shared" si="0"/>
        <v>0</v>
      </c>
      <c r="H22" s="4" t="str">
        <f t="shared" si="1"/>
        <v>，2623243</v>
      </c>
      <c r="I22" s="4" t="str">
        <f>VLOOKUP(A22,HOP!A:U,21,0)</f>
        <v>直连</v>
      </c>
    </row>
    <row r="23" s="4" customFormat="1" spans="1:9">
      <c r="A23" s="5">
        <v>18421163551</v>
      </c>
      <c r="B23" s="6">
        <v>44767</v>
      </c>
      <c r="C23" s="6">
        <v>44769</v>
      </c>
      <c r="D23" s="4">
        <v>118</v>
      </c>
      <c r="E23" s="4" t="str">
        <f>VLOOKUP(A23,HOP!A:L,12,0)</f>
        <v>118.00</v>
      </c>
      <c r="F23" s="4" t="str">
        <f>VLOOKUP(A23,HOP!A:C,3,0)</f>
        <v>2623844</v>
      </c>
      <c r="G23" s="4">
        <f t="shared" si="0"/>
        <v>0</v>
      </c>
      <c r="H23" s="4" t="str">
        <f t="shared" si="1"/>
        <v>，2623844</v>
      </c>
      <c r="I23" s="4" t="str">
        <f>VLOOKUP(A23,HOP!A:U,21,0)</f>
        <v>直连</v>
      </c>
    </row>
    <row r="24" s="4" customFormat="1" spans="1:9">
      <c r="A24" s="5">
        <v>18421820885</v>
      </c>
      <c r="B24" s="6">
        <v>44769</v>
      </c>
      <c r="C24" s="6">
        <v>44772</v>
      </c>
      <c r="D24" s="4">
        <v>378</v>
      </c>
      <c r="E24" s="4" t="str">
        <f>VLOOKUP(A24,HOP!A:L,12,0)</f>
        <v>378.00</v>
      </c>
      <c r="F24" s="4" t="str">
        <f>VLOOKUP(A24,HOP!A:C,3,0)</f>
        <v>2623921</v>
      </c>
      <c r="G24" s="4">
        <f t="shared" si="0"/>
        <v>0</v>
      </c>
      <c r="H24" s="4" t="str">
        <f t="shared" si="1"/>
        <v>，2623921</v>
      </c>
      <c r="I24" s="4" t="str">
        <f>VLOOKUP(A24,HOP!A:U,21,0)</f>
        <v>直采</v>
      </c>
    </row>
    <row r="25" s="4" customFormat="1" spans="1:9">
      <c r="A25" s="5">
        <v>18448396042</v>
      </c>
      <c r="B25" s="6">
        <v>44769</v>
      </c>
      <c r="C25" s="6">
        <v>44773</v>
      </c>
      <c r="D25" s="4">
        <v>494</v>
      </c>
      <c r="E25" s="4" t="str">
        <f>VLOOKUP(A25,HOP!A:L,12,0)</f>
        <v>494.00</v>
      </c>
      <c r="F25" s="4" t="str">
        <f>VLOOKUP(A25,HOP!A:C,3,0)</f>
        <v>2626623</v>
      </c>
      <c r="G25" s="4">
        <f t="shared" si="0"/>
        <v>0</v>
      </c>
      <c r="H25" s="4" t="str">
        <f t="shared" si="1"/>
        <v>，2626623</v>
      </c>
      <c r="I25" s="4" t="str">
        <f>VLOOKUP(A25,HOP!A:U,21,0)</f>
        <v>直连</v>
      </c>
    </row>
    <row r="26" s="4" customFormat="1" spans="1:9">
      <c r="A26" s="5">
        <v>18448782542</v>
      </c>
      <c r="B26" s="6">
        <v>44767</v>
      </c>
      <c r="C26" s="6">
        <v>44770</v>
      </c>
      <c r="D26" s="4">
        <v>975</v>
      </c>
      <c r="E26" s="4" t="str">
        <f>VLOOKUP(A26,HOP!A:L,12,0)</f>
        <v>975.00</v>
      </c>
      <c r="F26" s="4" t="str">
        <f>VLOOKUP(A26,HOP!A:C,3,0)</f>
        <v>2626765</v>
      </c>
      <c r="G26" s="4">
        <f t="shared" si="0"/>
        <v>0</v>
      </c>
      <c r="H26" s="4" t="str">
        <f t="shared" si="1"/>
        <v>，2626765</v>
      </c>
      <c r="I26" s="4" t="str">
        <f>VLOOKUP(A26,HOP!A:U,21,0)</f>
        <v>直连</v>
      </c>
    </row>
    <row r="27" s="4" customFormat="1" hidden="1" spans="1:9">
      <c r="A27" s="5">
        <v>18456936037</v>
      </c>
      <c r="B27" s="6">
        <v>44770</v>
      </c>
      <c r="C27" s="6">
        <v>44771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18487176956</v>
      </c>
      <c r="B28" s="6">
        <v>44766</v>
      </c>
      <c r="C28" s="6">
        <v>44768</v>
      </c>
      <c r="D28" s="4">
        <v>106</v>
      </c>
      <c r="E28" s="4" t="str">
        <f>VLOOKUP(A28,HOP!A:L,12,0)</f>
        <v>106.00</v>
      </c>
      <c r="F28" s="4" t="str">
        <f>VLOOKUP(A28,HOP!A:C,3,0)</f>
        <v>2630316</v>
      </c>
      <c r="G28" s="4">
        <f t="shared" si="0"/>
        <v>0</v>
      </c>
      <c r="H28" s="4" t="str">
        <f t="shared" si="1"/>
        <v>，2630316</v>
      </c>
      <c r="I28" s="4" t="str">
        <f>VLOOKUP(A28,HOP!A:U,21,0)</f>
        <v>直连</v>
      </c>
    </row>
    <row r="29" s="4" customFormat="1" spans="1:9">
      <c r="A29" s="5">
        <v>18488335760</v>
      </c>
      <c r="B29" s="6">
        <v>44769</v>
      </c>
      <c r="C29" s="6">
        <v>44770</v>
      </c>
      <c r="D29" s="4">
        <v>83</v>
      </c>
      <c r="E29" s="4" t="str">
        <f>VLOOKUP(A29,HOP!A:L,12,0)</f>
        <v>83.00</v>
      </c>
      <c r="F29" s="4" t="str">
        <f>VLOOKUP(A29,HOP!A:C,3,0)</f>
        <v>2630504</v>
      </c>
      <c r="G29" s="4">
        <f t="shared" si="0"/>
        <v>0</v>
      </c>
      <c r="H29" s="4" t="str">
        <f t="shared" si="1"/>
        <v>，2630504</v>
      </c>
      <c r="I29" s="4" t="str">
        <f>VLOOKUP(A29,HOP!A:U,21,0)</f>
        <v>直连</v>
      </c>
    </row>
    <row r="30" s="4" customFormat="1" spans="1:9">
      <c r="A30" s="5">
        <v>18488508155</v>
      </c>
      <c r="B30" s="6">
        <v>44769</v>
      </c>
      <c r="C30" s="6">
        <v>44770</v>
      </c>
      <c r="D30" s="4">
        <v>291</v>
      </c>
      <c r="E30" s="4" t="str">
        <f>VLOOKUP(A30,HOP!A:L,12,0)</f>
        <v>291.00</v>
      </c>
      <c r="F30" s="4" t="str">
        <f>VLOOKUP(A30,HOP!A:C,3,0)</f>
        <v>2630528</v>
      </c>
      <c r="G30" s="4">
        <f t="shared" si="0"/>
        <v>0</v>
      </c>
      <c r="H30" s="4" t="str">
        <f t="shared" si="1"/>
        <v>，2630528</v>
      </c>
      <c r="I30" s="4" t="str">
        <f>VLOOKUP(A30,HOP!A:U,21,0)</f>
        <v>直连</v>
      </c>
    </row>
    <row r="31" s="4" customFormat="1" spans="1:9">
      <c r="A31" s="5">
        <v>18488676956</v>
      </c>
      <c r="B31" s="6">
        <v>44769</v>
      </c>
      <c r="C31" s="6">
        <v>44771</v>
      </c>
      <c r="D31" s="4">
        <v>234</v>
      </c>
      <c r="E31" s="4" t="str">
        <f>VLOOKUP(A31,HOP!A:L,12,0)</f>
        <v>234.00</v>
      </c>
      <c r="F31" s="4" t="str">
        <f>VLOOKUP(A31,HOP!A:C,3,0)</f>
        <v>2630553</v>
      </c>
      <c r="G31" s="4">
        <f t="shared" si="0"/>
        <v>0</v>
      </c>
      <c r="H31" s="4" t="str">
        <f t="shared" si="1"/>
        <v>，2630553</v>
      </c>
      <c r="I31" s="4" t="str">
        <f>VLOOKUP(A31,HOP!A:U,21,0)</f>
        <v>直连</v>
      </c>
    </row>
    <row r="32" s="4" customFormat="1" spans="1:9">
      <c r="A32" s="5">
        <v>18489734062</v>
      </c>
      <c r="B32" s="6">
        <v>44766</v>
      </c>
      <c r="C32" s="6">
        <v>44767</v>
      </c>
      <c r="D32" s="4">
        <v>153</v>
      </c>
      <c r="E32" s="4" t="str">
        <f>VLOOKUP(A32,HOP!A:L,12,0)</f>
        <v>153.00</v>
      </c>
      <c r="F32" s="4" t="str">
        <f>VLOOKUP(A32,HOP!A:C,3,0)</f>
        <v>2630724</v>
      </c>
      <c r="G32" s="4">
        <f t="shared" si="0"/>
        <v>0</v>
      </c>
      <c r="H32" s="4" t="str">
        <f t="shared" si="1"/>
        <v>，2630724</v>
      </c>
      <c r="I32" s="4" t="str">
        <f>VLOOKUP(A32,HOP!A:U,21,0)</f>
        <v>直连</v>
      </c>
    </row>
    <row r="33" s="4" customFormat="1" hidden="1" spans="1:9">
      <c r="A33" s="5">
        <v>18505148052</v>
      </c>
      <c r="B33" s="6">
        <v>44772</v>
      </c>
      <c r="C33" s="6">
        <v>44773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18507800651</v>
      </c>
      <c r="B34" s="6">
        <v>44767</v>
      </c>
      <c r="C34" s="6">
        <v>44770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18512505094</v>
      </c>
      <c r="B35" s="6">
        <v>44770</v>
      </c>
      <c r="C35" s="6">
        <v>44771</v>
      </c>
      <c r="D35" s="4">
        <v>68</v>
      </c>
      <c r="E35" s="4" t="str">
        <f>VLOOKUP(A35,HOP!A:L,12,0)</f>
        <v>68.00</v>
      </c>
      <c r="F35" s="4" t="str">
        <f>VLOOKUP(A35,HOP!A:C,3,0)</f>
        <v>2632684</v>
      </c>
      <c r="G35" s="4">
        <f t="shared" si="0"/>
        <v>0</v>
      </c>
      <c r="H35" s="4" t="str">
        <f t="shared" si="1"/>
        <v>，2632684</v>
      </c>
      <c r="I35" s="4" t="str">
        <f>VLOOKUP(A35,HOP!A:U,21,0)</f>
        <v>直连</v>
      </c>
    </row>
    <row r="36" s="4" customFormat="1" spans="1:9">
      <c r="A36" s="5">
        <v>18514256879</v>
      </c>
      <c r="B36" s="6">
        <v>44771</v>
      </c>
      <c r="C36" s="6">
        <v>44773</v>
      </c>
      <c r="D36" s="4">
        <v>214</v>
      </c>
      <c r="E36" s="4" t="str">
        <f>VLOOKUP(A36,HOP!A:L,12,0)</f>
        <v>214.00</v>
      </c>
      <c r="F36" s="4" t="str">
        <f>VLOOKUP(A36,HOP!A:C,3,0)</f>
        <v>2633069</v>
      </c>
      <c r="G36" s="4">
        <f t="shared" si="0"/>
        <v>0</v>
      </c>
      <c r="H36" s="4" t="str">
        <f t="shared" si="1"/>
        <v>，2633069</v>
      </c>
      <c r="I36" s="4" t="str">
        <f>VLOOKUP(A36,HOP!A:U,21,0)</f>
        <v>直连</v>
      </c>
    </row>
    <row r="37" s="4" customFormat="1" spans="1:9">
      <c r="A37" s="5">
        <v>18514602407</v>
      </c>
      <c r="B37" s="6">
        <v>44770</v>
      </c>
      <c r="C37" s="6">
        <v>44771</v>
      </c>
      <c r="D37" s="4">
        <v>36</v>
      </c>
      <c r="E37" s="4" t="str">
        <f>VLOOKUP(A37,HOP!A:L,12,0)</f>
        <v>36.00</v>
      </c>
      <c r="F37" s="4" t="str">
        <f>VLOOKUP(A37,HOP!A:C,3,0)</f>
        <v>2633124</v>
      </c>
      <c r="G37" s="4">
        <f t="shared" si="0"/>
        <v>0</v>
      </c>
      <c r="H37" s="4" t="str">
        <f t="shared" si="1"/>
        <v>，2633124</v>
      </c>
      <c r="I37" s="4" t="str">
        <f>VLOOKUP(A37,HOP!A:U,21,0)</f>
        <v>直连</v>
      </c>
    </row>
    <row r="38" s="4" customFormat="1" spans="1:9">
      <c r="A38" s="5">
        <v>18523726357</v>
      </c>
      <c r="B38" s="6">
        <v>44768</v>
      </c>
      <c r="C38" s="6">
        <v>44769</v>
      </c>
      <c r="D38" s="4">
        <v>167</v>
      </c>
      <c r="E38" s="4" t="str">
        <f>VLOOKUP(A38,HOP!A:L,12,0)</f>
        <v>167.00</v>
      </c>
      <c r="F38" s="4" t="str">
        <f>VLOOKUP(A38,HOP!A:C,3,0)</f>
        <v>2633862</v>
      </c>
      <c r="G38" s="4">
        <f t="shared" si="0"/>
        <v>0</v>
      </c>
      <c r="H38" s="4" t="str">
        <f t="shared" si="1"/>
        <v>，2633862</v>
      </c>
      <c r="I38" s="4" t="str">
        <f>VLOOKUP(A38,HOP!A:U,21,0)</f>
        <v>直连</v>
      </c>
    </row>
    <row r="39" s="4" customFormat="1" spans="1:9">
      <c r="A39" s="5">
        <v>18524747889</v>
      </c>
      <c r="B39" s="6">
        <v>44769</v>
      </c>
      <c r="C39" s="6">
        <v>44770</v>
      </c>
      <c r="D39" s="4">
        <v>76</v>
      </c>
      <c r="E39" s="4" t="str">
        <f>VLOOKUP(A39,HOP!A:L,12,0)</f>
        <v>76.00</v>
      </c>
      <c r="F39" s="4" t="str">
        <f>VLOOKUP(A39,HOP!A:C,3,0)</f>
        <v>2634051</v>
      </c>
      <c r="G39" s="4">
        <f t="shared" si="0"/>
        <v>0</v>
      </c>
      <c r="H39" s="4" t="str">
        <f t="shared" si="1"/>
        <v>，2634051</v>
      </c>
      <c r="I39" s="4" t="str">
        <f>VLOOKUP(A39,HOP!A:U,21,0)</f>
        <v>直连</v>
      </c>
    </row>
    <row r="40" s="4" customFormat="1" spans="1:9">
      <c r="A40" s="5">
        <v>18536527544</v>
      </c>
      <c r="B40" s="6">
        <v>44771</v>
      </c>
      <c r="C40" s="6">
        <v>44773</v>
      </c>
      <c r="D40" s="4">
        <v>134</v>
      </c>
      <c r="E40" s="4" t="str">
        <f>VLOOKUP(A40,HOP!A:L,12,0)</f>
        <v>134.00</v>
      </c>
      <c r="F40" s="4" t="str">
        <f>VLOOKUP(A40,HOP!A:C,3,0)</f>
        <v>2635136</v>
      </c>
      <c r="G40" s="4">
        <f t="shared" si="0"/>
        <v>0</v>
      </c>
      <c r="H40" s="4" t="str">
        <f t="shared" si="1"/>
        <v>，2635136</v>
      </c>
      <c r="I40" s="4" t="str">
        <f>VLOOKUP(A40,HOP!A:U,21,0)</f>
        <v>直连</v>
      </c>
    </row>
    <row r="41" s="4" customFormat="1" spans="1:9">
      <c r="A41" s="5">
        <v>18544976313</v>
      </c>
      <c r="B41" s="6">
        <v>44771</v>
      </c>
      <c r="C41" s="6">
        <v>44772</v>
      </c>
      <c r="D41" s="4">
        <v>111</v>
      </c>
      <c r="E41" s="4" t="str">
        <f>VLOOKUP(A41,HOP!A:L,12,0)</f>
        <v>111.00</v>
      </c>
      <c r="F41" s="4" t="str">
        <f>VLOOKUP(A41,HOP!A:C,3,0)</f>
        <v>2635952</v>
      </c>
      <c r="G41" s="4">
        <f t="shared" si="0"/>
        <v>0</v>
      </c>
      <c r="H41" s="4" t="str">
        <f t="shared" si="1"/>
        <v>，2635952</v>
      </c>
      <c r="I41" s="4" t="str">
        <f>VLOOKUP(A41,HOP!A:U,21,0)</f>
        <v>直连</v>
      </c>
    </row>
    <row r="42" s="4" customFormat="1" spans="1:9">
      <c r="A42" s="5">
        <v>18546552440</v>
      </c>
      <c r="B42" s="6">
        <v>44771</v>
      </c>
      <c r="C42" s="6">
        <v>44772</v>
      </c>
      <c r="D42" s="4">
        <v>37</v>
      </c>
      <c r="E42" s="4" t="str">
        <f>VLOOKUP(A42,HOP!A:L,12,0)</f>
        <v>37.00</v>
      </c>
      <c r="F42" s="4" t="str">
        <f>VLOOKUP(A42,HOP!A:C,3,0)</f>
        <v>2636227</v>
      </c>
      <c r="G42" s="4">
        <f t="shared" si="0"/>
        <v>0</v>
      </c>
      <c r="H42" s="4" t="str">
        <f t="shared" si="1"/>
        <v>，2636227</v>
      </c>
      <c r="I42" s="4" t="str">
        <f>VLOOKUP(A42,HOP!A:U,21,0)</f>
        <v>直连</v>
      </c>
    </row>
    <row r="43" s="4" customFormat="1" spans="1:9">
      <c r="A43" s="5">
        <v>18553290541</v>
      </c>
      <c r="B43" s="6">
        <v>44771</v>
      </c>
      <c r="C43" s="6">
        <v>44772</v>
      </c>
      <c r="D43" s="4">
        <v>26</v>
      </c>
      <c r="E43" s="4" t="str">
        <f>VLOOKUP(A43,HOP!A:L,12,0)</f>
        <v>26.00</v>
      </c>
      <c r="F43" s="4" t="str">
        <f>VLOOKUP(A43,HOP!A:C,3,0)</f>
        <v>2636766</v>
      </c>
      <c r="G43" s="4">
        <f t="shared" si="0"/>
        <v>0</v>
      </c>
      <c r="H43" s="4" t="str">
        <f t="shared" si="1"/>
        <v>，2636766</v>
      </c>
      <c r="I43" s="4" t="str">
        <f>VLOOKUP(A43,HOP!A:U,21,0)</f>
        <v>直连</v>
      </c>
    </row>
    <row r="44" s="4" customFormat="1" spans="1:9">
      <c r="A44" s="5">
        <v>18555800547</v>
      </c>
      <c r="B44" s="6">
        <v>44771</v>
      </c>
      <c r="C44" s="6">
        <v>44773</v>
      </c>
      <c r="D44" s="4">
        <v>92</v>
      </c>
      <c r="E44" s="4" t="str">
        <f>VLOOKUP(A44,HOP!A:L,12,0)</f>
        <v>92.00</v>
      </c>
      <c r="F44" s="4" t="str">
        <f>VLOOKUP(A44,HOP!A:C,3,0)</f>
        <v>2637243</v>
      </c>
      <c r="G44" s="4">
        <f t="shared" si="0"/>
        <v>0</v>
      </c>
      <c r="H44" s="4" t="str">
        <f t="shared" si="1"/>
        <v>，2637243</v>
      </c>
      <c r="I44" s="4" t="str">
        <f>VLOOKUP(A44,HOP!A:U,21,0)</f>
        <v>直连</v>
      </c>
    </row>
    <row r="46" spans="4:4">
      <c r="D46" s="4">
        <f>SUM(D2:D45)</f>
        <v>8837</v>
      </c>
    </row>
    <row r="49" spans="1:5">
      <c r="A49" s="4" t="s">
        <v>248</v>
      </c>
      <c r="D49" s="4">
        <v>812</v>
      </c>
      <c r="E49" s="4">
        <v>29420.38</v>
      </c>
    </row>
    <row r="50" spans="1:5">
      <c r="A50" s="4" t="s">
        <v>249</v>
      </c>
      <c r="D50" s="4">
        <v>8025</v>
      </c>
      <c r="E50" s="4">
        <v>290761.8</v>
      </c>
    </row>
    <row r="51" spans="1:5">
      <c r="A51" s="4" t="s">
        <v>250</v>
      </c>
      <c r="D51" s="4">
        <f>SUBTOTAL(9,D49:D50)</f>
        <v>8837</v>
      </c>
      <c r="E51" s="4">
        <f>SUBTOTAL(9,E49:E50)</f>
        <v>320182.18</v>
      </c>
    </row>
    <row r="52" spans="1:1">
      <c r="A52" s="4" t="s">
        <v>251</v>
      </c>
    </row>
  </sheetData>
  <autoFilter ref="A1:X44">
    <filterColumn colId="3">
      <filters>
        <filter val="150"/>
        <filter val="250"/>
        <filter val="111"/>
        <filter val="291"/>
        <filter val="92"/>
        <filter val="153"/>
        <filter val="214"/>
        <filter val="494"/>
        <filter val="118"/>
        <filter val="159"/>
        <filter val="60"/>
        <filter val="61"/>
        <filter val="123"/>
        <filter val="125"/>
        <filter val="525"/>
        <filter val="26"/>
        <filter val="167"/>
        <filter val="68"/>
        <filter val="128"/>
        <filter val="333"/>
        <filter val="74"/>
        <filter val="134"/>
        <filter val="234"/>
        <filter val="335"/>
        <filter val="975"/>
        <filter val="36"/>
        <filter val="76"/>
        <filter val="37"/>
        <filter val="278"/>
        <filter val="378"/>
        <filter val="1180"/>
        <filter val="282"/>
        <filter val="83"/>
        <filter val="584"/>
        <filter val="1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252</v>
      </c>
      <c r="B1" s="2" t="s">
        <v>253</v>
      </c>
      <c r="C1" s="2" t="s">
        <v>254</v>
      </c>
      <c r="D1" s="2" t="s">
        <v>255</v>
      </c>
      <c r="E1" s="2" t="s">
        <v>13</v>
      </c>
      <c r="F1" s="2" t="s">
        <v>5</v>
      </c>
      <c r="G1" s="2" t="s">
        <v>6</v>
      </c>
      <c r="H1" s="2" t="s">
        <v>256</v>
      </c>
      <c r="I1" s="2" t="s">
        <v>257</v>
      </c>
      <c r="J1" s="2" t="s">
        <v>258</v>
      </c>
      <c r="K1" s="2" t="s">
        <v>259</v>
      </c>
      <c r="L1" s="2" t="s">
        <v>260</v>
      </c>
      <c r="M1" s="2" t="s">
        <v>261</v>
      </c>
      <c r="N1" s="2" t="s">
        <v>262</v>
      </c>
      <c r="O1" s="2" t="s">
        <v>263</v>
      </c>
      <c r="P1" s="2" t="s">
        <v>264</v>
      </c>
      <c r="Q1" s="2" t="s">
        <v>265</v>
      </c>
      <c r="R1" s="2" t="s">
        <v>266</v>
      </c>
      <c r="S1" s="2" t="s">
        <v>267</v>
      </c>
      <c r="T1" s="2" t="s">
        <v>268</v>
      </c>
      <c r="U1" s="2" t="s">
        <v>269</v>
      </c>
    </row>
    <row r="2" s="1" customFormat="1" spans="1:21">
      <c r="A2" s="3">
        <v>18555800547</v>
      </c>
      <c r="B2" s="1" t="s">
        <v>270</v>
      </c>
      <c r="C2" s="1" t="s">
        <v>271</v>
      </c>
      <c r="D2" s="1" t="s">
        <v>272</v>
      </c>
      <c r="E2" s="1" t="s">
        <v>273</v>
      </c>
      <c r="F2" s="1" t="s">
        <v>270</v>
      </c>
      <c r="G2" s="1" t="s">
        <v>274</v>
      </c>
      <c r="H2" s="1" t="s">
        <v>275</v>
      </c>
      <c r="I2" s="1" t="s">
        <v>276</v>
      </c>
      <c r="J2" s="1" t="s">
        <v>30</v>
      </c>
      <c r="K2" s="1" t="s">
        <v>277</v>
      </c>
      <c r="L2" s="1" t="s">
        <v>277</v>
      </c>
      <c r="M2" s="1" t="s">
        <v>278</v>
      </c>
      <c r="N2" s="1" t="s">
        <v>278</v>
      </c>
      <c r="O2" s="1" t="s">
        <v>279</v>
      </c>
      <c r="P2" s="1" t="s">
        <v>280</v>
      </c>
      <c r="Q2" s="1" t="s">
        <v>281</v>
      </c>
      <c r="R2" s="1" t="s">
        <v>282</v>
      </c>
      <c r="S2" s="1" t="s">
        <v>283</v>
      </c>
      <c r="T2" s="1" t="s">
        <v>284</v>
      </c>
      <c r="U2" s="1" t="s">
        <v>285</v>
      </c>
    </row>
    <row r="3" s="1" customFormat="1" spans="1:21">
      <c r="A3" s="3">
        <v>18553290541</v>
      </c>
      <c r="B3" s="1" t="s">
        <v>270</v>
      </c>
      <c r="C3" s="1" t="s">
        <v>286</v>
      </c>
      <c r="D3" s="1" t="s">
        <v>287</v>
      </c>
      <c r="E3" s="1" t="s">
        <v>288</v>
      </c>
      <c r="F3" s="1" t="s">
        <v>270</v>
      </c>
      <c r="G3" s="1" t="s">
        <v>289</v>
      </c>
      <c r="H3" s="1" t="s">
        <v>275</v>
      </c>
      <c r="I3" s="1" t="s">
        <v>290</v>
      </c>
      <c r="J3" s="1" t="s">
        <v>30</v>
      </c>
      <c r="K3" s="1" t="s">
        <v>291</v>
      </c>
      <c r="L3" s="1" t="s">
        <v>291</v>
      </c>
      <c r="M3" s="1" t="s">
        <v>278</v>
      </c>
      <c r="N3" s="1" t="s">
        <v>278</v>
      </c>
      <c r="O3" s="1" t="s">
        <v>279</v>
      </c>
      <c r="P3" s="1" t="s">
        <v>280</v>
      </c>
      <c r="Q3" s="1" t="s">
        <v>281</v>
      </c>
      <c r="R3" s="1" t="s">
        <v>292</v>
      </c>
      <c r="S3" s="1" t="s">
        <v>283</v>
      </c>
      <c r="T3" s="1" t="s">
        <v>284</v>
      </c>
      <c r="U3" s="1" t="s">
        <v>285</v>
      </c>
    </row>
    <row r="4" s="1" customFormat="1" spans="1:21">
      <c r="A4" s="3">
        <v>18546552440</v>
      </c>
      <c r="B4" s="1" t="s">
        <v>293</v>
      </c>
      <c r="C4" s="1" t="s">
        <v>294</v>
      </c>
      <c r="D4" s="1" t="s">
        <v>295</v>
      </c>
      <c r="E4" s="1" t="s">
        <v>296</v>
      </c>
      <c r="F4" s="1" t="s">
        <v>270</v>
      </c>
      <c r="G4" s="1" t="s">
        <v>289</v>
      </c>
      <c r="H4" s="1" t="s">
        <v>275</v>
      </c>
      <c r="I4" s="1" t="s">
        <v>297</v>
      </c>
      <c r="J4" s="1" t="s">
        <v>30</v>
      </c>
      <c r="K4" s="1" t="s">
        <v>298</v>
      </c>
      <c r="L4" s="1" t="s">
        <v>298</v>
      </c>
      <c r="M4" s="1" t="s">
        <v>278</v>
      </c>
      <c r="N4" s="1" t="s">
        <v>278</v>
      </c>
      <c r="O4" s="1" t="s">
        <v>279</v>
      </c>
      <c r="P4" s="1" t="s">
        <v>280</v>
      </c>
      <c r="Q4" s="1" t="s">
        <v>281</v>
      </c>
      <c r="R4" s="1" t="s">
        <v>299</v>
      </c>
      <c r="S4" s="1" t="s">
        <v>283</v>
      </c>
      <c r="T4" s="1" t="s">
        <v>284</v>
      </c>
      <c r="U4" s="1" t="s">
        <v>285</v>
      </c>
    </row>
    <row r="5" s="1" customFormat="1" spans="1:21">
      <c r="A5" s="3">
        <v>18544976313</v>
      </c>
      <c r="B5" s="1" t="s">
        <v>293</v>
      </c>
      <c r="C5" s="1" t="s">
        <v>300</v>
      </c>
      <c r="D5" s="1" t="s">
        <v>301</v>
      </c>
      <c r="E5" s="1" t="s">
        <v>302</v>
      </c>
      <c r="F5" s="1" t="s">
        <v>270</v>
      </c>
      <c r="G5" s="1" t="s">
        <v>289</v>
      </c>
      <c r="H5" s="1" t="s">
        <v>275</v>
      </c>
      <c r="I5" s="1" t="s">
        <v>303</v>
      </c>
      <c r="J5" s="1" t="s">
        <v>30</v>
      </c>
      <c r="K5" s="1" t="s">
        <v>304</v>
      </c>
      <c r="L5" s="1" t="s">
        <v>304</v>
      </c>
      <c r="M5" s="1" t="s">
        <v>278</v>
      </c>
      <c r="N5" s="1" t="s">
        <v>278</v>
      </c>
      <c r="O5" s="1" t="s">
        <v>279</v>
      </c>
      <c r="P5" s="1" t="s">
        <v>280</v>
      </c>
      <c r="Q5" s="1" t="s">
        <v>281</v>
      </c>
      <c r="R5" s="1" t="s">
        <v>305</v>
      </c>
      <c r="S5" s="1" t="s">
        <v>283</v>
      </c>
      <c r="T5" s="1" t="s">
        <v>284</v>
      </c>
      <c r="U5" s="1" t="s">
        <v>285</v>
      </c>
    </row>
    <row r="6" s="1" customFormat="1" spans="1:21">
      <c r="A6" s="3">
        <v>18536527544</v>
      </c>
      <c r="B6" s="1" t="s">
        <v>293</v>
      </c>
      <c r="C6" s="1" t="s">
        <v>306</v>
      </c>
      <c r="D6" s="1" t="s">
        <v>307</v>
      </c>
      <c r="E6" s="1" t="s">
        <v>308</v>
      </c>
      <c r="F6" s="1" t="s">
        <v>270</v>
      </c>
      <c r="G6" s="1" t="s">
        <v>274</v>
      </c>
      <c r="H6" s="1" t="s">
        <v>275</v>
      </c>
      <c r="I6" s="1" t="s">
        <v>309</v>
      </c>
      <c r="J6" s="1" t="s">
        <v>30</v>
      </c>
      <c r="K6" s="1" t="s">
        <v>310</v>
      </c>
      <c r="L6" s="1" t="s">
        <v>310</v>
      </c>
      <c r="M6" s="1" t="s">
        <v>278</v>
      </c>
      <c r="N6" s="1" t="s">
        <v>278</v>
      </c>
      <c r="O6" s="1" t="s">
        <v>279</v>
      </c>
      <c r="P6" s="1" t="s">
        <v>280</v>
      </c>
      <c r="Q6" s="1" t="s">
        <v>281</v>
      </c>
      <c r="R6" s="1" t="s">
        <v>311</v>
      </c>
      <c r="S6" s="1" t="s">
        <v>283</v>
      </c>
      <c r="T6" s="1" t="s">
        <v>284</v>
      </c>
      <c r="U6" s="1" t="s">
        <v>285</v>
      </c>
    </row>
    <row r="7" s="1" customFormat="1" spans="1:21">
      <c r="A7" s="3">
        <v>18524747889</v>
      </c>
      <c r="B7" s="1" t="s">
        <v>312</v>
      </c>
      <c r="C7" s="1" t="s">
        <v>313</v>
      </c>
      <c r="D7" s="1" t="s">
        <v>314</v>
      </c>
      <c r="E7" s="1" t="s">
        <v>315</v>
      </c>
      <c r="F7" s="1" t="s">
        <v>312</v>
      </c>
      <c r="G7" s="1" t="s">
        <v>293</v>
      </c>
      <c r="H7" s="1" t="s">
        <v>275</v>
      </c>
      <c r="I7" s="1" t="s">
        <v>316</v>
      </c>
      <c r="J7" s="1" t="s">
        <v>30</v>
      </c>
      <c r="K7" s="1" t="s">
        <v>317</v>
      </c>
      <c r="L7" s="1" t="s">
        <v>317</v>
      </c>
      <c r="M7" s="1" t="s">
        <v>278</v>
      </c>
      <c r="N7" s="1" t="s">
        <v>278</v>
      </c>
      <c r="O7" s="1" t="s">
        <v>279</v>
      </c>
      <c r="P7" s="1" t="s">
        <v>280</v>
      </c>
      <c r="Q7" s="1" t="s">
        <v>281</v>
      </c>
      <c r="R7" s="1" t="s">
        <v>318</v>
      </c>
      <c r="S7" s="1" t="s">
        <v>283</v>
      </c>
      <c r="T7" s="1" t="s">
        <v>284</v>
      </c>
      <c r="U7" s="1" t="s">
        <v>285</v>
      </c>
    </row>
    <row r="8" s="1" customFormat="1" spans="1:21">
      <c r="A8" s="3">
        <v>18523726357</v>
      </c>
      <c r="B8" s="1" t="s">
        <v>319</v>
      </c>
      <c r="C8" s="1" t="s">
        <v>320</v>
      </c>
      <c r="D8" s="1" t="s">
        <v>321</v>
      </c>
      <c r="E8" s="1" t="s">
        <v>322</v>
      </c>
      <c r="F8" s="1" t="s">
        <v>319</v>
      </c>
      <c r="G8" s="1" t="s">
        <v>312</v>
      </c>
      <c r="H8" s="1" t="s">
        <v>275</v>
      </c>
      <c r="I8" s="1" t="s">
        <v>323</v>
      </c>
      <c r="J8" s="1" t="s">
        <v>30</v>
      </c>
      <c r="K8" s="1" t="s">
        <v>324</v>
      </c>
      <c r="L8" s="1" t="s">
        <v>324</v>
      </c>
      <c r="M8" s="1" t="s">
        <v>278</v>
      </c>
      <c r="N8" s="1" t="s">
        <v>278</v>
      </c>
      <c r="O8" s="1" t="s">
        <v>279</v>
      </c>
      <c r="P8" s="1" t="s">
        <v>280</v>
      </c>
      <c r="Q8" s="1" t="s">
        <v>281</v>
      </c>
      <c r="R8" s="1" t="s">
        <v>325</v>
      </c>
      <c r="S8" s="1" t="s">
        <v>283</v>
      </c>
      <c r="T8" s="1" t="s">
        <v>284</v>
      </c>
      <c r="U8" s="1" t="s">
        <v>285</v>
      </c>
    </row>
    <row r="9" s="1" customFormat="1" spans="1:21">
      <c r="A9" s="3">
        <v>18514602407</v>
      </c>
      <c r="B9" s="1" t="s">
        <v>319</v>
      </c>
      <c r="C9" s="1" t="s">
        <v>326</v>
      </c>
      <c r="D9" s="1" t="s">
        <v>327</v>
      </c>
      <c r="E9" s="1" t="s">
        <v>328</v>
      </c>
      <c r="F9" s="1" t="s">
        <v>293</v>
      </c>
      <c r="G9" s="1" t="s">
        <v>270</v>
      </c>
      <c r="H9" s="1" t="s">
        <v>275</v>
      </c>
      <c r="I9" s="1" t="s">
        <v>329</v>
      </c>
      <c r="J9" s="1" t="s">
        <v>30</v>
      </c>
      <c r="K9" s="1" t="s">
        <v>330</v>
      </c>
      <c r="L9" s="1" t="s">
        <v>330</v>
      </c>
      <c r="M9" s="1" t="s">
        <v>278</v>
      </c>
      <c r="N9" s="1" t="s">
        <v>278</v>
      </c>
      <c r="O9" s="1" t="s">
        <v>279</v>
      </c>
      <c r="P9" s="1" t="s">
        <v>280</v>
      </c>
      <c r="Q9" s="1" t="s">
        <v>281</v>
      </c>
      <c r="R9" s="1" t="s">
        <v>331</v>
      </c>
      <c r="S9" s="1" t="s">
        <v>283</v>
      </c>
      <c r="T9" s="1" t="s">
        <v>284</v>
      </c>
      <c r="U9" s="1" t="s">
        <v>285</v>
      </c>
    </row>
    <row r="10" s="1" customFormat="1" spans="1:21">
      <c r="A10" s="3">
        <v>18514256879</v>
      </c>
      <c r="B10" s="1" t="s">
        <v>319</v>
      </c>
      <c r="C10" s="1" t="s">
        <v>332</v>
      </c>
      <c r="D10" s="1" t="s">
        <v>333</v>
      </c>
      <c r="E10" s="1" t="s">
        <v>334</v>
      </c>
      <c r="F10" s="1" t="s">
        <v>270</v>
      </c>
      <c r="G10" s="1" t="s">
        <v>274</v>
      </c>
      <c r="H10" s="1" t="s">
        <v>275</v>
      </c>
      <c r="I10" s="1" t="s">
        <v>335</v>
      </c>
      <c r="J10" s="1" t="s">
        <v>30</v>
      </c>
      <c r="K10" s="1" t="s">
        <v>336</v>
      </c>
      <c r="L10" s="1" t="s">
        <v>336</v>
      </c>
      <c r="M10" s="1" t="s">
        <v>278</v>
      </c>
      <c r="N10" s="1" t="s">
        <v>278</v>
      </c>
      <c r="O10" s="1" t="s">
        <v>279</v>
      </c>
      <c r="P10" s="1" t="s">
        <v>280</v>
      </c>
      <c r="Q10" s="1" t="s">
        <v>281</v>
      </c>
      <c r="R10" s="1" t="s">
        <v>337</v>
      </c>
      <c r="S10" s="1" t="s">
        <v>283</v>
      </c>
      <c r="T10" s="1" t="s">
        <v>284</v>
      </c>
      <c r="U10" s="1" t="s">
        <v>285</v>
      </c>
    </row>
    <row r="11" s="1" customFormat="1" spans="1:21">
      <c r="A11" s="3">
        <v>18512505094</v>
      </c>
      <c r="B11" s="1" t="s">
        <v>338</v>
      </c>
      <c r="C11" s="1" t="s">
        <v>339</v>
      </c>
      <c r="D11" s="1" t="s">
        <v>340</v>
      </c>
      <c r="E11" s="1" t="s">
        <v>341</v>
      </c>
      <c r="F11" s="1" t="s">
        <v>293</v>
      </c>
      <c r="G11" s="1" t="s">
        <v>270</v>
      </c>
      <c r="H11" s="1" t="s">
        <v>275</v>
      </c>
      <c r="I11" s="1" t="s">
        <v>342</v>
      </c>
      <c r="J11" s="1" t="s">
        <v>30</v>
      </c>
      <c r="K11" s="1" t="s">
        <v>343</v>
      </c>
      <c r="L11" s="1" t="s">
        <v>343</v>
      </c>
      <c r="M11" s="1" t="s">
        <v>278</v>
      </c>
      <c r="N11" s="1" t="s">
        <v>278</v>
      </c>
      <c r="O11" s="1" t="s">
        <v>279</v>
      </c>
      <c r="P11" s="1" t="s">
        <v>280</v>
      </c>
      <c r="Q11" s="1" t="s">
        <v>281</v>
      </c>
      <c r="R11" s="1" t="s">
        <v>344</v>
      </c>
      <c r="S11" s="1" t="s">
        <v>283</v>
      </c>
      <c r="T11" s="1" t="s">
        <v>284</v>
      </c>
      <c r="U11" s="1" t="s">
        <v>285</v>
      </c>
    </row>
    <row r="12" s="1" customFormat="1" spans="1:21">
      <c r="A12" s="3">
        <v>18489734062</v>
      </c>
      <c r="B12" s="1" t="s">
        <v>345</v>
      </c>
      <c r="C12" s="1" t="s">
        <v>346</v>
      </c>
      <c r="D12" s="1" t="s">
        <v>347</v>
      </c>
      <c r="E12" s="1" t="s">
        <v>348</v>
      </c>
      <c r="F12" s="1" t="s">
        <v>345</v>
      </c>
      <c r="G12" s="1" t="s">
        <v>338</v>
      </c>
      <c r="H12" s="1" t="s">
        <v>275</v>
      </c>
      <c r="I12" s="1" t="s">
        <v>349</v>
      </c>
      <c r="J12" s="1" t="s">
        <v>30</v>
      </c>
      <c r="K12" s="1" t="s">
        <v>350</v>
      </c>
      <c r="L12" s="1" t="s">
        <v>350</v>
      </c>
      <c r="M12" s="1" t="s">
        <v>278</v>
      </c>
      <c r="N12" s="1" t="s">
        <v>278</v>
      </c>
      <c r="O12" s="1" t="s">
        <v>279</v>
      </c>
      <c r="P12" s="1" t="s">
        <v>280</v>
      </c>
      <c r="Q12" s="1" t="s">
        <v>281</v>
      </c>
      <c r="R12" s="1" t="s">
        <v>351</v>
      </c>
      <c r="S12" s="1" t="s">
        <v>283</v>
      </c>
      <c r="T12" s="1" t="s">
        <v>284</v>
      </c>
      <c r="U12" s="1" t="s">
        <v>285</v>
      </c>
    </row>
    <row r="13" s="1" customFormat="1" spans="1:21">
      <c r="A13" s="3">
        <v>18488676956</v>
      </c>
      <c r="B13" s="1" t="s">
        <v>352</v>
      </c>
      <c r="C13" s="1" t="s">
        <v>353</v>
      </c>
      <c r="D13" s="1" t="s">
        <v>354</v>
      </c>
      <c r="E13" s="1" t="s">
        <v>355</v>
      </c>
      <c r="F13" s="1" t="s">
        <v>312</v>
      </c>
      <c r="G13" s="1" t="s">
        <v>270</v>
      </c>
      <c r="H13" s="1" t="s">
        <v>275</v>
      </c>
      <c r="I13" s="1" t="s">
        <v>356</v>
      </c>
      <c r="J13" s="1" t="s">
        <v>30</v>
      </c>
      <c r="K13" s="1" t="s">
        <v>357</v>
      </c>
      <c r="L13" s="1" t="s">
        <v>357</v>
      </c>
      <c r="M13" s="1" t="s">
        <v>278</v>
      </c>
      <c r="N13" s="1" t="s">
        <v>278</v>
      </c>
      <c r="O13" s="1" t="s">
        <v>279</v>
      </c>
      <c r="P13" s="1" t="s">
        <v>280</v>
      </c>
      <c r="Q13" s="1" t="s">
        <v>281</v>
      </c>
      <c r="R13" s="1" t="s">
        <v>358</v>
      </c>
      <c r="S13" s="1" t="s">
        <v>283</v>
      </c>
      <c r="T13" s="1" t="s">
        <v>284</v>
      </c>
      <c r="U13" s="1" t="s">
        <v>285</v>
      </c>
    </row>
    <row r="14" s="1" customFormat="1" spans="1:21">
      <c r="A14" s="3">
        <v>18488508155</v>
      </c>
      <c r="B14" s="1" t="s">
        <v>352</v>
      </c>
      <c r="C14" s="1" t="s">
        <v>359</v>
      </c>
      <c r="D14" s="1" t="s">
        <v>360</v>
      </c>
      <c r="E14" s="1" t="s">
        <v>361</v>
      </c>
      <c r="F14" s="1" t="s">
        <v>312</v>
      </c>
      <c r="G14" s="1" t="s">
        <v>293</v>
      </c>
      <c r="H14" s="1" t="s">
        <v>275</v>
      </c>
      <c r="I14" s="1" t="s">
        <v>362</v>
      </c>
      <c r="J14" s="1" t="s">
        <v>30</v>
      </c>
      <c r="K14" s="1" t="s">
        <v>363</v>
      </c>
      <c r="L14" s="1" t="s">
        <v>363</v>
      </c>
      <c r="M14" s="1" t="s">
        <v>278</v>
      </c>
      <c r="N14" s="1" t="s">
        <v>278</v>
      </c>
      <c r="O14" s="1" t="s">
        <v>279</v>
      </c>
      <c r="P14" s="1" t="s">
        <v>280</v>
      </c>
      <c r="Q14" s="1" t="s">
        <v>281</v>
      </c>
      <c r="R14" s="1" t="s">
        <v>364</v>
      </c>
      <c r="S14" s="1" t="s">
        <v>283</v>
      </c>
      <c r="T14" s="1" t="s">
        <v>284</v>
      </c>
      <c r="U14" s="1" t="s">
        <v>285</v>
      </c>
    </row>
    <row r="15" s="1" customFormat="1" spans="1:21">
      <c r="A15" s="3">
        <v>18488335760</v>
      </c>
      <c r="B15" s="1" t="s">
        <v>352</v>
      </c>
      <c r="C15" s="1" t="s">
        <v>365</v>
      </c>
      <c r="D15" s="1" t="s">
        <v>366</v>
      </c>
      <c r="E15" s="1" t="s">
        <v>367</v>
      </c>
      <c r="F15" s="1" t="s">
        <v>312</v>
      </c>
      <c r="G15" s="1" t="s">
        <v>293</v>
      </c>
      <c r="H15" s="1" t="s">
        <v>275</v>
      </c>
      <c r="I15" s="1" t="s">
        <v>368</v>
      </c>
      <c r="J15" s="1" t="s">
        <v>30</v>
      </c>
      <c r="K15" s="1" t="s">
        <v>369</v>
      </c>
      <c r="L15" s="1" t="s">
        <v>369</v>
      </c>
      <c r="M15" s="1" t="s">
        <v>278</v>
      </c>
      <c r="N15" s="1" t="s">
        <v>278</v>
      </c>
      <c r="O15" s="1" t="s">
        <v>279</v>
      </c>
      <c r="P15" s="1" t="s">
        <v>280</v>
      </c>
      <c r="Q15" s="1" t="s">
        <v>281</v>
      </c>
      <c r="R15" s="1" t="s">
        <v>370</v>
      </c>
      <c r="S15" s="1" t="s">
        <v>283</v>
      </c>
      <c r="T15" s="1" t="s">
        <v>284</v>
      </c>
      <c r="U15" s="1" t="s">
        <v>285</v>
      </c>
    </row>
    <row r="16" s="1" customFormat="1" spans="1:21">
      <c r="A16" s="3">
        <v>18487176956</v>
      </c>
      <c r="B16" s="1" t="s">
        <v>352</v>
      </c>
      <c r="C16" s="1" t="s">
        <v>371</v>
      </c>
      <c r="D16" s="1" t="s">
        <v>372</v>
      </c>
      <c r="E16" s="1" t="s">
        <v>373</v>
      </c>
      <c r="F16" s="1" t="s">
        <v>345</v>
      </c>
      <c r="G16" s="1" t="s">
        <v>319</v>
      </c>
      <c r="H16" s="1" t="s">
        <v>275</v>
      </c>
      <c r="I16" s="1" t="s">
        <v>374</v>
      </c>
      <c r="J16" s="1" t="s">
        <v>30</v>
      </c>
      <c r="K16" s="1" t="s">
        <v>375</v>
      </c>
      <c r="L16" s="1" t="s">
        <v>375</v>
      </c>
      <c r="M16" s="1" t="s">
        <v>278</v>
      </c>
      <c r="N16" s="1" t="s">
        <v>278</v>
      </c>
      <c r="O16" s="1" t="s">
        <v>279</v>
      </c>
      <c r="P16" s="1" t="s">
        <v>280</v>
      </c>
      <c r="Q16" s="1" t="s">
        <v>281</v>
      </c>
      <c r="R16" s="1" t="s">
        <v>376</v>
      </c>
      <c r="S16" s="1" t="s">
        <v>283</v>
      </c>
      <c r="T16" s="1" t="s">
        <v>284</v>
      </c>
      <c r="U16" s="1" t="s">
        <v>285</v>
      </c>
    </row>
    <row r="17" s="1" customFormat="1" spans="1:21">
      <c r="A17" s="3">
        <v>18448782542</v>
      </c>
      <c r="B17" s="1" t="s">
        <v>377</v>
      </c>
      <c r="C17" s="1" t="s">
        <v>378</v>
      </c>
      <c r="D17" s="1" t="s">
        <v>379</v>
      </c>
      <c r="E17" s="1" t="s">
        <v>380</v>
      </c>
      <c r="F17" s="1" t="s">
        <v>338</v>
      </c>
      <c r="G17" s="1" t="s">
        <v>293</v>
      </c>
      <c r="H17" s="1" t="s">
        <v>275</v>
      </c>
      <c r="I17" s="1" t="s">
        <v>381</v>
      </c>
      <c r="J17" s="1" t="s">
        <v>30</v>
      </c>
      <c r="K17" s="1" t="s">
        <v>382</v>
      </c>
      <c r="L17" s="1" t="s">
        <v>382</v>
      </c>
      <c r="M17" s="1" t="s">
        <v>278</v>
      </c>
      <c r="N17" s="1" t="s">
        <v>278</v>
      </c>
      <c r="O17" s="1" t="s">
        <v>279</v>
      </c>
      <c r="P17" s="1" t="s">
        <v>280</v>
      </c>
      <c r="Q17" s="1" t="s">
        <v>281</v>
      </c>
      <c r="R17" s="1" t="s">
        <v>383</v>
      </c>
      <c r="S17" s="1" t="s">
        <v>283</v>
      </c>
      <c r="T17" s="1" t="s">
        <v>284</v>
      </c>
      <c r="U17" s="1" t="s">
        <v>285</v>
      </c>
    </row>
    <row r="18" s="1" customFormat="1" spans="1:21">
      <c r="A18" s="3">
        <v>18448396042</v>
      </c>
      <c r="B18" s="1" t="s">
        <v>377</v>
      </c>
      <c r="C18" s="1" t="s">
        <v>384</v>
      </c>
      <c r="D18" s="1" t="s">
        <v>385</v>
      </c>
      <c r="E18" s="1" t="s">
        <v>386</v>
      </c>
      <c r="F18" s="1" t="s">
        <v>312</v>
      </c>
      <c r="G18" s="1" t="s">
        <v>274</v>
      </c>
      <c r="H18" s="1" t="s">
        <v>275</v>
      </c>
      <c r="I18" s="1" t="s">
        <v>387</v>
      </c>
      <c r="J18" s="1" t="s">
        <v>30</v>
      </c>
      <c r="K18" s="1" t="s">
        <v>388</v>
      </c>
      <c r="L18" s="1" t="s">
        <v>388</v>
      </c>
      <c r="M18" s="1" t="s">
        <v>278</v>
      </c>
      <c r="N18" s="1" t="s">
        <v>278</v>
      </c>
      <c r="O18" s="1" t="s">
        <v>279</v>
      </c>
      <c r="P18" s="1" t="s">
        <v>280</v>
      </c>
      <c r="Q18" s="1" t="s">
        <v>281</v>
      </c>
      <c r="R18" s="1" t="s">
        <v>389</v>
      </c>
      <c r="S18" s="1" t="s">
        <v>283</v>
      </c>
      <c r="T18" s="1" t="s">
        <v>284</v>
      </c>
      <c r="U18" s="1" t="s">
        <v>285</v>
      </c>
    </row>
    <row r="19" s="1" customFormat="1" spans="1:21">
      <c r="A19" s="3">
        <v>18421820885</v>
      </c>
      <c r="B19" s="1" t="s">
        <v>390</v>
      </c>
      <c r="C19" s="1" t="s">
        <v>391</v>
      </c>
      <c r="D19" s="1" t="s">
        <v>392</v>
      </c>
      <c r="E19" s="1" t="s">
        <v>393</v>
      </c>
      <c r="F19" s="1" t="s">
        <v>312</v>
      </c>
      <c r="G19" s="1" t="s">
        <v>289</v>
      </c>
      <c r="H19" s="1" t="s">
        <v>275</v>
      </c>
      <c r="I19" s="1" t="s">
        <v>394</v>
      </c>
      <c r="J19" s="1" t="s">
        <v>30</v>
      </c>
      <c r="K19" s="1" t="s">
        <v>395</v>
      </c>
      <c r="L19" s="1" t="s">
        <v>395</v>
      </c>
      <c r="M19" s="1" t="s">
        <v>278</v>
      </c>
      <c r="N19" s="1" t="s">
        <v>278</v>
      </c>
      <c r="O19" s="1" t="s">
        <v>279</v>
      </c>
      <c r="P19" s="1" t="s">
        <v>280</v>
      </c>
      <c r="Q19" s="1" t="s">
        <v>281</v>
      </c>
      <c r="R19" s="1" t="s">
        <v>396</v>
      </c>
      <c r="S19" s="1" t="s">
        <v>283</v>
      </c>
      <c r="T19" s="1" t="s">
        <v>284</v>
      </c>
      <c r="U19" s="1" t="s">
        <v>397</v>
      </c>
    </row>
    <row r="20" s="1" customFormat="1" spans="1:21">
      <c r="A20" s="3">
        <v>18421163551</v>
      </c>
      <c r="B20" s="1" t="s">
        <v>390</v>
      </c>
      <c r="C20" s="1" t="s">
        <v>398</v>
      </c>
      <c r="D20" s="1" t="s">
        <v>399</v>
      </c>
      <c r="E20" s="1" t="s">
        <v>400</v>
      </c>
      <c r="F20" s="1" t="s">
        <v>338</v>
      </c>
      <c r="G20" s="1" t="s">
        <v>312</v>
      </c>
      <c r="H20" s="1" t="s">
        <v>275</v>
      </c>
      <c r="I20" s="1" t="s">
        <v>401</v>
      </c>
      <c r="J20" s="1" t="s">
        <v>30</v>
      </c>
      <c r="K20" s="1" t="s">
        <v>402</v>
      </c>
      <c r="L20" s="1" t="s">
        <v>402</v>
      </c>
      <c r="M20" s="1" t="s">
        <v>278</v>
      </c>
      <c r="N20" s="1" t="s">
        <v>278</v>
      </c>
      <c r="O20" s="1" t="s">
        <v>279</v>
      </c>
      <c r="P20" s="1" t="s">
        <v>280</v>
      </c>
      <c r="Q20" s="1" t="s">
        <v>281</v>
      </c>
      <c r="R20" s="1" t="s">
        <v>403</v>
      </c>
      <c r="S20" s="1" t="s">
        <v>283</v>
      </c>
      <c r="T20" s="1" t="s">
        <v>284</v>
      </c>
      <c r="U20" s="1" t="s">
        <v>285</v>
      </c>
    </row>
    <row r="21" s="1" customFormat="1" spans="1:21">
      <c r="A21" s="3">
        <v>18414040360</v>
      </c>
      <c r="B21" s="1" t="s">
        <v>404</v>
      </c>
      <c r="C21" s="1" t="s">
        <v>405</v>
      </c>
      <c r="D21" s="1" t="s">
        <v>406</v>
      </c>
      <c r="E21" s="1" t="s">
        <v>407</v>
      </c>
      <c r="F21" s="1" t="s">
        <v>408</v>
      </c>
      <c r="G21" s="1" t="s">
        <v>289</v>
      </c>
      <c r="H21" s="1" t="s">
        <v>275</v>
      </c>
      <c r="I21" s="1" t="s">
        <v>409</v>
      </c>
      <c r="J21" s="1" t="s">
        <v>30</v>
      </c>
      <c r="K21" s="1" t="s">
        <v>410</v>
      </c>
      <c r="L21" s="1" t="s">
        <v>410</v>
      </c>
      <c r="M21" s="1" t="s">
        <v>278</v>
      </c>
      <c r="N21" s="1" t="s">
        <v>278</v>
      </c>
      <c r="O21" s="1" t="s">
        <v>279</v>
      </c>
      <c r="P21" s="1" t="s">
        <v>280</v>
      </c>
      <c r="Q21" s="1" t="s">
        <v>281</v>
      </c>
      <c r="R21" s="1" t="s">
        <v>411</v>
      </c>
      <c r="S21" s="1" t="s">
        <v>283</v>
      </c>
      <c r="T21" s="1" t="s">
        <v>284</v>
      </c>
      <c r="U21" s="1" t="s">
        <v>285</v>
      </c>
    </row>
    <row r="22" s="1" customFormat="1" spans="1:21">
      <c r="A22" s="3">
        <v>18412128762</v>
      </c>
      <c r="B22" s="1" t="s">
        <v>404</v>
      </c>
      <c r="C22" s="1" t="s">
        <v>412</v>
      </c>
      <c r="D22" s="1" t="s">
        <v>413</v>
      </c>
      <c r="E22" s="1" t="s">
        <v>414</v>
      </c>
      <c r="F22" s="1" t="s">
        <v>289</v>
      </c>
      <c r="G22" s="1" t="s">
        <v>274</v>
      </c>
      <c r="H22" s="1" t="s">
        <v>275</v>
      </c>
      <c r="I22" s="1" t="s">
        <v>415</v>
      </c>
      <c r="J22" s="1" t="s">
        <v>30</v>
      </c>
      <c r="K22" s="1" t="s">
        <v>416</v>
      </c>
      <c r="L22" s="1" t="s">
        <v>416</v>
      </c>
      <c r="M22" s="1" t="s">
        <v>278</v>
      </c>
      <c r="N22" s="1" t="s">
        <v>278</v>
      </c>
      <c r="O22" s="1" t="s">
        <v>279</v>
      </c>
      <c r="P22" s="1" t="s">
        <v>280</v>
      </c>
      <c r="Q22" s="1" t="s">
        <v>281</v>
      </c>
      <c r="R22" s="1" t="s">
        <v>417</v>
      </c>
      <c r="S22" s="1" t="s">
        <v>283</v>
      </c>
      <c r="T22" s="1" t="s">
        <v>284</v>
      </c>
      <c r="U22" s="1" t="s">
        <v>285</v>
      </c>
    </row>
    <row r="23" s="1" customFormat="1" spans="1:21">
      <c r="A23" s="3">
        <v>18404473097</v>
      </c>
      <c r="B23" s="1" t="s">
        <v>418</v>
      </c>
      <c r="C23" s="1" t="s">
        <v>419</v>
      </c>
      <c r="D23" s="1" t="s">
        <v>420</v>
      </c>
      <c r="E23" s="1" t="s">
        <v>421</v>
      </c>
      <c r="F23" s="1" t="s">
        <v>312</v>
      </c>
      <c r="G23" s="1" t="s">
        <v>293</v>
      </c>
      <c r="H23" s="1" t="s">
        <v>275</v>
      </c>
      <c r="I23" s="1" t="s">
        <v>422</v>
      </c>
      <c r="J23" s="1" t="s">
        <v>30</v>
      </c>
      <c r="K23" s="1" t="s">
        <v>423</v>
      </c>
      <c r="L23" s="1" t="s">
        <v>423</v>
      </c>
      <c r="M23" s="1" t="s">
        <v>278</v>
      </c>
      <c r="N23" s="1" t="s">
        <v>278</v>
      </c>
      <c r="O23" s="1" t="s">
        <v>279</v>
      </c>
      <c r="P23" s="1" t="s">
        <v>280</v>
      </c>
      <c r="Q23" s="1" t="s">
        <v>281</v>
      </c>
      <c r="R23" s="1" t="s">
        <v>424</v>
      </c>
      <c r="S23" s="1" t="s">
        <v>283</v>
      </c>
      <c r="T23" s="1" t="s">
        <v>284</v>
      </c>
      <c r="U23" s="1" t="s">
        <v>397</v>
      </c>
    </row>
    <row r="24" s="1" customFormat="1" spans="1:21">
      <c r="A24" s="3">
        <v>18379103324</v>
      </c>
      <c r="B24" s="1" t="s">
        <v>425</v>
      </c>
      <c r="C24" s="1" t="s">
        <v>426</v>
      </c>
      <c r="D24" s="1" t="s">
        <v>427</v>
      </c>
      <c r="E24" s="1" t="s">
        <v>428</v>
      </c>
      <c r="F24" s="1" t="s">
        <v>345</v>
      </c>
      <c r="G24" s="1" t="s">
        <v>312</v>
      </c>
      <c r="H24" s="1" t="s">
        <v>275</v>
      </c>
      <c r="I24" s="1" t="s">
        <v>429</v>
      </c>
      <c r="J24" s="1" t="s">
        <v>30</v>
      </c>
      <c r="K24" s="1" t="s">
        <v>430</v>
      </c>
      <c r="L24" s="1" t="s">
        <v>430</v>
      </c>
      <c r="M24" s="1" t="s">
        <v>278</v>
      </c>
      <c r="N24" s="1" t="s">
        <v>278</v>
      </c>
      <c r="O24" s="1" t="s">
        <v>279</v>
      </c>
      <c r="P24" s="1" t="s">
        <v>280</v>
      </c>
      <c r="Q24" s="1" t="s">
        <v>281</v>
      </c>
      <c r="R24" s="1" t="s">
        <v>431</v>
      </c>
      <c r="S24" s="1" t="s">
        <v>283</v>
      </c>
      <c r="T24" s="1" t="s">
        <v>284</v>
      </c>
      <c r="U24" s="1" t="s">
        <v>285</v>
      </c>
    </row>
    <row r="25" s="1" customFormat="1" spans="1:21">
      <c r="A25" s="1" t="s">
        <v>432</v>
      </c>
      <c r="B25" s="1" t="s">
        <v>433</v>
      </c>
      <c r="C25" s="1" t="s">
        <v>434</v>
      </c>
      <c r="D25" s="1" t="s">
        <v>392</v>
      </c>
      <c r="E25" s="1" t="s">
        <v>435</v>
      </c>
      <c r="F25" s="1" t="s">
        <v>270</v>
      </c>
      <c r="G25" s="1" t="s">
        <v>274</v>
      </c>
      <c r="H25" s="1" t="s">
        <v>275</v>
      </c>
      <c r="I25" s="1" t="s">
        <v>279</v>
      </c>
      <c r="J25" s="1" t="s">
        <v>436</v>
      </c>
      <c r="K25" s="1" t="s">
        <v>279</v>
      </c>
      <c r="L25" s="1" t="s">
        <v>279</v>
      </c>
      <c r="M25" s="1" t="s">
        <v>278</v>
      </c>
      <c r="N25" s="1" t="s">
        <v>278</v>
      </c>
      <c r="O25" s="1" t="s">
        <v>279</v>
      </c>
      <c r="P25" s="1" t="s">
        <v>280</v>
      </c>
      <c r="Q25" s="1" t="s">
        <v>281</v>
      </c>
      <c r="R25" s="1" t="s">
        <v>437</v>
      </c>
      <c r="S25" s="1" t="s">
        <v>283</v>
      </c>
      <c r="T25" s="1" t="s">
        <v>284</v>
      </c>
      <c r="U25" s="1" t="s">
        <v>397</v>
      </c>
    </row>
    <row r="26" s="1" customFormat="1" spans="1:21">
      <c r="A26" s="3">
        <v>18326764433</v>
      </c>
      <c r="B26" s="1" t="s">
        <v>438</v>
      </c>
      <c r="C26" s="1" t="s">
        <v>439</v>
      </c>
      <c r="D26" s="1" t="s">
        <v>440</v>
      </c>
      <c r="E26" s="1" t="s">
        <v>441</v>
      </c>
      <c r="F26" s="1" t="s">
        <v>319</v>
      </c>
      <c r="G26" s="1" t="s">
        <v>293</v>
      </c>
      <c r="H26" s="1" t="s">
        <v>275</v>
      </c>
      <c r="I26" s="1" t="s">
        <v>442</v>
      </c>
      <c r="J26" s="1" t="s">
        <v>30</v>
      </c>
      <c r="K26" s="1" t="s">
        <v>443</v>
      </c>
      <c r="L26" s="1" t="s">
        <v>443</v>
      </c>
      <c r="M26" s="1" t="s">
        <v>278</v>
      </c>
      <c r="N26" s="1" t="s">
        <v>278</v>
      </c>
      <c r="O26" s="1" t="s">
        <v>279</v>
      </c>
      <c r="P26" s="1" t="s">
        <v>280</v>
      </c>
      <c r="Q26" s="1" t="s">
        <v>281</v>
      </c>
      <c r="R26" s="1" t="s">
        <v>444</v>
      </c>
      <c r="S26" s="1" t="s">
        <v>283</v>
      </c>
      <c r="T26" s="1" t="s">
        <v>284</v>
      </c>
      <c r="U26" s="1" t="s">
        <v>285</v>
      </c>
    </row>
    <row r="27" s="1" customFormat="1" spans="1:21">
      <c r="A27" s="3">
        <v>18326574091</v>
      </c>
      <c r="B27" s="1" t="s">
        <v>438</v>
      </c>
      <c r="C27" s="1" t="s">
        <v>445</v>
      </c>
      <c r="D27" s="1" t="s">
        <v>440</v>
      </c>
      <c r="E27" s="1" t="s">
        <v>446</v>
      </c>
      <c r="F27" s="1" t="s">
        <v>338</v>
      </c>
      <c r="G27" s="1" t="s">
        <v>312</v>
      </c>
      <c r="H27" s="1" t="s">
        <v>275</v>
      </c>
      <c r="I27" s="1" t="s">
        <v>442</v>
      </c>
      <c r="J27" s="1" t="s">
        <v>30</v>
      </c>
      <c r="K27" s="1" t="s">
        <v>443</v>
      </c>
      <c r="L27" s="1" t="s">
        <v>423</v>
      </c>
      <c r="M27" s="1" t="s">
        <v>447</v>
      </c>
      <c r="N27" s="1" t="s">
        <v>448</v>
      </c>
      <c r="O27" s="1" t="s">
        <v>279</v>
      </c>
      <c r="P27" s="1" t="s">
        <v>280</v>
      </c>
      <c r="Q27" s="1" t="s">
        <v>281</v>
      </c>
      <c r="R27" s="1" t="s">
        <v>449</v>
      </c>
      <c r="S27" s="1" t="s">
        <v>283</v>
      </c>
      <c r="T27" s="1" t="s">
        <v>284</v>
      </c>
      <c r="U27" s="1" t="s">
        <v>285</v>
      </c>
    </row>
    <row r="28" s="1" customFormat="1" spans="1:21">
      <c r="A28" s="3">
        <v>18326556262</v>
      </c>
      <c r="B28" s="1" t="s">
        <v>438</v>
      </c>
      <c r="C28" s="1" t="s">
        <v>450</v>
      </c>
      <c r="D28" s="1" t="s">
        <v>451</v>
      </c>
      <c r="E28" s="1" t="s">
        <v>452</v>
      </c>
      <c r="F28" s="1" t="s">
        <v>270</v>
      </c>
      <c r="G28" s="1" t="s">
        <v>274</v>
      </c>
      <c r="H28" s="1" t="s">
        <v>275</v>
      </c>
      <c r="I28" s="1" t="s">
        <v>453</v>
      </c>
      <c r="J28" s="1" t="s">
        <v>30</v>
      </c>
      <c r="K28" s="1" t="s">
        <v>454</v>
      </c>
      <c r="L28" s="1" t="s">
        <v>454</v>
      </c>
      <c r="M28" s="1" t="s">
        <v>278</v>
      </c>
      <c r="N28" s="1" t="s">
        <v>278</v>
      </c>
      <c r="O28" s="1" t="s">
        <v>279</v>
      </c>
      <c r="P28" s="1" t="s">
        <v>280</v>
      </c>
      <c r="Q28" s="1" t="s">
        <v>281</v>
      </c>
      <c r="R28" s="1" t="s">
        <v>455</v>
      </c>
      <c r="S28" s="1" t="s">
        <v>283</v>
      </c>
      <c r="T28" s="1" t="s">
        <v>284</v>
      </c>
      <c r="U28" s="1" t="s">
        <v>285</v>
      </c>
    </row>
    <row r="29" s="1" customFormat="1" spans="1:21">
      <c r="A29" s="3">
        <v>18225673473</v>
      </c>
      <c r="B29" s="1" t="s">
        <v>456</v>
      </c>
      <c r="C29" s="1" t="s">
        <v>457</v>
      </c>
      <c r="D29" s="1" t="s">
        <v>458</v>
      </c>
      <c r="E29" s="1" t="s">
        <v>459</v>
      </c>
      <c r="F29" s="1" t="s">
        <v>289</v>
      </c>
      <c r="G29" s="1" t="s">
        <v>274</v>
      </c>
      <c r="H29" s="1" t="s">
        <v>275</v>
      </c>
      <c r="I29" s="1" t="s">
        <v>460</v>
      </c>
      <c r="J29" s="1" t="s">
        <v>30</v>
      </c>
      <c r="K29" s="1" t="s">
        <v>461</v>
      </c>
      <c r="L29" s="1" t="s">
        <v>461</v>
      </c>
      <c r="M29" s="1" t="s">
        <v>278</v>
      </c>
      <c r="N29" s="1" t="s">
        <v>278</v>
      </c>
      <c r="O29" s="1" t="s">
        <v>279</v>
      </c>
      <c r="P29" s="1" t="s">
        <v>280</v>
      </c>
      <c r="Q29" s="1" t="s">
        <v>281</v>
      </c>
      <c r="R29" s="1" t="s">
        <v>462</v>
      </c>
      <c r="S29" s="1" t="s">
        <v>283</v>
      </c>
      <c r="T29" s="1" t="s">
        <v>284</v>
      </c>
      <c r="U29" s="1" t="s">
        <v>285</v>
      </c>
    </row>
    <row r="30" s="1" customFormat="1" spans="1:21">
      <c r="A30" s="3">
        <v>18133866888</v>
      </c>
      <c r="B30" s="1" t="s">
        <v>463</v>
      </c>
      <c r="C30" s="1" t="s">
        <v>464</v>
      </c>
      <c r="D30" s="1" t="s">
        <v>465</v>
      </c>
      <c r="E30" s="1" t="s">
        <v>466</v>
      </c>
      <c r="F30" s="1" t="s">
        <v>345</v>
      </c>
      <c r="G30" s="1" t="s">
        <v>319</v>
      </c>
      <c r="H30" s="1" t="s">
        <v>275</v>
      </c>
      <c r="I30" s="1" t="s">
        <v>467</v>
      </c>
      <c r="J30" s="1" t="s">
        <v>30</v>
      </c>
      <c r="K30" s="1" t="s">
        <v>468</v>
      </c>
      <c r="L30" s="1" t="s">
        <v>468</v>
      </c>
      <c r="M30" s="1" t="s">
        <v>278</v>
      </c>
      <c r="N30" s="1" t="s">
        <v>278</v>
      </c>
      <c r="O30" s="1" t="s">
        <v>279</v>
      </c>
      <c r="P30" s="1" t="s">
        <v>280</v>
      </c>
      <c r="Q30" s="1" t="s">
        <v>281</v>
      </c>
      <c r="R30" s="1" t="s">
        <v>469</v>
      </c>
      <c r="S30" s="1" t="s">
        <v>283</v>
      </c>
      <c r="T30" s="1" t="s">
        <v>284</v>
      </c>
      <c r="U30" s="1" t="s">
        <v>397</v>
      </c>
    </row>
    <row r="31" s="1" customFormat="1" spans="1:21">
      <c r="A31" s="3">
        <v>18112639772</v>
      </c>
      <c r="B31" s="1" t="s">
        <v>470</v>
      </c>
      <c r="C31" s="1" t="s">
        <v>471</v>
      </c>
      <c r="D31" s="1" t="s">
        <v>472</v>
      </c>
      <c r="E31" s="1" t="s">
        <v>473</v>
      </c>
      <c r="F31" s="1" t="s">
        <v>474</v>
      </c>
      <c r="G31" s="1" t="s">
        <v>338</v>
      </c>
      <c r="H31" s="1" t="s">
        <v>275</v>
      </c>
      <c r="I31" s="1" t="s">
        <v>475</v>
      </c>
      <c r="J31" s="1" t="s">
        <v>30</v>
      </c>
      <c r="K31" s="1" t="s">
        <v>476</v>
      </c>
      <c r="L31" s="1" t="s">
        <v>476</v>
      </c>
      <c r="M31" s="1" t="s">
        <v>278</v>
      </c>
      <c r="N31" s="1" t="s">
        <v>278</v>
      </c>
      <c r="O31" s="1" t="s">
        <v>279</v>
      </c>
      <c r="P31" s="1" t="s">
        <v>280</v>
      </c>
      <c r="Q31" s="1" t="s">
        <v>281</v>
      </c>
      <c r="R31" s="1" t="s">
        <v>477</v>
      </c>
      <c r="S31" s="1" t="s">
        <v>283</v>
      </c>
      <c r="T31" s="1" t="s">
        <v>284</v>
      </c>
      <c r="U31" s="1" t="s">
        <v>285</v>
      </c>
    </row>
    <row r="32" s="1" customFormat="1" spans="1:21">
      <c r="A32" s="3">
        <v>18096789542</v>
      </c>
      <c r="B32" s="1" t="s">
        <v>478</v>
      </c>
      <c r="C32" s="1" t="s">
        <v>479</v>
      </c>
      <c r="D32" s="1" t="s">
        <v>480</v>
      </c>
      <c r="E32" s="1" t="s">
        <v>481</v>
      </c>
      <c r="F32" s="1" t="s">
        <v>270</v>
      </c>
      <c r="G32" s="1" t="s">
        <v>289</v>
      </c>
      <c r="H32" s="1" t="s">
        <v>275</v>
      </c>
      <c r="I32" s="1" t="s">
        <v>482</v>
      </c>
      <c r="J32" s="1" t="s">
        <v>30</v>
      </c>
      <c r="K32" s="1" t="s">
        <v>375</v>
      </c>
      <c r="L32" s="1" t="s">
        <v>375</v>
      </c>
      <c r="M32" s="1" t="s">
        <v>278</v>
      </c>
      <c r="N32" s="1" t="s">
        <v>278</v>
      </c>
      <c r="O32" s="1" t="s">
        <v>279</v>
      </c>
      <c r="P32" s="1" t="s">
        <v>280</v>
      </c>
      <c r="Q32" s="1" t="s">
        <v>281</v>
      </c>
      <c r="R32" s="1" t="s">
        <v>483</v>
      </c>
      <c r="S32" s="1" t="s">
        <v>283</v>
      </c>
      <c r="T32" s="1" t="s">
        <v>284</v>
      </c>
      <c r="U32" s="1" t="s">
        <v>285</v>
      </c>
    </row>
    <row r="33" s="1" customFormat="1" spans="1:21">
      <c r="A33" s="3">
        <v>18096626272</v>
      </c>
      <c r="B33" s="1" t="s">
        <v>478</v>
      </c>
      <c r="C33" s="1" t="s">
        <v>484</v>
      </c>
      <c r="D33" s="1" t="s">
        <v>480</v>
      </c>
      <c r="E33" s="1" t="s">
        <v>485</v>
      </c>
      <c r="F33" s="1" t="s">
        <v>270</v>
      </c>
      <c r="G33" s="1" t="s">
        <v>289</v>
      </c>
      <c r="H33" s="1" t="s">
        <v>275</v>
      </c>
      <c r="I33" s="1" t="s">
        <v>482</v>
      </c>
      <c r="J33" s="1" t="s">
        <v>30</v>
      </c>
      <c r="K33" s="1" t="s">
        <v>375</v>
      </c>
      <c r="L33" s="1" t="s">
        <v>375</v>
      </c>
      <c r="M33" s="1" t="s">
        <v>278</v>
      </c>
      <c r="N33" s="1" t="s">
        <v>278</v>
      </c>
      <c r="O33" s="1" t="s">
        <v>279</v>
      </c>
      <c r="P33" s="1" t="s">
        <v>280</v>
      </c>
      <c r="Q33" s="1" t="s">
        <v>281</v>
      </c>
      <c r="R33" s="1" t="s">
        <v>486</v>
      </c>
      <c r="S33" s="1" t="s">
        <v>283</v>
      </c>
      <c r="T33" s="1" t="s">
        <v>284</v>
      </c>
      <c r="U33" s="1" t="s">
        <v>285</v>
      </c>
    </row>
    <row r="34" s="1" customFormat="1" spans="1:21">
      <c r="A34" s="3">
        <v>18084402775</v>
      </c>
      <c r="B34" s="1" t="s">
        <v>487</v>
      </c>
      <c r="C34" s="1" t="s">
        <v>488</v>
      </c>
      <c r="D34" s="1" t="s">
        <v>489</v>
      </c>
      <c r="E34" s="1" t="s">
        <v>490</v>
      </c>
      <c r="F34" s="1" t="s">
        <v>319</v>
      </c>
      <c r="G34" s="1" t="s">
        <v>270</v>
      </c>
      <c r="H34" s="1" t="s">
        <v>275</v>
      </c>
      <c r="I34" s="1" t="s">
        <v>491</v>
      </c>
      <c r="J34" s="1" t="s">
        <v>30</v>
      </c>
      <c r="K34" s="1" t="s">
        <v>492</v>
      </c>
      <c r="L34" s="1" t="s">
        <v>492</v>
      </c>
      <c r="M34" s="1" t="s">
        <v>278</v>
      </c>
      <c r="N34" s="1" t="s">
        <v>278</v>
      </c>
      <c r="O34" s="1" t="s">
        <v>279</v>
      </c>
      <c r="P34" s="1" t="s">
        <v>280</v>
      </c>
      <c r="Q34" s="1" t="s">
        <v>281</v>
      </c>
      <c r="R34" s="1" t="s">
        <v>493</v>
      </c>
      <c r="S34" s="1" t="s">
        <v>283</v>
      </c>
      <c r="T34" s="1" t="s">
        <v>284</v>
      </c>
      <c r="U34" s="1" t="s">
        <v>285</v>
      </c>
    </row>
    <row r="35" s="1" customFormat="1" spans="1:21">
      <c r="A35" s="3">
        <v>18063176077</v>
      </c>
      <c r="B35" s="1" t="s">
        <v>494</v>
      </c>
      <c r="C35" s="1" t="s">
        <v>495</v>
      </c>
      <c r="D35" s="1" t="s">
        <v>496</v>
      </c>
      <c r="E35" s="1" t="s">
        <v>497</v>
      </c>
      <c r="F35" s="1" t="s">
        <v>312</v>
      </c>
      <c r="G35" s="1" t="s">
        <v>293</v>
      </c>
      <c r="H35" s="1" t="s">
        <v>275</v>
      </c>
      <c r="I35" s="1" t="s">
        <v>498</v>
      </c>
      <c r="J35" s="1" t="s">
        <v>30</v>
      </c>
      <c r="K35" s="1" t="s">
        <v>499</v>
      </c>
      <c r="L35" s="1" t="s">
        <v>499</v>
      </c>
      <c r="M35" s="1" t="s">
        <v>278</v>
      </c>
      <c r="N35" s="1" t="s">
        <v>278</v>
      </c>
      <c r="O35" s="1" t="s">
        <v>279</v>
      </c>
      <c r="P35" s="1" t="s">
        <v>280</v>
      </c>
      <c r="Q35" s="1" t="s">
        <v>281</v>
      </c>
      <c r="R35" s="1" t="s">
        <v>500</v>
      </c>
      <c r="S35" s="1" t="s">
        <v>283</v>
      </c>
      <c r="T35" s="1" t="s">
        <v>284</v>
      </c>
      <c r="U35" s="1" t="s">
        <v>285</v>
      </c>
    </row>
    <row r="36" s="1" customFormat="1" spans="1:21">
      <c r="A36" s="3">
        <v>18055132508</v>
      </c>
      <c r="B36" s="1" t="s">
        <v>501</v>
      </c>
      <c r="C36" s="1" t="s">
        <v>502</v>
      </c>
      <c r="D36" s="1" t="s">
        <v>503</v>
      </c>
      <c r="E36" s="1" t="s">
        <v>504</v>
      </c>
      <c r="F36" s="1" t="s">
        <v>338</v>
      </c>
      <c r="G36" s="1" t="s">
        <v>270</v>
      </c>
      <c r="H36" s="1" t="s">
        <v>275</v>
      </c>
      <c r="I36" s="1" t="s">
        <v>505</v>
      </c>
      <c r="J36" s="1" t="s">
        <v>30</v>
      </c>
      <c r="K36" s="1" t="s">
        <v>506</v>
      </c>
      <c r="L36" s="1" t="s">
        <v>506</v>
      </c>
      <c r="M36" s="1" t="s">
        <v>278</v>
      </c>
      <c r="N36" s="1" t="s">
        <v>278</v>
      </c>
      <c r="O36" s="1" t="s">
        <v>279</v>
      </c>
      <c r="P36" s="1" t="s">
        <v>280</v>
      </c>
      <c r="Q36" s="1" t="s">
        <v>281</v>
      </c>
      <c r="R36" s="1" t="s">
        <v>507</v>
      </c>
      <c r="S36" s="1" t="s">
        <v>283</v>
      </c>
      <c r="T36" s="1" t="s">
        <v>284</v>
      </c>
      <c r="U36" s="1" t="s">
        <v>285</v>
      </c>
    </row>
    <row r="37" s="1" customFormat="1" spans="1:21">
      <c r="A37" s="3">
        <v>18052174254</v>
      </c>
      <c r="B37" s="1" t="s">
        <v>508</v>
      </c>
      <c r="C37" s="1" t="s">
        <v>509</v>
      </c>
      <c r="D37" s="1" t="s">
        <v>510</v>
      </c>
      <c r="E37" s="1" t="s">
        <v>511</v>
      </c>
      <c r="F37" s="1" t="s">
        <v>345</v>
      </c>
      <c r="G37" s="1" t="s">
        <v>338</v>
      </c>
      <c r="H37" s="1" t="s">
        <v>275</v>
      </c>
      <c r="I37" s="1" t="s">
        <v>512</v>
      </c>
      <c r="J37" s="1" t="s">
        <v>30</v>
      </c>
      <c r="K37" s="1" t="s">
        <v>416</v>
      </c>
      <c r="L37" s="1" t="s">
        <v>416</v>
      </c>
      <c r="M37" s="1" t="s">
        <v>278</v>
      </c>
      <c r="N37" s="1" t="s">
        <v>278</v>
      </c>
      <c r="O37" s="1" t="s">
        <v>279</v>
      </c>
      <c r="P37" s="1" t="s">
        <v>280</v>
      </c>
      <c r="Q37" s="1" t="s">
        <v>281</v>
      </c>
      <c r="R37" s="1" t="s">
        <v>513</v>
      </c>
      <c r="S37" s="1" t="s">
        <v>283</v>
      </c>
      <c r="T37" s="1" t="s">
        <v>284</v>
      </c>
      <c r="U37" s="1" t="s">
        <v>285</v>
      </c>
    </row>
    <row r="38" s="1" customFormat="1" spans="1:21">
      <c r="A38" s="3">
        <v>18044535110</v>
      </c>
      <c r="B38" s="1" t="s">
        <v>514</v>
      </c>
      <c r="C38" s="1" t="s">
        <v>515</v>
      </c>
      <c r="D38" s="1" t="s">
        <v>516</v>
      </c>
      <c r="E38" s="1" t="s">
        <v>517</v>
      </c>
      <c r="F38" s="1" t="s">
        <v>293</v>
      </c>
      <c r="G38" s="1" t="s">
        <v>289</v>
      </c>
      <c r="H38" s="1" t="s">
        <v>275</v>
      </c>
      <c r="I38" s="1" t="s">
        <v>518</v>
      </c>
      <c r="J38" s="1" t="s">
        <v>30</v>
      </c>
      <c r="K38" s="1" t="s">
        <v>519</v>
      </c>
      <c r="L38" s="1" t="s">
        <v>519</v>
      </c>
      <c r="M38" s="1" t="s">
        <v>278</v>
      </c>
      <c r="N38" s="1" t="s">
        <v>278</v>
      </c>
      <c r="O38" s="1" t="s">
        <v>279</v>
      </c>
      <c r="P38" s="1" t="s">
        <v>280</v>
      </c>
      <c r="Q38" s="1" t="s">
        <v>281</v>
      </c>
      <c r="R38" s="1" t="s">
        <v>520</v>
      </c>
      <c r="S38" s="1" t="s">
        <v>283</v>
      </c>
      <c r="T38" s="1" t="s">
        <v>284</v>
      </c>
      <c r="U38" s="1" t="s">
        <v>285</v>
      </c>
    </row>
    <row r="39" s="1" customFormat="1" spans="1:21">
      <c r="A39" s="3">
        <v>18031548409</v>
      </c>
      <c r="B39" s="1" t="s">
        <v>521</v>
      </c>
      <c r="C39" s="1" t="s">
        <v>522</v>
      </c>
      <c r="D39" s="1" t="s">
        <v>523</v>
      </c>
      <c r="E39" s="1" t="s">
        <v>524</v>
      </c>
      <c r="F39" s="1" t="s">
        <v>270</v>
      </c>
      <c r="G39" s="1" t="s">
        <v>289</v>
      </c>
      <c r="H39" s="1" t="s">
        <v>275</v>
      </c>
      <c r="I39" s="1" t="s">
        <v>525</v>
      </c>
      <c r="J39" s="1" t="s">
        <v>30</v>
      </c>
      <c r="K39" s="1" t="s">
        <v>526</v>
      </c>
      <c r="L39" s="1" t="s">
        <v>526</v>
      </c>
      <c r="M39" s="1" t="s">
        <v>278</v>
      </c>
      <c r="N39" s="1" t="s">
        <v>278</v>
      </c>
      <c r="O39" s="1" t="s">
        <v>279</v>
      </c>
      <c r="P39" s="1" t="s">
        <v>280</v>
      </c>
      <c r="Q39" s="1" t="s">
        <v>281</v>
      </c>
      <c r="R39" s="1" t="s">
        <v>527</v>
      </c>
      <c r="S39" s="1" t="s">
        <v>283</v>
      </c>
      <c r="T39" s="1" t="s">
        <v>284</v>
      </c>
      <c r="U39" s="1" t="s">
        <v>285</v>
      </c>
    </row>
    <row r="40" s="1" customFormat="1" spans="1:21">
      <c r="A40" s="3">
        <v>18028964090</v>
      </c>
      <c r="B40" s="1" t="s">
        <v>528</v>
      </c>
      <c r="C40" s="1" t="s">
        <v>529</v>
      </c>
      <c r="D40" s="1" t="s">
        <v>530</v>
      </c>
      <c r="E40" s="1" t="s">
        <v>531</v>
      </c>
      <c r="F40" s="1" t="s">
        <v>338</v>
      </c>
      <c r="G40" s="1" t="s">
        <v>293</v>
      </c>
      <c r="H40" s="1" t="s">
        <v>275</v>
      </c>
      <c r="I40" s="1" t="s">
        <v>532</v>
      </c>
      <c r="J40" s="1" t="s">
        <v>30</v>
      </c>
      <c r="K40" s="1" t="s">
        <v>533</v>
      </c>
      <c r="L40" s="1" t="s">
        <v>533</v>
      </c>
      <c r="M40" s="1" t="s">
        <v>278</v>
      </c>
      <c r="N40" s="1" t="s">
        <v>278</v>
      </c>
      <c r="O40" s="1" t="s">
        <v>279</v>
      </c>
      <c r="P40" s="1" t="s">
        <v>280</v>
      </c>
      <c r="Q40" s="1" t="s">
        <v>281</v>
      </c>
      <c r="R40" s="1" t="s">
        <v>534</v>
      </c>
      <c r="S40" s="1" t="s">
        <v>283</v>
      </c>
      <c r="T40" s="1" t="s">
        <v>284</v>
      </c>
      <c r="U40" s="1" t="s">
        <v>397</v>
      </c>
    </row>
    <row r="41" s="1" customFormat="1" spans="1:21">
      <c r="A41" s="3">
        <v>17969235809</v>
      </c>
      <c r="B41" s="1" t="s">
        <v>535</v>
      </c>
      <c r="C41" s="1" t="s">
        <v>536</v>
      </c>
      <c r="D41" s="1" t="s">
        <v>537</v>
      </c>
      <c r="E41" s="1" t="s">
        <v>538</v>
      </c>
      <c r="F41" s="1" t="s">
        <v>312</v>
      </c>
      <c r="G41" s="1" t="s">
        <v>270</v>
      </c>
      <c r="H41" s="1" t="s">
        <v>275</v>
      </c>
      <c r="I41" s="1" t="s">
        <v>539</v>
      </c>
      <c r="J41" s="1" t="s">
        <v>30</v>
      </c>
      <c r="K41" s="1" t="s">
        <v>540</v>
      </c>
      <c r="L41" s="1" t="s">
        <v>540</v>
      </c>
      <c r="M41" s="1" t="s">
        <v>278</v>
      </c>
      <c r="N41" s="1" t="s">
        <v>278</v>
      </c>
      <c r="O41" s="1" t="s">
        <v>279</v>
      </c>
      <c r="P41" s="1" t="s">
        <v>280</v>
      </c>
      <c r="Q41" s="1" t="s">
        <v>281</v>
      </c>
      <c r="R41" s="1" t="s">
        <v>541</v>
      </c>
      <c r="S41" s="1" t="s">
        <v>283</v>
      </c>
      <c r="T41" s="1" t="s">
        <v>284</v>
      </c>
      <c r="U41" s="1" t="s">
        <v>285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2022-08-01T02:05:02Z</dcterms:created>
  <dcterms:modified xsi:type="dcterms:W3CDTF">2022-08-01T02:17:44Z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7200315E987649F2A4E057E8809183E6</vt:lpwstr>
  </property>
  <property fmtid="{D5CDD505-2E9C-101B-9397-08002B2CF9AE}" pid="3" name="KSOProductBuildVer">
    <vt:lpwstr>2052-11.1.0.11875</vt:lpwstr>
  </property>
</Properties>
</file>