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对账!$A$1:$X$39</definedName>
  </definedNames>
  <calcPr calcId="144525"/>
</workbook>
</file>

<file path=xl/sharedStrings.xml><?xml version="1.0" encoding="utf-8"?>
<sst xmlns="http://schemas.openxmlformats.org/spreadsheetml/2006/main" count="1274" uniqueCount="489">
  <si>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</si>
  <si>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</si>
  <si>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</si>
  <si>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</si>
  <si>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</si>
  <si>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</si>
  <si>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</si>
  <si>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</si>
  <si>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</si>
  <si>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</si>
  <si>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</si>
  <si>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</si>
  <si>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</si>
  <si>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</si>
  <si>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</si>
  <si>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</si>
  <si>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</si>
  <si>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</si>
  <si>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</si>
  <si>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</si>
  <si>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</si>
  <si>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</si>
  <si>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</si>
  <si>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</si>
  <si>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</si>
  <si>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18224700089	</t>
  </si>
  <si>
    <t>Ctrip</t>
  </si>
  <si>
    <t>正常</t>
  </si>
  <si>
    <t>[卢瓦尔河畔圣塞巴斯蒂安]东南特圣塞巴斯蒂安苏尔卢瓦尔河普瑞米尔经典酒店(Premiere Classe Nantes Est St Sebastien Sur Loire)(46581606)</t>
  </si>
  <si>
    <t>双人床房&lt;不退款&gt;&lt;2人入住&gt;</t>
  </si>
  <si>
    <t>USD</t>
  </si>
  <si>
    <t>Koyonfo/Enora</t>
  </si>
  <si>
    <t>CA5326220730USD</t>
  </si>
  <si>
    <t>未提现</t>
  </si>
  <si>
    <t>携程开票</t>
  </si>
  <si>
    <t xml:space="preserve">	</t>
  </si>
  <si>
    <t xml:space="preserve">33728UC001552	</t>
  </si>
  <si>
    <t xml:space="preserve">18265688463	</t>
  </si>
  <si>
    <t>[罗马]罗马西平顺酒店(Smooth Hotel Rome West)(37230374)</t>
  </si>
  <si>
    <t>经典客房&lt;2人入住&gt;&lt;不退款&gt;</t>
  </si>
  <si>
    <t>Ayhan/Nilufer</t>
  </si>
  <si>
    <t xml:space="preserve">2609340	</t>
  </si>
  <si>
    <t xml:space="preserve">18386831769	</t>
  </si>
  <si>
    <t>[哥德堡]歌西亚塔楼酒店(Gothia Towers Hotel)(37197115)</t>
  </si>
  <si>
    <t>标准双人房&lt;早餐&gt;&lt;不退款&gt;&lt;2人入住&gt;</t>
  </si>
  <si>
    <t>Larsson/Sabina</t>
  </si>
  <si>
    <t xml:space="preserve">1976306551	</t>
  </si>
  <si>
    <t xml:space="preserve">18457029248	</t>
  </si>
  <si>
    <t>[海斯]伦敦希思罗机场美居酒店(Mercure London Heathrow Airport)(37205946)</t>
  </si>
  <si>
    <t>标准双人床房&lt;不退款&gt;&lt;2人入住&gt;</t>
  </si>
  <si>
    <t>Klinsang /Thamonphat ,Blasio/Alessio Di</t>
  </si>
  <si>
    <t xml:space="preserve">376705105	</t>
  </si>
  <si>
    <t xml:space="preserve">18461100079	</t>
  </si>
  <si>
    <t>CHEUNG/TAK WAI HELEN</t>
  </si>
  <si>
    <t xml:space="preserve">376724743	</t>
  </si>
  <si>
    <t xml:space="preserve">18461409867	</t>
  </si>
  <si>
    <t>[釜山]阿班酒店(Arban Hotel)(40721394)</t>
  </si>
  <si>
    <t>高级双床房&lt;不退款&gt;&lt;2人入住&gt;</t>
  </si>
  <si>
    <t>Jeong/Jin wook,Jeong/Jin wook</t>
  </si>
  <si>
    <t xml:space="preserve">20220721495023048	</t>
  </si>
  <si>
    <t xml:space="preserve">18474222027	</t>
  </si>
  <si>
    <t>[Batu Sub-District]阿斯顿因巴图(ASTON Inn Batu)(39659340)</t>
  </si>
  <si>
    <t>高级房间&lt;不退款&gt;&lt;2人入住&gt;</t>
  </si>
  <si>
    <t>IKA MEILASARI/SINDI</t>
  </si>
  <si>
    <t xml:space="preserve">2629102	</t>
  </si>
  <si>
    <t xml:space="preserve">51884	</t>
  </si>
  <si>
    <t xml:space="preserve">18486566593	</t>
  </si>
  <si>
    <t>[纽约]纽约/特里贝卡希尔顿花园旅馆(Hilton Garden Inn New York/Tribeca)(37202134)</t>
  </si>
  <si>
    <t>特大床房&lt;不退款&gt;&lt;2人入住&gt;</t>
  </si>
  <si>
    <t>HAN/XINYU</t>
  </si>
  <si>
    <t xml:space="preserve">2630229	</t>
  </si>
  <si>
    <t xml:space="preserve">3285367487	</t>
  </si>
  <si>
    <t>取消</t>
  </si>
  <si>
    <t xml:space="preserve">18505210922	</t>
  </si>
  <si>
    <t>[南雅加达]雅加达古德里奇套房酒店(Goodrich Suites Jakarta)(39658354)</t>
  </si>
  <si>
    <t>套房&lt;不退款&gt;&lt;2人入住&gt;</t>
  </si>
  <si>
    <t>Yogasara/Y</t>
  </si>
  <si>
    <t xml:space="preserve">2632114	</t>
  </si>
  <si>
    <t xml:space="preserve">18506261108	</t>
  </si>
  <si>
    <t>[芝拉扎]芝拉扎苏迪曼威兹精品酒店(Whiz Prime Hotel Sudirman Cilacap - Chse Certified)(39675393)</t>
  </si>
  <si>
    <t>标准间&lt;不退款&gt;&lt;2人入住&gt;</t>
  </si>
  <si>
    <t>Beasley/Rosalind Bartling</t>
  </si>
  <si>
    <t xml:space="preserve">00083694	</t>
  </si>
  <si>
    <t xml:space="preserve">18512088642	</t>
  </si>
  <si>
    <t>[里约热内卢]科帕卡巴纳马尔酒店(Copacabana Mar Hotel)(39589961)</t>
  </si>
  <si>
    <t>双床房&lt;2人入住&gt;&lt;不退款&gt;</t>
  </si>
  <si>
    <t>AVALOS/MONECA</t>
  </si>
  <si>
    <t xml:space="preserve">62591714	</t>
  </si>
  <si>
    <t xml:space="preserve">18513282160	</t>
  </si>
  <si>
    <t>[拉昆塔]莱柯拉昆塔套房酒店(The Chateau at Lake La Quinta)(40082389)</t>
  </si>
  <si>
    <t>豪华1特大床房（湖景）&lt;不退款&gt;&lt;2人入住&gt;</t>
  </si>
  <si>
    <t>Taylor/Aspen Marie</t>
  </si>
  <si>
    <t xml:space="preserve">694864833	</t>
  </si>
  <si>
    <t xml:space="preserve">18513674630	</t>
  </si>
  <si>
    <t>[皮尔斯堡]赛德霍斯特酒店(Hutchinson Island Plaza Hotel &amp; Suites)(39995549)</t>
  </si>
  <si>
    <t>标准间1特大床&lt;不退款&gt;&lt;2人入住&gt;</t>
  </si>
  <si>
    <t>Marsha /Morris</t>
  </si>
  <si>
    <t xml:space="preserve">0105248	</t>
  </si>
  <si>
    <t xml:space="preserve">18514191117	</t>
  </si>
  <si>
    <t>[迪拜]迪拜朱美拉湖塔楼瑞享酒店(Mövenpick Hotel Jumeirah Lakes Towers Dubai)(37236208)</t>
  </si>
  <si>
    <t>高级双床房湖景&lt;2人入住&gt;&lt;不退款&gt;</t>
  </si>
  <si>
    <t>Dustakar/Anup</t>
  </si>
  <si>
    <t xml:space="preserve">B4J7WGP522	</t>
  </si>
  <si>
    <t xml:space="preserve">18518010642	</t>
  </si>
  <si>
    <t>[哥德堡]歌西亚塔楼酒店(Gothia Towers)(37197115)</t>
  </si>
  <si>
    <t>小型房&lt;2人入住&gt;&lt;不退款&gt;&lt;早餐&gt;</t>
  </si>
  <si>
    <t>Hamang/Thea</t>
  </si>
  <si>
    <t xml:space="preserve">2633655	</t>
  </si>
  <si>
    <t xml:space="preserve">650367995	</t>
  </si>
  <si>
    <t xml:space="preserve">17709025723	</t>
  </si>
  <si>
    <t>[孟菲斯]曼非斯市区舒适酒店(Comfort Inn Memphis Downtown)(37226444)</t>
  </si>
  <si>
    <t>标准房&lt;不退款&gt;&lt;2人入住&gt;</t>
  </si>
  <si>
    <t>Blalock/Joshua,Blalock/Erin</t>
  </si>
  <si>
    <t>CA5326220731USD</t>
  </si>
  <si>
    <t xml:space="preserve">2481770	</t>
  </si>
  <si>
    <t xml:space="preserve">805058057	</t>
  </si>
  <si>
    <t xml:space="preserve">17773457871	</t>
  </si>
  <si>
    <t>[罗马]吉格里奥歌剧院酒店(Hotel Giglio Dell'Opera)(39055863)</t>
  </si>
  <si>
    <t>Jashari/Anila,Nodari/Alice</t>
  </si>
  <si>
    <t xml:space="preserve">2502375	</t>
  </si>
  <si>
    <t xml:space="preserve">18114260108	</t>
  </si>
  <si>
    <t>[拉斯维加斯]曼德勒海湾度假酒店(Mandalay Bay)(37200381)</t>
  </si>
  <si>
    <t>大道景度假两张大床房&lt;不退款&gt;&lt;2人入住&gt;</t>
  </si>
  <si>
    <t>ACUNA/DEBORAH</t>
  </si>
  <si>
    <t xml:space="preserve">18292753549	</t>
  </si>
  <si>
    <t>[魏森施塔特]希本圭健康时光度假酒店(Siebenquell GesundZeitResort)(39682208)</t>
  </si>
  <si>
    <t>标准间双人床&lt;不退款&gt;&lt;2人入住&gt;</t>
  </si>
  <si>
    <t>Bernard/Elke</t>
  </si>
  <si>
    <t xml:space="preserve">635334213	</t>
  </si>
  <si>
    <t xml:space="preserve">18372271821	</t>
  </si>
  <si>
    <t>[布拉德福德市]霍林斯大厅酒店及高尔夫与乡村俱乐部(Hollins Hall Hotel, Golf &amp; Country Club)(46918670)</t>
  </si>
  <si>
    <t>标准双人房&lt;不退款&gt;&lt;2人入住&gt;</t>
  </si>
  <si>
    <t>Shahverdi/Janet</t>
  </si>
  <si>
    <t xml:space="preserve">RL29246810	</t>
  </si>
  <si>
    <t xml:space="preserve">18437822779	</t>
  </si>
  <si>
    <t>[怡保]怡保威尔酒店(Weil Hotel Ipoh)(37202428)</t>
  </si>
  <si>
    <t>高级特大床房&lt;2人入住&gt;&lt;不退款&gt;&lt;早餐&gt;</t>
  </si>
  <si>
    <t>CHAY/Agnes</t>
  </si>
  <si>
    <t xml:space="preserve">10271221	</t>
  </si>
  <si>
    <t xml:space="preserve">18474097081	</t>
  </si>
  <si>
    <t>[爱因霍温]爱因霍温学生酒店(The Student Hotel Eindhoven)(44800627)</t>
  </si>
  <si>
    <t>van haren/eduard merijn</t>
  </si>
  <si>
    <t xml:space="preserve">EXP-1981502997	</t>
  </si>
  <si>
    <t xml:space="preserve">18479610287	</t>
  </si>
  <si>
    <t>[库里提巴]库里提巴金色公园酒店(Golden Park Curitiba)(37224631)</t>
  </si>
  <si>
    <t>Soares/Douglas</t>
  </si>
  <si>
    <t xml:space="preserve">62493779	</t>
  </si>
  <si>
    <t xml:space="preserve">18513781314	</t>
  </si>
  <si>
    <t>[里约热内卢]班代兰蒂斯酒店(Hotel Bandeirantes)(37198402)</t>
  </si>
  <si>
    <t>almeida/jessica costa</t>
  </si>
  <si>
    <t xml:space="preserve">62615889	</t>
  </si>
  <si>
    <t xml:space="preserve">18524618883	</t>
  </si>
  <si>
    <t>[罗马]帝国客房酒店(Imperial Rooms)(39043524)</t>
  </si>
  <si>
    <t>双人床房(露天浴室)&lt;不退款&gt;&lt;2人入住&gt;</t>
  </si>
  <si>
    <t>GENG/CLAIRE</t>
  </si>
  <si>
    <t xml:space="preserve">2634006	</t>
  </si>
  <si>
    <t xml:space="preserve">18528152717	</t>
  </si>
  <si>
    <t>[曼谷]客莱福雅秀酒店 (SHA Plus+)(Hotel Clover Asoke (SHA Plus+))(48056229)</t>
  </si>
  <si>
    <t>三叶草风格房&lt;2人入住&gt;&lt;不退款&gt;&lt;早餐&gt;</t>
  </si>
  <si>
    <t>ANANPITTAYAKUN/MINCHISA</t>
  </si>
  <si>
    <t xml:space="preserve">2634632	</t>
  </si>
  <si>
    <t xml:space="preserve">EXP-1984353641	</t>
  </si>
  <si>
    <t xml:space="preserve">18528289429	</t>
  </si>
  <si>
    <t>[柏林]雷迪森柏林亚历山大广场酒店(Park Inn by Radisson Berlin Alexanderplatz)(37205401)</t>
  </si>
  <si>
    <t>标准城景房&lt;不退款&gt;&lt;2人入住&gt;</t>
  </si>
  <si>
    <t>Ciftci/Vedat</t>
  </si>
  <si>
    <t xml:space="preserve">2634655	</t>
  </si>
  <si>
    <t xml:space="preserve">18532271586	</t>
  </si>
  <si>
    <t>[拉哈达图]拉哈达杜格雷斯酒店(Grace Hotel Lahad Datu)(39640040)</t>
  </si>
  <si>
    <t>豪华间&lt;2人入住&gt;&lt;不退款&gt;</t>
  </si>
  <si>
    <t>Farhan/Mohd</t>
  </si>
  <si>
    <t xml:space="preserve">2634684	</t>
  </si>
  <si>
    <t xml:space="preserve">1984364944	</t>
  </si>
  <si>
    <t xml:space="preserve">18193640584	</t>
  </si>
  <si>
    <t>[迪拜]宏伟城市度假酒店(Majestic City Retreat Hotel)(37228945)</t>
  </si>
  <si>
    <t>经济房&lt;不退款&gt;&lt;2人入住&gt;</t>
  </si>
  <si>
    <t>sodham/Naran</t>
  </si>
  <si>
    <t>CA5326220801USD</t>
  </si>
  <si>
    <t xml:space="preserve">8806571	</t>
  </si>
  <si>
    <t xml:space="preserve">18235838993	</t>
  </si>
  <si>
    <t>[佛罗伦萨]尼尔酒店(Nilhotel)(37224956)</t>
  </si>
  <si>
    <t>标准房&lt;2人入住&gt;&lt;不退款&gt;</t>
  </si>
  <si>
    <t>Paolucci/Paolo ,Colantuono/Filomena</t>
  </si>
  <si>
    <t xml:space="preserve">201673	</t>
  </si>
  <si>
    <t xml:space="preserve">18471345067	</t>
  </si>
  <si>
    <t>[海德堡]海德堡莱昂纳多酒店(Leonardo Hotel Heidelberg)(46737454)</t>
  </si>
  <si>
    <t>舒适客房&lt;不退款&gt;&lt;2人入住&gt;</t>
  </si>
  <si>
    <t>ZHOU/CHUXIANG,Zhu/Yuxuan</t>
  </si>
  <si>
    <t xml:space="preserve">2628655	</t>
  </si>
  <si>
    <t xml:space="preserve">LNDO094086	</t>
  </si>
  <si>
    <t xml:space="preserve">18472374396	</t>
  </si>
  <si>
    <t>[纳什维尔]洛伊斯范德比尔特酒店(Loews Vanderbilt Hotel)(37198781)</t>
  </si>
  <si>
    <t>高级2张双人床房&lt;不退款&gt;&lt;2人入住&gt;</t>
  </si>
  <si>
    <t>Sapal/Randeep</t>
  </si>
  <si>
    <t xml:space="preserve">70577SE115193	</t>
  </si>
  <si>
    <t xml:space="preserve">18480012590	</t>
  </si>
  <si>
    <t>[纽约]梦幻市区酒店(Dream Downtown)(39047687)</t>
  </si>
  <si>
    <t>客房, 1 张大床 (Bronze)&lt;1&gt;&lt;不退款&gt;&lt;2人入住&gt;</t>
  </si>
  <si>
    <t>Washkuhn/Heidi</t>
  </si>
  <si>
    <t xml:space="preserve">63084SE091614	</t>
  </si>
  <si>
    <t xml:space="preserve">18507711546	</t>
  </si>
  <si>
    <t>[查尔斯顿]安森伯勒旅馆(Ansonborough Inn)(39625779)</t>
  </si>
  <si>
    <t>工作室（东湾）&lt;2人入住&gt;&lt;不退款&gt;</t>
  </si>
  <si>
    <t>Moody/Frances</t>
  </si>
  <si>
    <t xml:space="preserve">182828677	</t>
  </si>
  <si>
    <t xml:space="preserve">18513589411	</t>
  </si>
  <si>
    <t>[巴西利亚]库比契克广场酒店(Kubitschek Plaza Hotel)(39613176)</t>
  </si>
  <si>
    <t>标准双床房&lt;2人入住&gt;&lt;不退款&gt;</t>
  </si>
  <si>
    <t>Pagotto Fioreze/Giovani</t>
  </si>
  <si>
    <t xml:space="preserve">62603214	</t>
  </si>
  <si>
    <t xml:space="preserve">18516157875	</t>
  </si>
  <si>
    <t>[碧瑶]碧瑶伊丽莎白酒店(Hotel Elizabeth Baguio)(37201765)</t>
  </si>
  <si>
    <t>豪华双人房&lt;不退款&gt;&lt;2人入住&gt;</t>
  </si>
  <si>
    <t>Dungo/Carmela,Dungo/Carmela</t>
  </si>
  <si>
    <t xml:space="preserve">18534254190	</t>
  </si>
  <si>
    <t>[德累斯顿]德雷斯顿杜瑞特酒店(Dorint Hotel Dresden)(39033053)</t>
  </si>
  <si>
    <t>客房&lt;不退款&gt;&lt;2人入住&gt;</t>
  </si>
  <si>
    <t>Grosspietsch/Virginia,Grosspietsch/Alexander</t>
  </si>
  <si>
    <t xml:space="preserve">2634856	</t>
  </si>
  <si>
    <t xml:space="preserve">EXP-1984414315	</t>
  </si>
  <si>
    <t xml:space="preserve">18534774253	</t>
  </si>
  <si>
    <t>[梅斯]梅斯中心基里亚德饭店(Hotel Kyriad Metz Centre)(46578813)</t>
  </si>
  <si>
    <t>GEORGES/Marie</t>
  </si>
  <si>
    <t xml:space="preserve">2634917	</t>
  </si>
  <si>
    <t xml:space="preserve">33867UC003826	</t>
  </si>
  <si>
    <t>，</t>
  </si>
  <si>
    <t>A220801092645481</t>
  </si>
  <si>
    <t>USD / HKD 当前参考汇率: 7.84965</t>
  </si>
  <si>
    <t>总计： 4525 USD/
35519.67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</si>
  <si>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</si>
  <si>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</si>
  <si>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</si>
  <si>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</si>
  <si>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</si>
  <si>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</si>
  <si>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</si>
  <si>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</si>
  <si>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</si>
  <si>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</si>
  <si>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</si>
  <si>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</si>
  <si>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</si>
  <si>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</si>
  <si>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</si>
  <si>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</si>
  <si>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</si>
  <si>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</si>
  <si>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2022-07-27</t>
  </si>
  <si>
    <t>2634917</t>
  </si>
  <si>
    <t>梅斯中心基里亚德酒店</t>
  </si>
  <si>
    <t>GEORGES Marie</t>
  </si>
  <si>
    <t>2022-07-28</t>
  </si>
  <si>
    <t>2022-07-29</t>
  </si>
  <si>
    <t>退房日周结</t>
  </si>
  <si>
    <t>454.25</t>
  </si>
  <si>
    <t>67.00</t>
  </si>
  <si>
    <t>0</t>
  </si>
  <si>
    <t>0.00</t>
  </si>
  <si>
    <t>携程盛景国际直连</t>
  </si>
  <si>
    <t>01.010677</t>
  </si>
  <si>
    <t>2022-07-27 21:19:58</t>
  </si>
  <si>
    <t>否</t>
  </si>
  <si>
    <t>汇智国际旅游发展有限公司</t>
  </si>
  <si>
    <t>直连</t>
  </si>
  <si>
    <t>2634856</t>
  </si>
  <si>
    <t>德雷斯顿杜瑞特酒店</t>
  </si>
  <si>
    <t>Grosspietsch Virginia,Grosspietsch Alexander</t>
  </si>
  <si>
    <t>522.05</t>
  </si>
  <si>
    <t>77.00</t>
  </si>
  <si>
    <t>2022-07-27 19:59:50</t>
  </si>
  <si>
    <t>2634684</t>
  </si>
  <si>
    <t>拿笃达图优雅酒店</t>
  </si>
  <si>
    <t>Farhan Mohd</t>
  </si>
  <si>
    <t>183.06</t>
  </si>
  <si>
    <t>27.00</t>
  </si>
  <si>
    <t>2022-07-27 17:11:35</t>
  </si>
  <si>
    <t>2634655</t>
  </si>
  <si>
    <t>雷迪森柏林亚历山大广场酒店</t>
  </si>
  <si>
    <t>Ciftci Vedat</t>
  </si>
  <si>
    <t>779.69</t>
  </si>
  <si>
    <t>115.00</t>
  </si>
  <si>
    <t>2022-07-27 16:50:37</t>
  </si>
  <si>
    <t>2634632</t>
  </si>
  <si>
    <t>客莱福雅秀酒店 (SHA Plus+)</t>
  </si>
  <si>
    <t>ANANPITTAYAKUN MINCHISA</t>
  </si>
  <si>
    <t>379.67</t>
  </si>
  <si>
    <t>56.00</t>
  </si>
  <si>
    <t>2022-07-27 16:24:10</t>
  </si>
  <si>
    <t>2634006</t>
  </si>
  <si>
    <t>伊维立诺酒店</t>
  </si>
  <si>
    <t>GENG CLAIRE</t>
  </si>
  <si>
    <t>845.86</t>
  </si>
  <si>
    <t>125.00</t>
  </si>
  <si>
    <t>2022-07-27 01:05:20</t>
  </si>
  <si>
    <t>2022-07-26</t>
  </si>
  <si>
    <t>2633655</t>
  </si>
  <si>
    <t>世界酒店</t>
  </si>
  <si>
    <t>Hamang Thea</t>
  </si>
  <si>
    <t>1204.51</t>
  </si>
  <si>
    <t>178.00</t>
  </si>
  <si>
    <t>2022-07-26 18:55:22</t>
  </si>
  <si>
    <t>2633365</t>
  </si>
  <si>
    <t>碧瑶伊丽莎白酒店</t>
  </si>
  <si>
    <t>Dungo Carmela,Dungo Carmela</t>
  </si>
  <si>
    <t>324.81</t>
  </si>
  <si>
    <t>48.00</t>
  </si>
  <si>
    <t>2022-07-26 14:11:33</t>
  </si>
  <si>
    <t>2633054</t>
  </si>
  <si>
    <t>迪拜朱美拉湖塔楼瑞享酒店</t>
  </si>
  <si>
    <t>Dustakar Anup</t>
  </si>
  <si>
    <t>453.38</t>
  </si>
  <si>
    <t>2022-07-26 09:16:43</t>
  </si>
  <si>
    <t>2632955</t>
  </si>
  <si>
    <t>班代兰蒂斯酒店</t>
  </si>
  <si>
    <t>almeida jessica costa</t>
  </si>
  <si>
    <t>473.68</t>
  </si>
  <si>
    <t>70.00</t>
  </si>
  <si>
    <t>2022-07-26 06:35:36</t>
  </si>
  <si>
    <t>2632887</t>
  </si>
  <si>
    <t>哈钦森岛广场套房酒店</t>
  </si>
  <si>
    <t>Marsha Morris</t>
  </si>
  <si>
    <t>778.19</t>
  </si>
  <si>
    <t>2022-07-26 03:42:37</t>
  </si>
  <si>
    <t>2632865</t>
  </si>
  <si>
    <t>库比契克广场酒店</t>
  </si>
  <si>
    <t>Pagotto Fioreze Giovani</t>
  </si>
  <si>
    <t>433.08</t>
  </si>
  <si>
    <t>64.00</t>
  </si>
  <si>
    <t>2022-07-26 02:10:49</t>
  </si>
  <si>
    <t>2632794</t>
  </si>
  <si>
    <t>莱科拉昆塔套房酒店</t>
  </si>
  <si>
    <t>Taylor Aspen Marie</t>
  </si>
  <si>
    <t>656.44</t>
  </si>
  <si>
    <t>97.00</t>
  </si>
  <si>
    <t>2022-07-26 00:28:56</t>
  </si>
  <si>
    <t>2022-07-25</t>
  </si>
  <si>
    <t>2632659</t>
  </si>
  <si>
    <t>科帕卡巴纳马酒店</t>
  </si>
  <si>
    <t>AVALOS MONECA</t>
  </si>
  <si>
    <t>473.72</t>
  </si>
  <si>
    <t>2022-07-25 22:01:52</t>
  </si>
  <si>
    <t>2632552</t>
  </si>
  <si>
    <t>安森伯勒旅馆</t>
  </si>
  <si>
    <t>Moody Frances</t>
  </si>
  <si>
    <t>3437.84</t>
  </si>
  <si>
    <t>508.00</t>
  </si>
  <si>
    <t>2022-07-25 20:29:18</t>
  </si>
  <si>
    <t>2632285</t>
  </si>
  <si>
    <t>芝拉扎苏迪曼威兹精品酒店</t>
  </si>
  <si>
    <t>Beasley Rosalind Bartling</t>
  </si>
  <si>
    <t>128.58</t>
  </si>
  <si>
    <t>19.00</t>
  </si>
  <si>
    <t>2022-07-25 16:35:12</t>
  </si>
  <si>
    <t>2632114</t>
  </si>
  <si>
    <t>雅加达古德里奇套房酒店</t>
  </si>
  <si>
    <t>Yogasara Y</t>
  </si>
  <si>
    <t>426.35</t>
  </si>
  <si>
    <t>63.00</t>
  </si>
  <si>
    <t>2022-07-25 13:43:31</t>
  </si>
  <si>
    <t>2022-07-23</t>
  </si>
  <si>
    <t>2630229</t>
  </si>
  <si>
    <t>纽约/特里贝卡希尔顿花园旅馆</t>
  </si>
  <si>
    <t>HAN XINYU</t>
  </si>
  <si>
    <t>1969.31</t>
  </si>
  <si>
    <t>291.00</t>
  </si>
  <si>
    <t>2022-07-23 16:29:09</t>
  </si>
  <si>
    <t>2629570</t>
  </si>
  <si>
    <t>梦幻市区酒店</t>
  </si>
  <si>
    <t>Washkuhn Heidi</t>
  </si>
  <si>
    <t>1844.68</t>
  </si>
  <si>
    <t>272.00</t>
  </si>
  <si>
    <t>2022-07-23 00:22:50</t>
  </si>
  <si>
    <t>2022-07-22</t>
  </si>
  <si>
    <t>2629516</t>
  </si>
  <si>
    <t>Golden Park Curitiba</t>
  </si>
  <si>
    <t>Soares Douglas</t>
  </si>
  <si>
    <t>149.20</t>
  </si>
  <si>
    <t>22.00</t>
  </si>
  <si>
    <t>2022-07-22 22:55:10</t>
  </si>
  <si>
    <t>2629102</t>
  </si>
  <si>
    <t>阿斯顿因巴图</t>
  </si>
  <si>
    <t>IKA MEILASARI SINDI</t>
  </si>
  <si>
    <t>257.71</t>
  </si>
  <si>
    <t>38.00</t>
  </si>
  <si>
    <t>2022-07-22 16:04:06</t>
  </si>
  <si>
    <t>2629075</t>
  </si>
  <si>
    <t>爱因霍温学生酒店</t>
  </si>
  <si>
    <t>van haren eduard merijn</t>
  </si>
  <si>
    <t>535.77</t>
  </si>
  <si>
    <t>79.00</t>
  </si>
  <si>
    <t>2022-07-22 15:38:21</t>
  </si>
  <si>
    <t>2628834</t>
  </si>
  <si>
    <t>洛伊斯范德比尔特酒店</t>
  </si>
  <si>
    <t>Sapal Randeep</t>
  </si>
  <si>
    <t>4292.94</t>
  </si>
  <si>
    <t>633.00</t>
  </si>
  <si>
    <t>2022-07-22 11:22:29</t>
  </si>
  <si>
    <t>2628655</t>
  </si>
  <si>
    <t>海德堡莱昂纳多酒店</t>
  </si>
  <si>
    <t>ZHOU CHUXIANG,Zhu Yuxuan</t>
  </si>
  <si>
    <t>379.79</t>
  </si>
  <si>
    <t>2022-07-22 06:41:16</t>
  </si>
  <si>
    <t>2022-07-21</t>
  </si>
  <si>
    <t>2627670</t>
  </si>
  <si>
    <t>釜山阿尔班酒店</t>
  </si>
  <si>
    <t>Jeong Jin wook,Jeong Jin wook</t>
  </si>
  <si>
    <t>419.73</t>
  </si>
  <si>
    <t>62.00</t>
  </si>
  <si>
    <t>2022-07-21 06:25:50</t>
  </si>
  <si>
    <t>2627574</t>
  </si>
  <si>
    <t>伦敦希思罗美爵酒店</t>
  </si>
  <si>
    <t>CHEUNG TAK WAI HELEN</t>
  </si>
  <si>
    <t>547.54</t>
  </si>
  <si>
    <t>81.00</t>
  </si>
  <si>
    <t>2022-07-21 01:11:40</t>
  </si>
  <si>
    <t>2022-07-20</t>
  </si>
  <si>
    <t>2627438</t>
  </si>
  <si>
    <t>Klinsang Thamonphat,Blasio Alessio Di</t>
  </si>
  <si>
    <t>2022-07-20 22:13:39</t>
  </si>
  <si>
    <t>2022-07-18</t>
  </si>
  <si>
    <t>2625467</t>
  </si>
  <si>
    <t>唯裕酒店</t>
  </si>
  <si>
    <t>CHAY Agnes</t>
  </si>
  <si>
    <t>460.56</t>
  </si>
  <si>
    <t>68.00</t>
  </si>
  <si>
    <t>2022-07-18 22:42:00</t>
  </si>
  <si>
    <t>2022-07-13</t>
  </si>
  <si>
    <t>2620268</t>
  </si>
  <si>
    <t>Larsson Sabina</t>
  </si>
  <si>
    <t>1361.54</t>
  </si>
  <si>
    <t>202.00</t>
  </si>
  <si>
    <t>2022-07-13 21:19:37</t>
  </si>
  <si>
    <t>2022-07-12</t>
  </si>
  <si>
    <t>2618919</t>
  </si>
  <si>
    <t>霍林斯霍尔酒店及乡村俱乐部</t>
  </si>
  <si>
    <t>Shahverdi Janet</t>
  </si>
  <si>
    <t>888.99</t>
  </si>
  <si>
    <t>132.00</t>
  </si>
  <si>
    <t>2022-07-12 18:33:47</t>
  </si>
  <si>
    <t>2022-07-05</t>
  </si>
  <si>
    <t>2611375</t>
  </si>
  <si>
    <t>希本圭健康时光度假酒店</t>
  </si>
  <si>
    <t>Bernard Elke</t>
  </si>
  <si>
    <t>1228.88</t>
  </si>
  <si>
    <t>183.00</t>
  </si>
  <si>
    <t>2022-07-05 03:50:21</t>
  </si>
  <si>
    <t>2022-07-02</t>
  </si>
  <si>
    <t>2609340</t>
  </si>
  <si>
    <t>罗马西平顺酒店</t>
  </si>
  <si>
    <t>Ayhan Nilufer</t>
  </si>
  <si>
    <t>1262.93</t>
  </si>
  <si>
    <t>188.00</t>
  </si>
  <si>
    <t>2022-07-02 17:38:22</t>
  </si>
  <si>
    <t>2022-06-29</t>
  </si>
  <si>
    <t>2606344</t>
  </si>
  <si>
    <t>尼尔酒店</t>
  </si>
  <si>
    <t>Paolucci Paolo,Colantuono Filomena</t>
  </si>
  <si>
    <t>685.67</t>
  </si>
  <si>
    <t>102.00</t>
  </si>
  <si>
    <t>2022-06-29 14:02:56</t>
  </si>
  <si>
    <t>2022-06-28</t>
  </si>
  <si>
    <t>2604990</t>
  </si>
  <si>
    <t>东南特圣塞巴斯蒂安苏尔卢瓦尔河普瑞米尔经典酒店</t>
  </si>
  <si>
    <t>Koyonfo Enora</t>
  </si>
  <si>
    <t>301.87</t>
  </si>
  <si>
    <t>45.00</t>
  </si>
  <si>
    <t>2022-06-28 05:30:04</t>
  </si>
  <si>
    <t>2022-06-24</t>
  </si>
  <si>
    <t>2601448</t>
  </si>
  <si>
    <t>宏伟城市度假酒店</t>
  </si>
  <si>
    <t>sodham Naran</t>
  </si>
  <si>
    <t>2022-07-24</t>
  </si>
  <si>
    <t>1141.41</t>
  </si>
  <si>
    <t>170.00</t>
  </si>
  <si>
    <t>2022-06-24 14:45:27</t>
  </si>
  <si>
    <t>2022-04-07</t>
  </si>
  <si>
    <t>2502375</t>
  </si>
  <si>
    <t>吉格里奥歌剧院酒店</t>
  </si>
  <si>
    <t>Jashari Anila,Nodari Alice</t>
  </si>
  <si>
    <t>599.10</t>
  </si>
  <si>
    <t>94.00</t>
  </si>
  <si>
    <t>2022-04-07 23:17:21</t>
  </si>
  <si>
    <t>2022-03-25</t>
  </si>
  <si>
    <t>2481770</t>
  </si>
  <si>
    <t>曼非斯市中心舒适酒店</t>
  </si>
  <si>
    <t>Blalock Joshua,Blalock Erin</t>
  </si>
  <si>
    <t>944.61</t>
  </si>
  <si>
    <t>148.00</t>
  </si>
  <si>
    <t>2022-03-25 02:19:23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</si>
</sst>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1"/>
  <sheetViews>
    <sheetView topLeftCell="A7" workbookViewId="0">
      <selection activeCell="A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44768</v>
      </c>
      <c r="G2" s="6">
        <v>44769</v>
      </c>
      <c r="H2" s="4">
        <v>1</v>
      </c>
      <c r="I2" s="4">
        <v>1</v>
      </c>
      <c r="J2" s="4">
        <v>1</v>
      </c>
      <c r="K2" s="4" t="s">
        <v>30</v>
      </c>
      <c r="L2" s="4">
        <v>45</v>
      </c>
      <c r="M2" s="4">
        <v>45</v>
      </c>
      <c r="N2" s="4" t="s">
        <v>31</v>
      </c>
      <c r="O2" s="4" t="s">
        <v>32</v>
      </c>
      <c r="P2" s="4" t="s">
        <v>33</v>
      </c>
      <c r="Q2" s="4">
        <v>0</v>
      </c>
      <c r="R2" s="7">
        <v>44740</v>
      </c>
      <c r="S2" s="6">
        <v>44772</v>
      </c>
      <c r="T2" s="4" t="s">
        <v>34</v>
      </c>
      <c r="U2" s="4">
        <v>45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44765</v>
      </c>
      <c r="G3" s="6">
        <v>44769</v>
      </c>
      <c r="H3" s="4">
        <v>1</v>
      </c>
      <c r="I3" s="4">
        <v>4</v>
      </c>
      <c r="J3" s="4">
        <v>4</v>
      </c>
      <c r="K3" s="4" t="s">
        <v>30</v>
      </c>
      <c r="L3" s="4">
        <v>188</v>
      </c>
      <c r="M3" s="4">
        <v>188</v>
      </c>
      <c r="N3" s="4" t="s">
        <v>40</v>
      </c>
      <c r="O3" s="4" t="s">
        <v>32</v>
      </c>
      <c r="P3" s="4" t="s">
        <v>33</v>
      </c>
      <c r="Q3" s="4">
        <v>0</v>
      </c>
      <c r="R3" s="7">
        <v>44744</v>
      </c>
      <c r="S3" s="6">
        <v>44772</v>
      </c>
      <c r="T3" s="4" t="s">
        <v>34</v>
      </c>
      <c r="U3" s="4">
        <v>188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44768</v>
      </c>
      <c r="G4" s="6">
        <v>44769</v>
      </c>
      <c r="H4" s="4">
        <v>1</v>
      </c>
      <c r="I4" s="4">
        <v>1</v>
      </c>
      <c r="J4" s="4">
        <v>1</v>
      </c>
      <c r="K4" s="4" t="s">
        <v>30</v>
      </c>
      <c r="L4" s="4">
        <v>202</v>
      </c>
      <c r="M4" s="4">
        <v>202</v>
      </c>
      <c r="N4" s="4" t="s">
        <v>45</v>
      </c>
      <c r="O4" s="4" t="s">
        <v>32</v>
      </c>
      <c r="P4" s="4" t="s">
        <v>33</v>
      </c>
      <c r="Q4" s="4">
        <v>0</v>
      </c>
      <c r="R4" s="7">
        <v>44755</v>
      </c>
      <c r="S4" s="6">
        <v>44772</v>
      </c>
      <c r="T4" s="4" t="s">
        <v>34</v>
      </c>
      <c r="U4" s="4">
        <v>202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44768</v>
      </c>
      <c r="G5" s="6">
        <v>44769</v>
      </c>
      <c r="H5" s="4">
        <v>1</v>
      </c>
      <c r="I5" s="4">
        <v>1</v>
      </c>
      <c r="J5" s="4">
        <v>1</v>
      </c>
      <c r="K5" s="4" t="s">
        <v>30</v>
      </c>
      <c r="L5" s="4">
        <v>81</v>
      </c>
      <c r="M5" s="4">
        <v>81</v>
      </c>
      <c r="N5" s="4" t="s">
        <v>50</v>
      </c>
      <c r="O5" s="4" t="s">
        <v>32</v>
      </c>
      <c r="P5" s="4" t="s">
        <v>33</v>
      </c>
      <c r="Q5" s="4">
        <v>0</v>
      </c>
      <c r="R5" s="7">
        <v>44762</v>
      </c>
      <c r="S5" s="6">
        <v>44772</v>
      </c>
      <c r="T5" s="4" t="s">
        <v>34</v>
      </c>
      <c r="U5" s="4">
        <v>81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44768</v>
      </c>
      <c r="G6" s="6">
        <v>44769</v>
      </c>
      <c r="H6" s="4">
        <v>1</v>
      </c>
      <c r="I6" s="4">
        <v>1</v>
      </c>
      <c r="J6" s="4">
        <v>1</v>
      </c>
      <c r="K6" s="4" t="s">
        <v>30</v>
      </c>
      <c r="L6" s="4">
        <v>81</v>
      </c>
      <c r="M6" s="4">
        <v>81</v>
      </c>
      <c r="N6" s="4" t="s">
        <v>53</v>
      </c>
      <c r="O6" s="4" t="s">
        <v>32</v>
      </c>
      <c r="P6" s="4" t="s">
        <v>33</v>
      </c>
      <c r="Q6" s="4">
        <v>0</v>
      </c>
      <c r="R6" s="7">
        <v>44763</v>
      </c>
      <c r="S6" s="6">
        <v>44772</v>
      </c>
      <c r="T6" s="4" t="s">
        <v>34</v>
      </c>
      <c r="U6" s="4">
        <v>81</v>
      </c>
      <c r="V6" s="4">
        <v>0</v>
      </c>
      <c r="W6" s="4">
        <v>0</v>
      </c>
      <c r="X6" s="4" t="s">
        <v>35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44768</v>
      </c>
      <c r="G7" s="6">
        <v>44769</v>
      </c>
      <c r="H7" s="4">
        <v>1</v>
      </c>
      <c r="I7" s="4">
        <v>1</v>
      </c>
      <c r="J7" s="4">
        <v>1</v>
      </c>
      <c r="K7" s="4" t="s">
        <v>30</v>
      </c>
      <c r="L7" s="4">
        <v>62</v>
      </c>
      <c r="M7" s="4">
        <v>62</v>
      </c>
      <c r="N7" s="4" t="s">
        <v>58</v>
      </c>
      <c r="O7" s="4" t="s">
        <v>32</v>
      </c>
      <c r="P7" s="4" t="s">
        <v>33</v>
      </c>
      <c r="Q7" s="4">
        <v>0</v>
      </c>
      <c r="R7" s="7">
        <v>44763</v>
      </c>
      <c r="S7" s="6">
        <v>44772</v>
      </c>
      <c r="T7" s="4" t="s">
        <v>34</v>
      </c>
      <c r="U7" s="4">
        <v>62</v>
      </c>
      <c r="V7" s="4">
        <v>0</v>
      </c>
      <c r="W7" s="4">
        <v>0</v>
      </c>
      <c r="X7" s="4" t="s">
        <v>35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44768</v>
      </c>
      <c r="G8" s="6">
        <v>44769</v>
      </c>
      <c r="H8" s="4">
        <v>1</v>
      </c>
      <c r="I8" s="4">
        <v>1</v>
      </c>
      <c r="J8" s="4">
        <v>1</v>
      </c>
      <c r="K8" s="4" t="s">
        <v>30</v>
      </c>
      <c r="L8" s="4">
        <v>38</v>
      </c>
      <c r="M8" s="4">
        <v>38</v>
      </c>
      <c r="N8" s="4" t="s">
        <v>63</v>
      </c>
      <c r="O8" s="4" t="s">
        <v>32</v>
      </c>
      <c r="P8" s="4" t="s">
        <v>33</v>
      </c>
      <c r="Q8" s="4">
        <v>0</v>
      </c>
      <c r="R8" s="7">
        <v>44764</v>
      </c>
      <c r="S8" s="6">
        <v>44772</v>
      </c>
      <c r="T8" s="4" t="s">
        <v>34</v>
      </c>
      <c r="U8" s="4">
        <v>38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44768</v>
      </c>
      <c r="G9" s="6">
        <v>44769</v>
      </c>
      <c r="H9" s="4">
        <v>1</v>
      </c>
      <c r="I9" s="4">
        <v>1</v>
      </c>
      <c r="J9" s="4">
        <v>1</v>
      </c>
      <c r="K9" s="4" t="s">
        <v>30</v>
      </c>
      <c r="L9" s="4">
        <v>291</v>
      </c>
      <c r="M9" s="4">
        <v>291</v>
      </c>
      <c r="N9" s="4" t="s">
        <v>69</v>
      </c>
      <c r="O9" s="4" t="s">
        <v>32</v>
      </c>
      <c r="P9" s="4" t="s">
        <v>33</v>
      </c>
      <c r="Q9" s="4">
        <v>0</v>
      </c>
      <c r="R9" s="7">
        <v>44765</v>
      </c>
      <c r="S9" s="6">
        <v>44772</v>
      </c>
      <c r="T9" s="4" t="s">
        <v>34</v>
      </c>
      <c r="U9" s="4">
        <v>291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37</v>
      </c>
      <c r="B10" s="4" t="s">
        <v>26</v>
      </c>
      <c r="C10" s="4" t="s">
        <v>72</v>
      </c>
      <c r="D10" s="4" t="s">
        <v>38</v>
      </c>
      <c r="E10" s="4" t="s">
        <v>39</v>
      </c>
      <c r="F10" s="6">
        <v>44765</v>
      </c>
      <c r="G10" s="6">
        <v>44769</v>
      </c>
      <c r="H10" s="4">
        <v>1</v>
      </c>
      <c r="I10" s="4">
        <v>4</v>
      </c>
      <c r="J10" s="4">
        <v>4</v>
      </c>
      <c r="K10" s="4" t="s">
        <v>30</v>
      </c>
      <c r="L10" s="4">
        <v>-188</v>
      </c>
      <c r="M10" s="4">
        <v>-188</v>
      </c>
      <c r="N10" s="4" t="s">
        <v>40</v>
      </c>
      <c r="O10" s="4" t="s">
        <v>32</v>
      </c>
      <c r="P10" s="4" t="s">
        <v>33</v>
      </c>
      <c r="Q10" s="4">
        <v>0</v>
      </c>
      <c r="R10" s="7">
        <v>44744</v>
      </c>
      <c r="S10" s="6">
        <v>44772</v>
      </c>
      <c r="T10" s="4" t="s">
        <v>34</v>
      </c>
      <c r="U10" s="4">
        <v>-188</v>
      </c>
      <c r="V10" s="4">
        <v>0</v>
      </c>
      <c r="W10" s="4">
        <v>0</v>
      </c>
      <c r="X10" s="4" t="s">
        <v>41</v>
      </c>
      <c r="Y10" s="4" t="s">
        <v>35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44768</v>
      </c>
      <c r="G11" s="6">
        <v>44769</v>
      </c>
      <c r="H11" s="4">
        <v>1</v>
      </c>
      <c r="I11" s="4">
        <v>1</v>
      </c>
      <c r="J11" s="4">
        <v>1</v>
      </c>
      <c r="K11" s="4" t="s">
        <v>30</v>
      </c>
      <c r="L11" s="4">
        <v>63</v>
      </c>
      <c r="M11" s="4">
        <v>63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44767</v>
      </c>
      <c r="S11" s="6">
        <v>44772</v>
      </c>
      <c r="T11" s="4" t="s">
        <v>34</v>
      </c>
      <c r="U11" s="4">
        <v>63</v>
      </c>
      <c r="V11" s="4">
        <v>0</v>
      </c>
      <c r="W11" s="4">
        <v>0</v>
      </c>
      <c r="X11" s="4" t="s">
        <v>77</v>
      </c>
      <c r="Y11" s="4" t="s">
        <v>35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44768</v>
      </c>
      <c r="G12" s="6">
        <v>44769</v>
      </c>
      <c r="H12" s="4">
        <v>1</v>
      </c>
      <c r="I12" s="4">
        <v>1</v>
      </c>
      <c r="J12" s="4">
        <v>1</v>
      </c>
      <c r="K12" s="4" t="s">
        <v>30</v>
      </c>
      <c r="L12" s="4">
        <v>19</v>
      </c>
      <c r="M12" s="4">
        <v>19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44767</v>
      </c>
      <c r="S12" s="6">
        <v>44772</v>
      </c>
      <c r="T12" s="4" t="s">
        <v>34</v>
      </c>
      <c r="U12" s="4">
        <v>19</v>
      </c>
      <c r="V12" s="4">
        <v>0</v>
      </c>
      <c r="W12" s="4">
        <v>0</v>
      </c>
      <c r="X12" s="4" t="s">
        <v>35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44768</v>
      </c>
      <c r="G13" s="6">
        <v>44769</v>
      </c>
      <c r="H13" s="4">
        <v>2</v>
      </c>
      <c r="I13" s="4">
        <v>1</v>
      </c>
      <c r="J13" s="4">
        <v>2</v>
      </c>
      <c r="K13" s="4" t="s">
        <v>30</v>
      </c>
      <c r="L13" s="4">
        <v>70</v>
      </c>
      <c r="M13" s="4">
        <v>70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44767</v>
      </c>
      <c r="S13" s="6">
        <v>44772</v>
      </c>
      <c r="T13" s="4" t="s">
        <v>34</v>
      </c>
      <c r="U13" s="4">
        <v>70</v>
      </c>
      <c r="V13" s="4">
        <v>0</v>
      </c>
      <c r="W13" s="4">
        <v>0</v>
      </c>
      <c r="X13" s="4" t="s">
        <v>35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44768</v>
      </c>
      <c r="G14" s="6">
        <v>44769</v>
      </c>
      <c r="H14" s="4">
        <v>1</v>
      </c>
      <c r="I14" s="4">
        <v>1</v>
      </c>
      <c r="J14" s="4">
        <v>1</v>
      </c>
      <c r="K14" s="4" t="s">
        <v>30</v>
      </c>
      <c r="L14" s="4">
        <v>97</v>
      </c>
      <c r="M14" s="4">
        <v>97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44768</v>
      </c>
      <c r="S14" s="6">
        <v>44772</v>
      </c>
      <c r="T14" s="4" t="s">
        <v>34</v>
      </c>
      <c r="U14" s="4">
        <v>97</v>
      </c>
      <c r="V14" s="4">
        <v>0</v>
      </c>
      <c r="W14" s="4">
        <v>0</v>
      </c>
      <c r="X14" s="4" t="s">
        <v>35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44768</v>
      </c>
      <c r="G15" s="6">
        <v>44769</v>
      </c>
      <c r="H15" s="4">
        <v>1</v>
      </c>
      <c r="I15" s="4">
        <v>1</v>
      </c>
      <c r="J15" s="4">
        <v>1</v>
      </c>
      <c r="K15" s="4" t="s">
        <v>30</v>
      </c>
      <c r="L15" s="4">
        <v>115</v>
      </c>
      <c r="M15" s="4">
        <v>115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44768</v>
      </c>
      <c r="S15" s="6">
        <v>44772</v>
      </c>
      <c r="T15" s="4" t="s">
        <v>34</v>
      </c>
      <c r="U15" s="4">
        <v>115</v>
      </c>
      <c r="V15" s="4">
        <v>0</v>
      </c>
      <c r="W15" s="4">
        <v>0</v>
      </c>
      <c r="X15" s="4" t="s">
        <v>35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44768</v>
      </c>
      <c r="G16" s="6">
        <v>44769</v>
      </c>
      <c r="H16" s="4">
        <v>1</v>
      </c>
      <c r="I16" s="4">
        <v>1</v>
      </c>
      <c r="J16" s="4">
        <v>1</v>
      </c>
      <c r="K16" s="4" t="s">
        <v>30</v>
      </c>
      <c r="L16" s="4">
        <v>67</v>
      </c>
      <c r="M16" s="4">
        <v>67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44768</v>
      </c>
      <c r="S16" s="6">
        <v>44772</v>
      </c>
      <c r="T16" s="4" t="s">
        <v>34</v>
      </c>
      <c r="U16" s="4">
        <v>67</v>
      </c>
      <c r="V16" s="4">
        <v>0</v>
      </c>
      <c r="W16" s="4">
        <v>0</v>
      </c>
      <c r="X16" s="4" t="s">
        <v>35</v>
      </c>
      <c r="Y16" s="4" t="s">
        <v>102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44768</v>
      </c>
      <c r="G17" s="6">
        <v>44769</v>
      </c>
      <c r="H17" s="4">
        <v>1</v>
      </c>
      <c r="I17" s="4">
        <v>1</v>
      </c>
      <c r="J17" s="4">
        <v>1</v>
      </c>
      <c r="K17" s="4" t="s">
        <v>30</v>
      </c>
      <c r="L17" s="4">
        <v>178</v>
      </c>
      <c r="M17" s="4">
        <v>178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44768</v>
      </c>
      <c r="S17" s="6">
        <v>44772</v>
      </c>
      <c r="T17" s="4" t="s">
        <v>34</v>
      </c>
      <c r="U17" s="4">
        <v>178</v>
      </c>
      <c r="V17" s="4">
        <v>0</v>
      </c>
      <c r="W17" s="4">
        <v>0</v>
      </c>
      <c r="X17" s="4" t="s">
        <v>107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44769</v>
      </c>
      <c r="G18" s="6">
        <v>44770</v>
      </c>
      <c r="H18" s="4">
        <v>1</v>
      </c>
      <c r="I18" s="4">
        <v>1</v>
      </c>
      <c r="J18" s="4">
        <v>1</v>
      </c>
      <c r="K18" s="4" t="s">
        <v>30</v>
      </c>
      <c r="L18" s="4">
        <v>148</v>
      </c>
      <c r="M18" s="4">
        <v>148</v>
      </c>
      <c r="N18" s="4" t="s">
        <v>112</v>
      </c>
      <c r="O18" s="4" t="s">
        <v>113</v>
      </c>
      <c r="P18" s="4" t="s">
        <v>33</v>
      </c>
      <c r="Q18" s="4">
        <v>0</v>
      </c>
      <c r="R18" s="7">
        <v>44645</v>
      </c>
      <c r="S18" s="6">
        <v>44773</v>
      </c>
      <c r="T18" s="4" t="s">
        <v>34</v>
      </c>
      <c r="U18" s="4">
        <v>148</v>
      </c>
      <c r="V18" s="4">
        <v>0</v>
      </c>
      <c r="W18" s="4">
        <v>0</v>
      </c>
      <c r="X18" s="4" t="s">
        <v>114</v>
      </c>
      <c r="Y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29</v>
      </c>
      <c r="F19" s="6">
        <v>44768</v>
      </c>
      <c r="G19" s="6">
        <v>44770</v>
      </c>
      <c r="H19" s="4">
        <v>1</v>
      </c>
      <c r="I19" s="4">
        <v>2</v>
      </c>
      <c r="J19" s="4">
        <v>2</v>
      </c>
      <c r="K19" s="4" t="s">
        <v>30</v>
      </c>
      <c r="L19" s="4">
        <v>94</v>
      </c>
      <c r="M19" s="4">
        <v>94</v>
      </c>
      <c r="N19" s="4" t="s">
        <v>118</v>
      </c>
      <c r="O19" s="4" t="s">
        <v>113</v>
      </c>
      <c r="P19" s="4" t="s">
        <v>33</v>
      </c>
      <c r="Q19" s="4">
        <v>0</v>
      </c>
      <c r="R19" s="7">
        <v>44658</v>
      </c>
      <c r="S19" s="6">
        <v>44773</v>
      </c>
      <c r="T19" s="4" t="s">
        <v>34</v>
      </c>
      <c r="U19" s="4">
        <v>94</v>
      </c>
      <c r="V19" s="4">
        <v>0</v>
      </c>
      <c r="W19" s="4">
        <v>0</v>
      </c>
      <c r="X19" s="4" t="s">
        <v>119</v>
      </c>
      <c r="Y19" s="4" t="s">
        <v>35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44768</v>
      </c>
      <c r="G20" s="6">
        <v>44770</v>
      </c>
      <c r="H20" s="4">
        <v>1</v>
      </c>
      <c r="I20" s="4">
        <v>2</v>
      </c>
      <c r="J20" s="4">
        <v>2</v>
      </c>
      <c r="K20" s="4" t="s">
        <v>30</v>
      </c>
      <c r="L20" s="4">
        <v>316</v>
      </c>
      <c r="M20" s="4">
        <v>316</v>
      </c>
      <c r="N20" s="4" t="s">
        <v>123</v>
      </c>
      <c r="O20" s="4" t="s">
        <v>113</v>
      </c>
      <c r="P20" s="4" t="s">
        <v>33</v>
      </c>
      <c r="Q20" s="4">
        <v>0</v>
      </c>
      <c r="R20" s="7">
        <v>44726</v>
      </c>
      <c r="S20" s="6">
        <v>44773</v>
      </c>
      <c r="T20" s="4" t="s">
        <v>34</v>
      </c>
      <c r="U20" s="4">
        <v>316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120</v>
      </c>
      <c r="B21" s="4" t="s">
        <v>26</v>
      </c>
      <c r="C21" s="4" t="s">
        <v>72</v>
      </c>
      <c r="D21" s="4" t="s">
        <v>121</v>
      </c>
      <c r="E21" s="4" t="s">
        <v>122</v>
      </c>
      <c r="F21" s="6">
        <v>44768</v>
      </c>
      <c r="G21" s="6">
        <v>44770</v>
      </c>
      <c r="H21" s="4">
        <v>1</v>
      </c>
      <c r="I21" s="4">
        <v>2</v>
      </c>
      <c r="J21" s="4">
        <v>2</v>
      </c>
      <c r="K21" s="4" t="s">
        <v>30</v>
      </c>
      <c r="L21" s="4">
        <v>-316</v>
      </c>
      <c r="M21" s="4">
        <v>-316</v>
      </c>
      <c r="N21" s="4" t="s">
        <v>123</v>
      </c>
      <c r="O21" s="4" t="s">
        <v>113</v>
      </c>
      <c r="P21" s="4" t="s">
        <v>33</v>
      </c>
      <c r="Q21" s="4">
        <v>0</v>
      </c>
      <c r="R21" s="7">
        <v>44726</v>
      </c>
      <c r="S21" s="6">
        <v>44773</v>
      </c>
      <c r="T21" s="4" t="s">
        <v>34</v>
      </c>
      <c r="U21" s="4">
        <v>-316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125</v>
      </c>
      <c r="E22" s="4" t="s">
        <v>126</v>
      </c>
      <c r="F22" s="6">
        <v>44769</v>
      </c>
      <c r="G22" s="6">
        <v>44770</v>
      </c>
      <c r="H22" s="4">
        <v>1</v>
      </c>
      <c r="I22" s="4">
        <v>1</v>
      </c>
      <c r="J22" s="4">
        <v>1</v>
      </c>
      <c r="K22" s="4" t="s">
        <v>30</v>
      </c>
      <c r="L22" s="4">
        <v>183</v>
      </c>
      <c r="M22" s="4">
        <v>183</v>
      </c>
      <c r="N22" s="4" t="s">
        <v>127</v>
      </c>
      <c r="O22" s="4" t="s">
        <v>113</v>
      </c>
      <c r="P22" s="4" t="s">
        <v>33</v>
      </c>
      <c r="Q22" s="4">
        <v>0</v>
      </c>
      <c r="R22" s="7">
        <v>44747</v>
      </c>
      <c r="S22" s="6">
        <v>44773</v>
      </c>
      <c r="T22" s="4" t="s">
        <v>34</v>
      </c>
      <c r="U22" s="4">
        <v>183</v>
      </c>
      <c r="V22" s="4">
        <v>0</v>
      </c>
      <c r="W22" s="4">
        <v>0</v>
      </c>
      <c r="X22" s="4" t="s">
        <v>35</v>
      </c>
      <c r="Y22" s="4" t="s">
        <v>128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130</v>
      </c>
      <c r="E23" s="4" t="s">
        <v>131</v>
      </c>
      <c r="F23" s="6">
        <v>44768</v>
      </c>
      <c r="G23" s="6">
        <v>44770</v>
      </c>
      <c r="H23" s="4">
        <v>1</v>
      </c>
      <c r="I23" s="4">
        <v>2</v>
      </c>
      <c r="J23" s="4">
        <v>2</v>
      </c>
      <c r="K23" s="4" t="s">
        <v>30</v>
      </c>
      <c r="L23" s="4">
        <v>132</v>
      </c>
      <c r="M23" s="4">
        <v>132</v>
      </c>
      <c r="N23" s="4" t="s">
        <v>132</v>
      </c>
      <c r="O23" s="4" t="s">
        <v>113</v>
      </c>
      <c r="P23" s="4" t="s">
        <v>33</v>
      </c>
      <c r="Q23" s="4">
        <v>0</v>
      </c>
      <c r="R23" s="7">
        <v>44754</v>
      </c>
      <c r="S23" s="6">
        <v>44773</v>
      </c>
      <c r="T23" s="4" t="s">
        <v>34</v>
      </c>
      <c r="U23" s="4">
        <v>132</v>
      </c>
      <c r="V23" s="4">
        <v>0</v>
      </c>
      <c r="W23" s="4">
        <v>0</v>
      </c>
      <c r="X23" s="4" t="s">
        <v>35</v>
      </c>
      <c r="Y23" s="4" t="s">
        <v>133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44769</v>
      </c>
      <c r="G24" s="6">
        <v>44770</v>
      </c>
      <c r="H24" s="4">
        <v>1</v>
      </c>
      <c r="I24" s="4">
        <v>1</v>
      </c>
      <c r="J24" s="4">
        <v>1</v>
      </c>
      <c r="K24" s="4" t="s">
        <v>30</v>
      </c>
      <c r="L24" s="4">
        <v>68</v>
      </c>
      <c r="M24" s="4">
        <v>68</v>
      </c>
      <c r="N24" s="4" t="s">
        <v>137</v>
      </c>
      <c r="O24" s="4" t="s">
        <v>113</v>
      </c>
      <c r="P24" s="4" t="s">
        <v>33</v>
      </c>
      <c r="Q24" s="4">
        <v>0</v>
      </c>
      <c r="R24" s="7">
        <v>44760</v>
      </c>
      <c r="S24" s="6">
        <v>44773</v>
      </c>
      <c r="T24" s="4" t="s">
        <v>34</v>
      </c>
      <c r="U24" s="4">
        <v>68</v>
      </c>
      <c r="V24" s="4">
        <v>0</v>
      </c>
      <c r="W24" s="4">
        <v>0</v>
      </c>
      <c r="X24" s="4" t="s">
        <v>35</v>
      </c>
      <c r="Y24" s="4" t="s">
        <v>138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29</v>
      </c>
      <c r="F25" s="6">
        <v>44769</v>
      </c>
      <c r="G25" s="6">
        <v>44770</v>
      </c>
      <c r="H25" s="4">
        <v>1</v>
      </c>
      <c r="I25" s="4">
        <v>1</v>
      </c>
      <c r="J25" s="4">
        <v>1</v>
      </c>
      <c r="K25" s="4" t="s">
        <v>30</v>
      </c>
      <c r="L25" s="4">
        <v>79</v>
      </c>
      <c r="M25" s="4">
        <v>79</v>
      </c>
      <c r="N25" s="4" t="s">
        <v>141</v>
      </c>
      <c r="O25" s="4" t="s">
        <v>113</v>
      </c>
      <c r="P25" s="4" t="s">
        <v>33</v>
      </c>
      <c r="Q25" s="4">
        <v>0</v>
      </c>
      <c r="R25" s="7">
        <v>44764</v>
      </c>
      <c r="S25" s="6">
        <v>44773</v>
      </c>
      <c r="T25" s="4" t="s">
        <v>34</v>
      </c>
      <c r="U25" s="4">
        <v>79</v>
      </c>
      <c r="V25" s="4">
        <v>0</v>
      </c>
      <c r="W25" s="4">
        <v>0</v>
      </c>
      <c r="X25" s="4" t="s">
        <v>35</v>
      </c>
      <c r="Y25" s="4" t="s">
        <v>142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131</v>
      </c>
      <c r="F26" s="6">
        <v>44769</v>
      </c>
      <c r="G26" s="6">
        <v>44770</v>
      </c>
      <c r="H26" s="4">
        <v>1</v>
      </c>
      <c r="I26" s="4">
        <v>1</v>
      </c>
      <c r="J26" s="4">
        <v>1</v>
      </c>
      <c r="K26" s="4" t="s">
        <v>30</v>
      </c>
      <c r="L26" s="4">
        <v>22</v>
      </c>
      <c r="M26" s="4">
        <v>22</v>
      </c>
      <c r="N26" s="4" t="s">
        <v>145</v>
      </c>
      <c r="O26" s="4" t="s">
        <v>113</v>
      </c>
      <c r="P26" s="4" t="s">
        <v>33</v>
      </c>
      <c r="Q26" s="4">
        <v>0</v>
      </c>
      <c r="R26" s="7">
        <v>44764</v>
      </c>
      <c r="S26" s="6">
        <v>44773</v>
      </c>
      <c r="T26" s="4" t="s">
        <v>34</v>
      </c>
      <c r="U26" s="4">
        <v>22</v>
      </c>
      <c r="V26" s="4">
        <v>0</v>
      </c>
      <c r="W26" s="4">
        <v>0</v>
      </c>
      <c r="X26" s="4" t="s">
        <v>35</v>
      </c>
      <c r="Y26" s="4" t="s">
        <v>146</v>
      </c>
    </row>
    <row r="27" s="4" customFormat="1" spans="1:25">
      <c r="A27" s="4" t="s">
        <v>147</v>
      </c>
      <c r="B27" s="4" t="s">
        <v>26</v>
      </c>
      <c r="C27" s="4" t="s">
        <v>27</v>
      </c>
      <c r="D27" s="4" t="s">
        <v>148</v>
      </c>
      <c r="E27" s="4" t="s">
        <v>29</v>
      </c>
      <c r="F27" s="6">
        <v>44768</v>
      </c>
      <c r="G27" s="6">
        <v>44770</v>
      </c>
      <c r="H27" s="4">
        <v>1</v>
      </c>
      <c r="I27" s="4">
        <v>2</v>
      </c>
      <c r="J27" s="4">
        <v>2</v>
      </c>
      <c r="K27" s="4" t="s">
        <v>30</v>
      </c>
      <c r="L27" s="4">
        <v>70</v>
      </c>
      <c r="M27" s="4">
        <v>70</v>
      </c>
      <c r="N27" s="4" t="s">
        <v>149</v>
      </c>
      <c r="O27" s="4" t="s">
        <v>113</v>
      </c>
      <c r="P27" s="4" t="s">
        <v>33</v>
      </c>
      <c r="Q27" s="4">
        <v>0</v>
      </c>
      <c r="R27" s="7">
        <v>44768</v>
      </c>
      <c r="S27" s="6">
        <v>44773</v>
      </c>
      <c r="T27" s="4" t="s">
        <v>34</v>
      </c>
      <c r="U27" s="4">
        <v>70</v>
      </c>
      <c r="V27" s="4">
        <v>0</v>
      </c>
      <c r="W27" s="4">
        <v>0</v>
      </c>
      <c r="X27" s="4" t="s">
        <v>35</v>
      </c>
      <c r="Y27" s="4" t="s">
        <v>150</v>
      </c>
    </row>
    <row r="28" s="4" customFormat="1" spans="1:25">
      <c r="A28" s="4" t="s">
        <v>151</v>
      </c>
      <c r="B28" s="4" t="s">
        <v>26</v>
      </c>
      <c r="C28" s="4" t="s">
        <v>27</v>
      </c>
      <c r="D28" s="4" t="s">
        <v>152</v>
      </c>
      <c r="E28" s="4" t="s">
        <v>153</v>
      </c>
      <c r="F28" s="6">
        <v>44769</v>
      </c>
      <c r="G28" s="6">
        <v>44770</v>
      </c>
      <c r="H28" s="4">
        <v>1</v>
      </c>
      <c r="I28" s="4">
        <v>1</v>
      </c>
      <c r="J28" s="4">
        <v>1</v>
      </c>
      <c r="K28" s="4" t="s">
        <v>30</v>
      </c>
      <c r="L28" s="4">
        <v>125</v>
      </c>
      <c r="M28" s="4">
        <v>125</v>
      </c>
      <c r="N28" s="4" t="s">
        <v>154</v>
      </c>
      <c r="O28" s="4" t="s">
        <v>113</v>
      </c>
      <c r="P28" s="4" t="s">
        <v>33</v>
      </c>
      <c r="Q28" s="4">
        <v>0</v>
      </c>
      <c r="R28" s="7">
        <v>44769</v>
      </c>
      <c r="S28" s="6">
        <v>44773</v>
      </c>
      <c r="T28" s="4" t="s">
        <v>34</v>
      </c>
      <c r="U28" s="4">
        <v>125</v>
      </c>
      <c r="V28" s="4">
        <v>0</v>
      </c>
      <c r="W28" s="4">
        <v>0</v>
      </c>
      <c r="X28" s="4" t="s">
        <v>155</v>
      </c>
      <c r="Y28" s="4" t="s">
        <v>35</v>
      </c>
    </row>
    <row r="29" s="4" customFormat="1" spans="1:25">
      <c r="A29" s="4" t="s">
        <v>156</v>
      </c>
      <c r="B29" s="4" t="s">
        <v>26</v>
      </c>
      <c r="C29" s="4" t="s">
        <v>27</v>
      </c>
      <c r="D29" s="4" t="s">
        <v>157</v>
      </c>
      <c r="E29" s="4" t="s">
        <v>158</v>
      </c>
      <c r="F29" s="6">
        <v>44769</v>
      </c>
      <c r="G29" s="6">
        <v>44770</v>
      </c>
      <c r="H29" s="4">
        <v>1</v>
      </c>
      <c r="I29" s="4">
        <v>1</v>
      </c>
      <c r="J29" s="4">
        <v>1</v>
      </c>
      <c r="K29" s="4" t="s">
        <v>30</v>
      </c>
      <c r="L29" s="4">
        <v>56</v>
      </c>
      <c r="M29" s="4">
        <v>56</v>
      </c>
      <c r="N29" s="4" t="s">
        <v>159</v>
      </c>
      <c r="O29" s="4" t="s">
        <v>113</v>
      </c>
      <c r="P29" s="4" t="s">
        <v>33</v>
      </c>
      <c r="Q29" s="4">
        <v>0</v>
      </c>
      <c r="R29" s="7">
        <v>44769</v>
      </c>
      <c r="S29" s="6">
        <v>44773</v>
      </c>
      <c r="T29" s="4" t="s">
        <v>34</v>
      </c>
      <c r="U29" s="4">
        <v>56</v>
      </c>
      <c r="V29" s="4">
        <v>0</v>
      </c>
      <c r="W29" s="4">
        <v>0</v>
      </c>
      <c r="X29" s="4" t="s">
        <v>160</v>
      </c>
      <c r="Y29" s="4" t="s">
        <v>161</v>
      </c>
    </row>
    <row r="30" s="4" customFormat="1" spans="1:25">
      <c r="A30" s="4" t="s">
        <v>162</v>
      </c>
      <c r="B30" s="4" t="s">
        <v>26</v>
      </c>
      <c r="C30" s="4" t="s">
        <v>27</v>
      </c>
      <c r="D30" s="4" t="s">
        <v>163</v>
      </c>
      <c r="E30" s="4" t="s">
        <v>164</v>
      </c>
      <c r="F30" s="6">
        <v>44769</v>
      </c>
      <c r="G30" s="6">
        <v>44770</v>
      </c>
      <c r="H30" s="4">
        <v>1</v>
      </c>
      <c r="I30" s="4">
        <v>1</v>
      </c>
      <c r="J30" s="4">
        <v>1</v>
      </c>
      <c r="K30" s="4" t="s">
        <v>30</v>
      </c>
      <c r="L30" s="4">
        <v>115</v>
      </c>
      <c r="M30" s="4">
        <v>115</v>
      </c>
      <c r="N30" s="4" t="s">
        <v>165</v>
      </c>
      <c r="O30" s="4" t="s">
        <v>113</v>
      </c>
      <c r="P30" s="4" t="s">
        <v>33</v>
      </c>
      <c r="Q30" s="4">
        <v>0</v>
      </c>
      <c r="R30" s="7">
        <v>44769</v>
      </c>
      <c r="S30" s="6">
        <v>44773</v>
      </c>
      <c r="T30" s="4" t="s">
        <v>34</v>
      </c>
      <c r="U30" s="4">
        <v>115</v>
      </c>
      <c r="V30" s="4">
        <v>0</v>
      </c>
      <c r="W30" s="4">
        <v>0</v>
      </c>
      <c r="X30" s="4" t="s">
        <v>166</v>
      </c>
      <c r="Y30" s="4" t="s">
        <v>35</v>
      </c>
    </row>
    <row r="31" s="4" customFormat="1" spans="1:25">
      <c r="A31" s="4" t="s">
        <v>167</v>
      </c>
      <c r="B31" s="4" t="s">
        <v>26</v>
      </c>
      <c r="C31" s="4" t="s">
        <v>27</v>
      </c>
      <c r="D31" s="4" t="s">
        <v>168</v>
      </c>
      <c r="E31" s="4" t="s">
        <v>169</v>
      </c>
      <c r="F31" s="6">
        <v>44769</v>
      </c>
      <c r="G31" s="6">
        <v>44770</v>
      </c>
      <c r="H31" s="4">
        <v>1</v>
      </c>
      <c r="I31" s="4">
        <v>1</v>
      </c>
      <c r="J31" s="4">
        <v>1</v>
      </c>
      <c r="K31" s="4" t="s">
        <v>30</v>
      </c>
      <c r="L31" s="4">
        <v>27</v>
      </c>
      <c r="M31" s="4">
        <v>27</v>
      </c>
      <c r="N31" s="4" t="s">
        <v>170</v>
      </c>
      <c r="O31" s="4" t="s">
        <v>113</v>
      </c>
      <c r="P31" s="4" t="s">
        <v>33</v>
      </c>
      <c r="Q31" s="4">
        <v>0</v>
      </c>
      <c r="R31" s="7">
        <v>44769</v>
      </c>
      <c r="S31" s="6">
        <v>44773</v>
      </c>
      <c r="T31" s="4" t="s">
        <v>34</v>
      </c>
      <c r="U31" s="4">
        <v>27</v>
      </c>
      <c r="V31" s="4">
        <v>0</v>
      </c>
      <c r="W31" s="4">
        <v>0</v>
      </c>
      <c r="X31" s="4" t="s">
        <v>171</v>
      </c>
      <c r="Y31" s="4" t="s">
        <v>172</v>
      </c>
    </row>
    <row r="32" s="4" customFormat="1" spans="1:25">
      <c r="A32" s="4" t="s">
        <v>173</v>
      </c>
      <c r="B32" s="4" t="s">
        <v>26</v>
      </c>
      <c r="C32" s="4" t="s">
        <v>27</v>
      </c>
      <c r="D32" s="4" t="s">
        <v>174</v>
      </c>
      <c r="E32" s="4" t="s">
        <v>175</v>
      </c>
      <c r="F32" s="6">
        <v>44766</v>
      </c>
      <c r="G32" s="6">
        <v>44771</v>
      </c>
      <c r="H32" s="4">
        <v>1</v>
      </c>
      <c r="I32" s="4">
        <v>5</v>
      </c>
      <c r="J32" s="4">
        <v>5</v>
      </c>
      <c r="K32" s="4" t="s">
        <v>30</v>
      </c>
      <c r="L32" s="4">
        <v>170</v>
      </c>
      <c r="M32" s="4">
        <v>170</v>
      </c>
      <c r="N32" s="4" t="s">
        <v>176</v>
      </c>
      <c r="O32" s="4" t="s">
        <v>177</v>
      </c>
      <c r="P32" s="4" t="s">
        <v>33</v>
      </c>
      <c r="Q32" s="4">
        <v>0</v>
      </c>
      <c r="R32" s="7">
        <v>44736</v>
      </c>
      <c r="S32" s="6">
        <v>44774</v>
      </c>
      <c r="T32" s="4" t="s">
        <v>34</v>
      </c>
      <c r="U32" s="4">
        <v>170</v>
      </c>
      <c r="V32" s="4">
        <v>0</v>
      </c>
      <c r="W32" s="4">
        <v>0</v>
      </c>
      <c r="X32" s="4" t="s">
        <v>35</v>
      </c>
      <c r="Y32" s="4" t="s">
        <v>178</v>
      </c>
    </row>
    <row r="33" s="4" customFormat="1" spans="1:25">
      <c r="A33" s="4" t="s">
        <v>179</v>
      </c>
      <c r="B33" s="4" t="s">
        <v>26</v>
      </c>
      <c r="C33" s="4" t="s">
        <v>27</v>
      </c>
      <c r="D33" s="4" t="s">
        <v>180</v>
      </c>
      <c r="E33" s="4" t="s">
        <v>181</v>
      </c>
      <c r="F33" s="6">
        <v>44770</v>
      </c>
      <c r="G33" s="6">
        <v>44771</v>
      </c>
      <c r="H33" s="4">
        <v>1</v>
      </c>
      <c r="I33" s="4">
        <v>1</v>
      </c>
      <c r="J33" s="4">
        <v>1</v>
      </c>
      <c r="K33" s="4" t="s">
        <v>30</v>
      </c>
      <c r="L33" s="4">
        <v>102</v>
      </c>
      <c r="M33" s="4">
        <v>102</v>
      </c>
      <c r="N33" s="4" t="s">
        <v>182</v>
      </c>
      <c r="O33" s="4" t="s">
        <v>177</v>
      </c>
      <c r="P33" s="4" t="s">
        <v>33</v>
      </c>
      <c r="Q33" s="4">
        <v>0</v>
      </c>
      <c r="R33" s="7">
        <v>44741</v>
      </c>
      <c r="S33" s="6">
        <v>44774</v>
      </c>
      <c r="T33" s="4" t="s">
        <v>34</v>
      </c>
      <c r="U33" s="4">
        <v>102</v>
      </c>
      <c r="V33" s="4">
        <v>0</v>
      </c>
      <c r="W33" s="4">
        <v>0</v>
      </c>
      <c r="X33" s="4" t="s">
        <v>35</v>
      </c>
      <c r="Y33" s="4" t="s">
        <v>183</v>
      </c>
    </row>
    <row r="34" s="4" customFormat="1" spans="1:25">
      <c r="A34" s="4" t="s">
        <v>184</v>
      </c>
      <c r="B34" s="4" t="s">
        <v>26</v>
      </c>
      <c r="C34" s="4" t="s">
        <v>27</v>
      </c>
      <c r="D34" s="4" t="s">
        <v>185</v>
      </c>
      <c r="E34" s="4" t="s">
        <v>186</v>
      </c>
      <c r="F34" s="6">
        <v>44770</v>
      </c>
      <c r="G34" s="6">
        <v>44771</v>
      </c>
      <c r="H34" s="4">
        <v>1</v>
      </c>
      <c r="I34" s="4">
        <v>1</v>
      </c>
      <c r="J34" s="4">
        <v>1</v>
      </c>
      <c r="K34" s="4" t="s">
        <v>30</v>
      </c>
      <c r="L34" s="4">
        <v>56</v>
      </c>
      <c r="M34" s="4">
        <v>56</v>
      </c>
      <c r="N34" s="4" t="s">
        <v>187</v>
      </c>
      <c r="O34" s="4" t="s">
        <v>177</v>
      </c>
      <c r="P34" s="4" t="s">
        <v>33</v>
      </c>
      <c r="Q34" s="4">
        <v>0</v>
      </c>
      <c r="R34" s="7">
        <v>44764</v>
      </c>
      <c r="S34" s="6">
        <v>44774</v>
      </c>
      <c r="T34" s="4" t="s">
        <v>34</v>
      </c>
      <c r="U34" s="4">
        <v>56</v>
      </c>
      <c r="V34" s="4">
        <v>0</v>
      </c>
      <c r="W34" s="4">
        <v>0</v>
      </c>
      <c r="X34" s="4" t="s">
        <v>188</v>
      </c>
      <c r="Y34" s="4" t="s">
        <v>189</v>
      </c>
    </row>
    <row r="35" s="4" customFormat="1" spans="1:25">
      <c r="A35" s="4" t="s">
        <v>190</v>
      </c>
      <c r="B35" s="4" t="s">
        <v>26</v>
      </c>
      <c r="C35" s="4" t="s">
        <v>27</v>
      </c>
      <c r="D35" s="4" t="s">
        <v>191</v>
      </c>
      <c r="E35" s="4" t="s">
        <v>192</v>
      </c>
      <c r="F35" s="6">
        <v>44768</v>
      </c>
      <c r="G35" s="6">
        <v>44771</v>
      </c>
      <c r="H35" s="4">
        <v>1</v>
      </c>
      <c r="I35" s="4">
        <v>3</v>
      </c>
      <c r="J35" s="4">
        <v>3</v>
      </c>
      <c r="K35" s="4" t="s">
        <v>30</v>
      </c>
      <c r="L35" s="4">
        <v>633</v>
      </c>
      <c r="M35" s="4">
        <v>633</v>
      </c>
      <c r="N35" s="4" t="s">
        <v>193</v>
      </c>
      <c r="O35" s="4" t="s">
        <v>177</v>
      </c>
      <c r="P35" s="4" t="s">
        <v>33</v>
      </c>
      <c r="Q35" s="4">
        <v>0</v>
      </c>
      <c r="R35" s="7">
        <v>44764</v>
      </c>
      <c r="S35" s="6">
        <v>44774</v>
      </c>
      <c r="T35" s="4" t="s">
        <v>34</v>
      </c>
      <c r="U35" s="4">
        <v>633</v>
      </c>
      <c r="V35" s="4">
        <v>0</v>
      </c>
      <c r="W35" s="4">
        <v>0</v>
      </c>
      <c r="X35" s="4" t="s">
        <v>35</v>
      </c>
      <c r="Y35" s="4" t="s">
        <v>194</v>
      </c>
    </row>
    <row r="36" s="4" customFormat="1" spans="1:25">
      <c r="A36" s="4" t="s">
        <v>195</v>
      </c>
      <c r="B36" s="4" t="s">
        <v>26</v>
      </c>
      <c r="C36" s="4" t="s">
        <v>27</v>
      </c>
      <c r="D36" s="4" t="s">
        <v>196</v>
      </c>
      <c r="E36" s="4" t="s">
        <v>197</v>
      </c>
      <c r="F36" s="6">
        <v>44770</v>
      </c>
      <c r="G36" s="6">
        <v>44771</v>
      </c>
      <c r="H36" s="4">
        <v>1</v>
      </c>
      <c r="I36" s="4">
        <v>1</v>
      </c>
      <c r="J36" s="4">
        <v>1</v>
      </c>
      <c r="K36" s="4" t="s">
        <v>30</v>
      </c>
      <c r="L36" s="4">
        <v>272</v>
      </c>
      <c r="M36" s="4">
        <v>272</v>
      </c>
      <c r="N36" s="4" t="s">
        <v>198</v>
      </c>
      <c r="O36" s="4" t="s">
        <v>177</v>
      </c>
      <c r="P36" s="4" t="s">
        <v>33</v>
      </c>
      <c r="Q36" s="4">
        <v>0</v>
      </c>
      <c r="R36" s="7">
        <v>44765</v>
      </c>
      <c r="S36" s="6">
        <v>44774</v>
      </c>
      <c r="T36" s="4" t="s">
        <v>34</v>
      </c>
      <c r="U36" s="4">
        <v>272</v>
      </c>
      <c r="V36" s="4">
        <v>0</v>
      </c>
      <c r="W36" s="4">
        <v>0</v>
      </c>
      <c r="X36" s="4" t="s">
        <v>35</v>
      </c>
      <c r="Y36" s="4" t="s">
        <v>199</v>
      </c>
    </row>
    <row r="37" s="4" customFormat="1" spans="1:25">
      <c r="A37" s="4" t="s">
        <v>200</v>
      </c>
      <c r="B37" s="4" t="s">
        <v>26</v>
      </c>
      <c r="C37" s="4" t="s">
        <v>27</v>
      </c>
      <c r="D37" s="4" t="s">
        <v>201</v>
      </c>
      <c r="E37" s="4" t="s">
        <v>202</v>
      </c>
      <c r="F37" s="6">
        <v>44769</v>
      </c>
      <c r="G37" s="6">
        <v>44771</v>
      </c>
      <c r="H37" s="4">
        <v>1</v>
      </c>
      <c r="I37" s="4">
        <v>2</v>
      </c>
      <c r="J37" s="4">
        <v>2</v>
      </c>
      <c r="K37" s="4" t="s">
        <v>30</v>
      </c>
      <c r="L37" s="4">
        <v>508</v>
      </c>
      <c r="M37" s="4">
        <v>508</v>
      </c>
      <c r="N37" s="4" t="s">
        <v>203</v>
      </c>
      <c r="O37" s="4" t="s">
        <v>177</v>
      </c>
      <c r="P37" s="4" t="s">
        <v>33</v>
      </c>
      <c r="Q37" s="4">
        <v>0</v>
      </c>
      <c r="R37" s="7">
        <v>44767</v>
      </c>
      <c r="S37" s="6">
        <v>44774</v>
      </c>
      <c r="T37" s="4" t="s">
        <v>34</v>
      </c>
      <c r="U37" s="4">
        <v>508</v>
      </c>
      <c r="V37" s="4">
        <v>0</v>
      </c>
      <c r="W37" s="4">
        <v>0</v>
      </c>
      <c r="X37" s="4" t="s">
        <v>35</v>
      </c>
      <c r="Y37" s="4" t="s">
        <v>204</v>
      </c>
    </row>
    <row r="38" s="4" customFormat="1" spans="1:25">
      <c r="A38" s="4" t="s">
        <v>205</v>
      </c>
      <c r="B38" s="4" t="s">
        <v>26</v>
      </c>
      <c r="C38" s="4" t="s">
        <v>27</v>
      </c>
      <c r="D38" s="4" t="s">
        <v>206</v>
      </c>
      <c r="E38" s="4" t="s">
        <v>207</v>
      </c>
      <c r="F38" s="6">
        <v>44770</v>
      </c>
      <c r="G38" s="6">
        <v>44771</v>
      </c>
      <c r="H38" s="4">
        <v>1</v>
      </c>
      <c r="I38" s="4">
        <v>1</v>
      </c>
      <c r="J38" s="4">
        <v>1</v>
      </c>
      <c r="K38" s="4" t="s">
        <v>30</v>
      </c>
      <c r="L38" s="4">
        <v>64</v>
      </c>
      <c r="M38" s="4">
        <v>64</v>
      </c>
      <c r="N38" s="4" t="s">
        <v>208</v>
      </c>
      <c r="O38" s="4" t="s">
        <v>177</v>
      </c>
      <c r="P38" s="4" t="s">
        <v>33</v>
      </c>
      <c r="Q38" s="4">
        <v>0</v>
      </c>
      <c r="R38" s="7">
        <v>44768</v>
      </c>
      <c r="S38" s="6">
        <v>44774</v>
      </c>
      <c r="T38" s="4" t="s">
        <v>34</v>
      </c>
      <c r="U38" s="4">
        <v>64</v>
      </c>
      <c r="V38" s="4">
        <v>0</v>
      </c>
      <c r="W38" s="4">
        <v>0</v>
      </c>
      <c r="X38" s="4" t="s">
        <v>35</v>
      </c>
      <c r="Y38" s="4" t="s">
        <v>209</v>
      </c>
    </row>
    <row r="39" s="4" customFormat="1" spans="1:25">
      <c r="A39" s="4" t="s">
        <v>210</v>
      </c>
      <c r="B39" s="4" t="s">
        <v>26</v>
      </c>
      <c r="C39" s="4" t="s">
        <v>27</v>
      </c>
      <c r="D39" s="4" t="s">
        <v>211</v>
      </c>
      <c r="E39" s="4" t="s">
        <v>212</v>
      </c>
      <c r="F39" s="6">
        <v>44770</v>
      </c>
      <c r="G39" s="6">
        <v>44771</v>
      </c>
      <c r="H39" s="4">
        <v>1</v>
      </c>
      <c r="I39" s="4">
        <v>1</v>
      </c>
      <c r="J39" s="4">
        <v>1</v>
      </c>
      <c r="K39" s="4" t="s">
        <v>30</v>
      </c>
      <c r="L39" s="4">
        <v>48</v>
      </c>
      <c r="M39" s="4">
        <v>48</v>
      </c>
      <c r="N39" s="4" t="s">
        <v>213</v>
      </c>
      <c r="O39" s="4" t="s">
        <v>177</v>
      </c>
      <c r="P39" s="4" t="s">
        <v>33</v>
      </c>
      <c r="Q39" s="4">
        <v>0</v>
      </c>
      <c r="R39" s="7">
        <v>44768</v>
      </c>
      <c r="S39" s="6">
        <v>44774</v>
      </c>
      <c r="T39" s="4" t="s">
        <v>34</v>
      </c>
      <c r="U39" s="4">
        <v>48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214</v>
      </c>
      <c r="B40" s="4" t="s">
        <v>26</v>
      </c>
      <c r="C40" s="4" t="s">
        <v>27</v>
      </c>
      <c r="D40" s="4" t="s">
        <v>215</v>
      </c>
      <c r="E40" s="4" t="s">
        <v>216</v>
      </c>
      <c r="F40" s="6">
        <v>44770</v>
      </c>
      <c r="G40" s="6">
        <v>44771</v>
      </c>
      <c r="H40" s="4">
        <v>1</v>
      </c>
      <c r="I40" s="4">
        <v>1</v>
      </c>
      <c r="J40" s="4">
        <v>1</v>
      </c>
      <c r="K40" s="4" t="s">
        <v>30</v>
      </c>
      <c r="L40" s="4">
        <v>77</v>
      </c>
      <c r="M40" s="4">
        <v>77</v>
      </c>
      <c r="N40" s="4" t="s">
        <v>217</v>
      </c>
      <c r="O40" s="4" t="s">
        <v>177</v>
      </c>
      <c r="P40" s="4" t="s">
        <v>33</v>
      </c>
      <c r="Q40" s="4">
        <v>0</v>
      </c>
      <c r="R40" s="7">
        <v>44769</v>
      </c>
      <c r="S40" s="6">
        <v>44774</v>
      </c>
      <c r="T40" s="4" t="s">
        <v>34</v>
      </c>
      <c r="U40" s="4">
        <v>77</v>
      </c>
      <c r="V40" s="4">
        <v>0</v>
      </c>
      <c r="W40" s="4">
        <v>0</v>
      </c>
      <c r="X40" s="4" t="s">
        <v>218</v>
      </c>
      <c r="Y40" s="4" t="s">
        <v>219</v>
      </c>
    </row>
    <row r="41" s="4" customFormat="1" spans="1:25">
      <c r="A41" s="4" t="s">
        <v>220</v>
      </c>
      <c r="B41" s="4" t="s">
        <v>26</v>
      </c>
      <c r="C41" s="4" t="s">
        <v>27</v>
      </c>
      <c r="D41" s="4" t="s">
        <v>221</v>
      </c>
      <c r="E41" s="4" t="s">
        <v>29</v>
      </c>
      <c r="F41" s="6">
        <v>44770</v>
      </c>
      <c r="G41" s="6">
        <v>44771</v>
      </c>
      <c r="H41" s="4">
        <v>1</v>
      </c>
      <c r="I41" s="4">
        <v>1</v>
      </c>
      <c r="J41" s="4">
        <v>1</v>
      </c>
      <c r="K41" s="4" t="s">
        <v>30</v>
      </c>
      <c r="L41" s="4">
        <v>67</v>
      </c>
      <c r="M41" s="4">
        <v>67</v>
      </c>
      <c r="N41" s="4" t="s">
        <v>222</v>
      </c>
      <c r="O41" s="4" t="s">
        <v>177</v>
      </c>
      <c r="P41" s="4" t="s">
        <v>33</v>
      </c>
      <c r="Q41" s="4">
        <v>0</v>
      </c>
      <c r="R41" s="7">
        <v>44769</v>
      </c>
      <c r="S41" s="6">
        <v>44774</v>
      </c>
      <c r="T41" s="4" t="s">
        <v>34</v>
      </c>
      <c r="U41" s="4">
        <v>67</v>
      </c>
      <c r="V41" s="4">
        <v>0</v>
      </c>
      <c r="W41" s="4">
        <v>0</v>
      </c>
      <c r="X41" s="4" t="s">
        <v>223</v>
      </c>
      <c r="Y41" s="4" t="s">
        <v>224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7"/>
  <sheetViews>
    <sheetView tabSelected="1" topLeftCell="A16" workbookViewId="0">
      <selection activeCell="A45" sqref="A45:A47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225</v>
      </c>
    </row>
    <row r="2" s="4" customFormat="1" spans="1:9">
      <c r="A2" s="5">
        <v>18224700089</v>
      </c>
      <c r="B2" s="6">
        <v>44768</v>
      </c>
      <c r="C2" s="6">
        <v>44769</v>
      </c>
      <c r="D2" s="4">
        <v>45</v>
      </c>
      <c r="E2" s="4" t="str">
        <f>VLOOKUP(A2,HOP!A:L,12,0)</f>
        <v>45.00</v>
      </c>
      <c r="F2" s="4" t="str">
        <f>VLOOKUP(A2,HOP!A:C,3,0)</f>
        <v>2604990</v>
      </c>
      <c r="G2" s="4">
        <f>D2-E2</f>
        <v>0</v>
      </c>
      <c r="H2" s="4" t="str">
        <f>$H$1&amp;F2</f>
        <v>，2604990</v>
      </c>
      <c r="I2" s="4" t="str">
        <f>VLOOKUP(A2,HOP!A:U,21,0)</f>
        <v>直连</v>
      </c>
    </row>
    <row r="3" s="4" customFormat="1" hidden="1" spans="1:9">
      <c r="A3" s="5">
        <v>18265688463</v>
      </c>
      <c r="B3" s="6">
        <v>44765</v>
      </c>
      <c r="C3" s="6">
        <v>44769</v>
      </c>
      <c r="D3" s="4">
        <v>0</v>
      </c>
      <c r="E3" s="4" t="str">
        <f>VLOOKUP(A3,HOP!A:L,12,0)</f>
        <v>188.00</v>
      </c>
      <c r="F3" s="4" t="str">
        <f>VLOOKUP(A3,HOP!A:C,3,0)</f>
        <v>2609340</v>
      </c>
      <c r="G3" s="4">
        <f t="shared" ref="G3:G39" si="0">D3-E3</f>
        <v>-188</v>
      </c>
      <c r="H3" s="4" t="str">
        <f t="shared" ref="H3:H39" si="1">$H$1&amp;F3</f>
        <v>，2609340</v>
      </c>
      <c r="I3" s="4" t="str">
        <f>VLOOKUP(A3,HOP!A:U,21,0)</f>
        <v>直连</v>
      </c>
    </row>
    <row r="4" s="4" customFormat="1" spans="1:9">
      <c r="A4" s="5">
        <v>18386831769</v>
      </c>
      <c r="B4" s="6">
        <v>44768</v>
      </c>
      <c r="C4" s="6">
        <v>44769</v>
      </c>
      <c r="D4" s="4">
        <v>202</v>
      </c>
      <c r="E4" s="4" t="str">
        <f>VLOOKUP(A4,HOP!A:L,12,0)</f>
        <v>202.00</v>
      </c>
      <c r="F4" s="4" t="str">
        <f>VLOOKUP(A4,HOP!A:C,3,0)</f>
        <v>2620268</v>
      </c>
      <c r="G4" s="4">
        <f t="shared" si="0"/>
        <v>0</v>
      </c>
      <c r="H4" s="4" t="str">
        <f t="shared" si="1"/>
        <v>，2620268</v>
      </c>
      <c r="I4" s="4" t="str">
        <f>VLOOKUP(A4,HOP!A:U,21,0)</f>
        <v>直连</v>
      </c>
    </row>
    <row r="5" s="4" customFormat="1" spans="1:9">
      <c r="A5" s="5">
        <v>18457029248</v>
      </c>
      <c r="B5" s="6">
        <v>44768</v>
      </c>
      <c r="C5" s="6">
        <v>44769</v>
      </c>
      <c r="D5" s="4">
        <v>81</v>
      </c>
      <c r="E5" s="4" t="str">
        <f>VLOOKUP(A5,HOP!A:L,12,0)</f>
        <v>81.00</v>
      </c>
      <c r="F5" s="4" t="str">
        <f>VLOOKUP(A5,HOP!A:C,3,0)</f>
        <v>2627438</v>
      </c>
      <c r="G5" s="4">
        <f t="shared" si="0"/>
        <v>0</v>
      </c>
      <c r="H5" s="4" t="str">
        <f t="shared" si="1"/>
        <v>，2627438</v>
      </c>
      <c r="I5" s="4" t="str">
        <f>VLOOKUP(A5,HOP!A:U,21,0)</f>
        <v>直连</v>
      </c>
    </row>
    <row r="6" s="4" customFormat="1" spans="1:9">
      <c r="A6" s="5">
        <v>18461100079</v>
      </c>
      <c r="B6" s="6">
        <v>44768</v>
      </c>
      <c r="C6" s="6">
        <v>44769</v>
      </c>
      <c r="D6" s="4">
        <v>81</v>
      </c>
      <c r="E6" s="4" t="str">
        <f>VLOOKUP(A6,HOP!A:L,12,0)</f>
        <v>81.00</v>
      </c>
      <c r="F6" s="4" t="str">
        <f>VLOOKUP(A6,HOP!A:C,3,0)</f>
        <v>2627574</v>
      </c>
      <c r="G6" s="4">
        <f t="shared" si="0"/>
        <v>0</v>
      </c>
      <c r="H6" s="4" t="str">
        <f t="shared" si="1"/>
        <v>，2627574</v>
      </c>
      <c r="I6" s="4" t="str">
        <f>VLOOKUP(A6,HOP!A:U,21,0)</f>
        <v>直连</v>
      </c>
    </row>
    <row r="7" s="4" customFormat="1" spans="1:9">
      <c r="A7" s="5">
        <v>18461409867</v>
      </c>
      <c r="B7" s="6">
        <v>44768</v>
      </c>
      <c r="C7" s="6">
        <v>44769</v>
      </c>
      <c r="D7" s="4">
        <v>62</v>
      </c>
      <c r="E7" s="4" t="str">
        <f>VLOOKUP(A7,HOP!A:L,12,0)</f>
        <v>62.00</v>
      </c>
      <c r="F7" s="4" t="str">
        <f>VLOOKUP(A7,HOP!A:C,3,0)</f>
        <v>2627670</v>
      </c>
      <c r="G7" s="4">
        <f t="shared" si="0"/>
        <v>0</v>
      </c>
      <c r="H7" s="4" t="str">
        <f t="shared" si="1"/>
        <v>，2627670</v>
      </c>
      <c r="I7" s="4" t="str">
        <f>VLOOKUP(A7,HOP!A:U,21,0)</f>
        <v>直连</v>
      </c>
    </row>
    <row r="8" s="4" customFormat="1" spans="1:9">
      <c r="A8" s="5">
        <v>18474222027</v>
      </c>
      <c r="B8" s="6">
        <v>44768</v>
      </c>
      <c r="C8" s="6">
        <v>44769</v>
      </c>
      <c r="D8" s="4">
        <v>38</v>
      </c>
      <c r="E8" s="4" t="str">
        <f>VLOOKUP(A8,HOP!A:L,12,0)</f>
        <v>38.00</v>
      </c>
      <c r="F8" s="4" t="str">
        <f>VLOOKUP(A8,HOP!A:C,3,0)</f>
        <v>2629102</v>
      </c>
      <c r="G8" s="4">
        <f t="shared" si="0"/>
        <v>0</v>
      </c>
      <c r="H8" s="4" t="str">
        <f t="shared" si="1"/>
        <v>，2629102</v>
      </c>
      <c r="I8" s="4" t="str">
        <f>VLOOKUP(A8,HOP!A:U,21,0)</f>
        <v>直连</v>
      </c>
    </row>
    <row r="9" s="4" customFormat="1" spans="1:9">
      <c r="A9" s="5">
        <v>18486566593</v>
      </c>
      <c r="B9" s="6">
        <v>44768</v>
      </c>
      <c r="C9" s="6">
        <v>44769</v>
      </c>
      <c r="D9" s="4">
        <v>291</v>
      </c>
      <c r="E9" s="4" t="str">
        <f>VLOOKUP(A9,HOP!A:L,12,0)</f>
        <v>291.00</v>
      </c>
      <c r="F9" s="4" t="str">
        <f>VLOOKUP(A9,HOP!A:C,3,0)</f>
        <v>2630229</v>
      </c>
      <c r="G9" s="4">
        <f t="shared" si="0"/>
        <v>0</v>
      </c>
      <c r="H9" s="4" t="str">
        <f t="shared" si="1"/>
        <v>，2630229</v>
      </c>
      <c r="I9" s="4" t="str">
        <f>VLOOKUP(A9,HOP!A:U,21,0)</f>
        <v>直连</v>
      </c>
    </row>
    <row r="10" s="4" customFormat="1" spans="1:9">
      <c r="A10" s="5">
        <v>18505210922</v>
      </c>
      <c r="B10" s="6">
        <v>44768</v>
      </c>
      <c r="C10" s="6">
        <v>44769</v>
      </c>
      <c r="D10" s="4">
        <v>63</v>
      </c>
      <c r="E10" s="4" t="str">
        <f>VLOOKUP(A10,HOP!A:L,12,0)</f>
        <v>63.00</v>
      </c>
      <c r="F10" s="4" t="str">
        <f>VLOOKUP(A10,HOP!A:C,3,0)</f>
        <v>2632114</v>
      </c>
      <c r="G10" s="4">
        <f t="shared" si="0"/>
        <v>0</v>
      </c>
      <c r="H10" s="4" t="str">
        <f t="shared" si="1"/>
        <v>，2632114</v>
      </c>
      <c r="I10" s="4" t="str">
        <f>VLOOKUP(A10,HOP!A:U,21,0)</f>
        <v>直连</v>
      </c>
    </row>
    <row r="11" s="4" customFormat="1" spans="1:9">
      <c r="A11" s="5">
        <v>18506261108</v>
      </c>
      <c r="B11" s="6">
        <v>44768</v>
      </c>
      <c r="C11" s="6">
        <v>44769</v>
      </c>
      <c r="D11" s="4">
        <v>19</v>
      </c>
      <c r="E11" s="4" t="str">
        <f>VLOOKUP(A11,HOP!A:L,12,0)</f>
        <v>19.00</v>
      </c>
      <c r="F11" s="4" t="str">
        <f>VLOOKUP(A11,HOP!A:C,3,0)</f>
        <v>2632285</v>
      </c>
      <c r="G11" s="4">
        <f t="shared" si="0"/>
        <v>0</v>
      </c>
      <c r="H11" s="4" t="str">
        <f t="shared" si="1"/>
        <v>，2632285</v>
      </c>
      <c r="I11" s="4" t="str">
        <f>VLOOKUP(A11,HOP!A:U,21,0)</f>
        <v>直连</v>
      </c>
    </row>
    <row r="12" s="4" customFormat="1" spans="1:9">
      <c r="A12" s="5">
        <v>18512088642</v>
      </c>
      <c r="B12" s="6">
        <v>44768</v>
      </c>
      <c r="C12" s="6">
        <v>44769</v>
      </c>
      <c r="D12" s="4">
        <v>70</v>
      </c>
      <c r="E12" s="4" t="str">
        <f>VLOOKUP(A12,HOP!A:L,12,0)</f>
        <v>70.00</v>
      </c>
      <c r="F12" s="4" t="str">
        <f>VLOOKUP(A12,HOP!A:C,3,0)</f>
        <v>2632659</v>
      </c>
      <c r="G12" s="4">
        <f t="shared" si="0"/>
        <v>0</v>
      </c>
      <c r="H12" s="4" t="str">
        <f t="shared" si="1"/>
        <v>，2632659</v>
      </c>
      <c r="I12" s="4" t="str">
        <f>VLOOKUP(A12,HOP!A:U,21,0)</f>
        <v>直连</v>
      </c>
    </row>
    <row r="13" s="4" customFormat="1" spans="1:9">
      <c r="A13" s="5">
        <v>18513282160</v>
      </c>
      <c r="B13" s="6">
        <v>44768</v>
      </c>
      <c r="C13" s="6">
        <v>44769</v>
      </c>
      <c r="D13" s="4">
        <v>97</v>
      </c>
      <c r="E13" s="4" t="str">
        <f>VLOOKUP(A13,HOP!A:L,12,0)</f>
        <v>97.00</v>
      </c>
      <c r="F13" s="4" t="str">
        <f>VLOOKUP(A13,HOP!A:C,3,0)</f>
        <v>2632794</v>
      </c>
      <c r="G13" s="4">
        <f t="shared" si="0"/>
        <v>0</v>
      </c>
      <c r="H13" s="4" t="str">
        <f t="shared" si="1"/>
        <v>，2632794</v>
      </c>
      <c r="I13" s="4" t="str">
        <f>VLOOKUP(A13,HOP!A:U,21,0)</f>
        <v>直连</v>
      </c>
    </row>
    <row r="14" s="4" customFormat="1" spans="1:9">
      <c r="A14" s="5">
        <v>18513674630</v>
      </c>
      <c r="B14" s="6">
        <v>44768</v>
      </c>
      <c r="C14" s="6">
        <v>44769</v>
      </c>
      <c r="D14" s="4">
        <v>115</v>
      </c>
      <c r="E14" s="4" t="str">
        <f>VLOOKUP(A14,HOP!A:L,12,0)</f>
        <v>115.00</v>
      </c>
      <c r="F14" s="4" t="str">
        <f>VLOOKUP(A14,HOP!A:C,3,0)</f>
        <v>2632887</v>
      </c>
      <c r="G14" s="4">
        <f t="shared" si="0"/>
        <v>0</v>
      </c>
      <c r="H14" s="4" t="str">
        <f t="shared" si="1"/>
        <v>，2632887</v>
      </c>
      <c r="I14" s="4" t="str">
        <f>VLOOKUP(A14,HOP!A:U,21,0)</f>
        <v>直连</v>
      </c>
    </row>
    <row r="15" s="4" customFormat="1" spans="1:9">
      <c r="A15" s="5">
        <v>18514191117</v>
      </c>
      <c r="B15" s="6">
        <v>44768</v>
      </c>
      <c r="C15" s="6">
        <v>44769</v>
      </c>
      <c r="D15" s="4">
        <v>67</v>
      </c>
      <c r="E15" s="4" t="str">
        <f>VLOOKUP(A15,HOP!A:L,12,0)</f>
        <v>67.00</v>
      </c>
      <c r="F15" s="4" t="str">
        <f>VLOOKUP(A15,HOP!A:C,3,0)</f>
        <v>2633054</v>
      </c>
      <c r="G15" s="4">
        <f t="shared" si="0"/>
        <v>0</v>
      </c>
      <c r="H15" s="4" t="str">
        <f t="shared" si="1"/>
        <v>，2633054</v>
      </c>
      <c r="I15" s="4" t="str">
        <f>VLOOKUP(A15,HOP!A:U,21,0)</f>
        <v>直连</v>
      </c>
    </row>
    <row r="16" s="4" customFormat="1" spans="1:9">
      <c r="A16" s="5">
        <v>18518010642</v>
      </c>
      <c r="B16" s="6">
        <v>44768</v>
      </c>
      <c r="C16" s="6">
        <v>44769</v>
      </c>
      <c r="D16" s="4">
        <v>178</v>
      </c>
      <c r="E16" s="4" t="str">
        <f>VLOOKUP(A16,HOP!A:L,12,0)</f>
        <v>178.00</v>
      </c>
      <c r="F16" s="4" t="str">
        <f>VLOOKUP(A16,HOP!A:C,3,0)</f>
        <v>2633655</v>
      </c>
      <c r="G16" s="4">
        <f t="shared" si="0"/>
        <v>0</v>
      </c>
      <c r="H16" s="4" t="str">
        <f t="shared" si="1"/>
        <v>，2633655</v>
      </c>
      <c r="I16" s="4" t="str">
        <f>VLOOKUP(A16,HOP!A:U,21,0)</f>
        <v>直连</v>
      </c>
    </row>
    <row r="17" s="4" customFormat="1" spans="1:9">
      <c r="A17" s="5">
        <v>17709025723</v>
      </c>
      <c r="B17" s="6">
        <v>44769</v>
      </c>
      <c r="C17" s="6">
        <v>44770</v>
      </c>
      <c r="D17" s="4">
        <v>148</v>
      </c>
      <c r="E17" s="4" t="str">
        <f>VLOOKUP(A17,HOP!A:L,12,0)</f>
        <v>148.00</v>
      </c>
      <c r="F17" s="4" t="str">
        <f>VLOOKUP(A17,HOP!A:C,3,0)</f>
        <v>2481770</v>
      </c>
      <c r="G17" s="4">
        <f t="shared" si="0"/>
        <v>0</v>
      </c>
      <c r="H17" s="4" t="str">
        <f t="shared" si="1"/>
        <v>，2481770</v>
      </c>
      <c r="I17" s="4" t="str">
        <f>VLOOKUP(A17,HOP!A:U,21,0)</f>
        <v>直连</v>
      </c>
    </row>
    <row r="18" s="4" customFormat="1" spans="1:9">
      <c r="A18" s="5">
        <v>17773457871</v>
      </c>
      <c r="B18" s="6">
        <v>44768</v>
      </c>
      <c r="C18" s="6">
        <v>44770</v>
      </c>
      <c r="D18" s="4">
        <v>94</v>
      </c>
      <c r="E18" s="4" t="str">
        <f>VLOOKUP(A18,HOP!A:L,12,0)</f>
        <v>94.00</v>
      </c>
      <c r="F18" s="4" t="str">
        <f>VLOOKUP(A18,HOP!A:C,3,0)</f>
        <v>2502375</v>
      </c>
      <c r="G18" s="4">
        <f t="shared" si="0"/>
        <v>0</v>
      </c>
      <c r="H18" s="4" t="str">
        <f t="shared" si="1"/>
        <v>，2502375</v>
      </c>
      <c r="I18" s="4" t="str">
        <f>VLOOKUP(A18,HOP!A:U,21,0)</f>
        <v>直连</v>
      </c>
    </row>
    <row r="19" s="4" customFormat="1" hidden="1" spans="1:9">
      <c r="A19" s="5">
        <v>18114260108</v>
      </c>
      <c r="B19" s="6">
        <v>44768</v>
      </c>
      <c r="C19" s="6">
        <v>44770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18292753549</v>
      </c>
      <c r="B20" s="6">
        <v>44769</v>
      </c>
      <c r="C20" s="6">
        <v>44770</v>
      </c>
      <c r="D20" s="4">
        <v>183</v>
      </c>
      <c r="E20" s="4" t="str">
        <f>VLOOKUP(A20,HOP!A:L,12,0)</f>
        <v>183.00</v>
      </c>
      <c r="F20" s="4" t="str">
        <f>VLOOKUP(A20,HOP!A:C,3,0)</f>
        <v>2611375</v>
      </c>
      <c r="G20" s="4">
        <f t="shared" si="0"/>
        <v>0</v>
      </c>
      <c r="H20" s="4" t="str">
        <f t="shared" si="1"/>
        <v>，2611375</v>
      </c>
      <c r="I20" s="4" t="str">
        <f>VLOOKUP(A20,HOP!A:U,21,0)</f>
        <v>直连</v>
      </c>
    </row>
    <row r="21" s="4" customFormat="1" spans="1:9">
      <c r="A21" s="5">
        <v>18372271821</v>
      </c>
      <c r="B21" s="6">
        <v>44768</v>
      </c>
      <c r="C21" s="6">
        <v>44770</v>
      </c>
      <c r="D21" s="4">
        <v>132</v>
      </c>
      <c r="E21" s="4" t="str">
        <f>VLOOKUP(A21,HOP!A:L,12,0)</f>
        <v>132.00</v>
      </c>
      <c r="F21" s="4" t="str">
        <f>VLOOKUP(A21,HOP!A:C,3,0)</f>
        <v>2618919</v>
      </c>
      <c r="G21" s="4">
        <f t="shared" si="0"/>
        <v>0</v>
      </c>
      <c r="H21" s="4" t="str">
        <f t="shared" si="1"/>
        <v>，2618919</v>
      </c>
      <c r="I21" s="4" t="str">
        <f>VLOOKUP(A21,HOP!A:U,21,0)</f>
        <v>直连</v>
      </c>
    </row>
    <row r="22" s="4" customFormat="1" spans="1:9">
      <c r="A22" s="5">
        <v>18437822779</v>
      </c>
      <c r="B22" s="6">
        <v>44769</v>
      </c>
      <c r="C22" s="6">
        <v>44770</v>
      </c>
      <c r="D22" s="4">
        <v>68</v>
      </c>
      <c r="E22" s="4" t="str">
        <f>VLOOKUP(A22,HOP!A:L,12,0)</f>
        <v>68.00</v>
      </c>
      <c r="F22" s="4" t="str">
        <f>VLOOKUP(A22,HOP!A:C,3,0)</f>
        <v>2625467</v>
      </c>
      <c r="G22" s="4">
        <f t="shared" si="0"/>
        <v>0</v>
      </c>
      <c r="H22" s="4" t="str">
        <f t="shared" si="1"/>
        <v>，2625467</v>
      </c>
      <c r="I22" s="4" t="str">
        <f>VLOOKUP(A22,HOP!A:U,21,0)</f>
        <v>直连</v>
      </c>
    </row>
    <row r="23" s="4" customFormat="1" spans="1:9">
      <c r="A23" s="5">
        <v>18474097081</v>
      </c>
      <c r="B23" s="6">
        <v>44769</v>
      </c>
      <c r="C23" s="6">
        <v>44770</v>
      </c>
      <c r="D23" s="4">
        <v>79</v>
      </c>
      <c r="E23" s="4" t="str">
        <f>VLOOKUP(A23,HOP!A:L,12,0)</f>
        <v>79.00</v>
      </c>
      <c r="F23" s="4" t="str">
        <f>VLOOKUP(A23,HOP!A:C,3,0)</f>
        <v>2629075</v>
      </c>
      <c r="G23" s="4">
        <f t="shared" si="0"/>
        <v>0</v>
      </c>
      <c r="H23" s="4" t="str">
        <f t="shared" si="1"/>
        <v>，2629075</v>
      </c>
      <c r="I23" s="4" t="str">
        <f>VLOOKUP(A23,HOP!A:U,21,0)</f>
        <v>直连</v>
      </c>
    </row>
    <row r="24" s="4" customFormat="1" spans="1:9">
      <c r="A24" s="5">
        <v>18479610287</v>
      </c>
      <c r="B24" s="6">
        <v>44769</v>
      </c>
      <c r="C24" s="6">
        <v>44770</v>
      </c>
      <c r="D24" s="4">
        <v>22</v>
      </c>
      <c r="E24" s="4" t="str">
        <f>VLOOKUP(A24,HOP!A:L,12,0)</f>
        <v>22.00</v>
      </c>
      <c r="F24" s="4" t="str">
        <f>VLOOKUP(A24,HOP!A:C,3,0)</f>
        <v>2629516</v>
      </c>
      <c r="G24" s="4">
        <f t="shared" si="0"/>
        <v>0</v>
      </c>
      <c r="H24" s="4" t="str">
        <f t="shared" si="1"/>
        <v>，2629516</v>
      </c>
      <c r="I24" s="4" t="str">
        <f>VLOOKUP(A24,HOP!A:U,21,0)</f>
        <v>直连</v>
      </c>
    </row>
    <row r="25" s="4" customFormat="1" spans="1:9">
      <c r="A25" s="5">
        <v>18513781314</v>
      </c>
      <c r="B25" s="6">
        <v>44768</v>
      </c>
      <c r="C25" s="6">
        <v>44770</v>
      </c>
      <c r="D25" s="4">
        <v>70</v>
      </c>
      <c r="E25" s="4" t="str">
        <f>VLOOKUP(A25,HOP!A:L,12,0)</f>
        <v>70.00</v>
      </c>
      <c r="F25" s="4" t="str">
        <f>VLOOKUP(A25,HOP!A:C,3,0)</f>
        <v>2632955</v>
      </c>
      <c r="G25" s="4">
        <f t="shared" si="0"/>
        <v>0</v>
      </c>
      <c r="H25" s="4" t="str">
        <f t="shared" si="1"/>
        <v>，2632955</v>
      </c>
      <c r="I25" s="4" t="str">
        <f>VLOOKUP(A25,HOP!A:U,21,0)</f>
        <v>直连</v>
      </c>
    </row>
    <row r="26" s="4" customFormat="1" spans="1:9">
      <c r="A26" s="5">
        <v>18524618883</v>
      </c>
      <c r="B26" s="6">
        <v>44769</v>
      </c>
      <c r="C26" s="6">
        <v>44770</v>
      </c>
      <c r="D26" s="4">
        <v>125</v>
      </c>
      <c r="E26" s="4" t="str">
        <f>VLOOKUP(A26,HOP!A:L,12,0)</f>
        <v>125.00</v>
      </c>
      <c r="F26" s="4" t="str">
        <f>VLOOKUP(A26,HOP!A:C,3,0)</f>
        <v>2634006</v>
      </c>
      <c r="G26" s="4">
        <f t="shared" si="0"/>
        <v>0</v>
      </c>
      <c r="H26" s="4" t="str">
        <f t="shared" si="1"/>
        <v>，2634006</v>
      </c>
      <c r="I26" s="4" t="str">
        <f>VLOOKUP(A26,HOP!A:U,21,0)</f>
        <v>直连</v>
      </c>
    </row>
    <row r="27" s="4" customFormat="1" spans="1:9">
      <c r="A27" s="5">
        <v>18528152717</v>
      </c>
      <c r="B27" s="6">
        <v>44769</v>
      </c>
      <c r="C27" s="6">
        <v>44770</v>
      </c>
      <c r="D27" s="4">
        <v>56</v>
      </c>
      <c r="E27" s="4" t="str">
        <f>VLOOKUP(A27,HOP!A:L,12,0)</f>
        <v>56.00</v>
      </c>
      <c r="F27" s="4" t="str">
        <f>VLOOKUP(A27,HOP!A:C,3,0)</f>
        <v>2634632</v>
      </c>
      <c r="G27" s="4">
        <f t="shared" si="0"/>
        <v>0</v>
      </c>
      <c r="H27" s="4" t="str">
        <f t="shared" si="1"/>
        <v>，2634632</v>
      </c>
      <c r="I27" s="4" t="str">
        <f>VLOOKUP(A27,HOP!A:U,21,0)</f>
        <v>直连</v>
      </c>
    </row>
    <row r="28" s="4" customFormat="1" spans="1:9">
      <c r="A28" s="5">
        <v>18528289429</v>
      </c>
      <c r="B28" s="6">
        <v>44769</v>
      </c>
      <c r="C28" s="6">
        <v>44770</v>
      </c>
      <c r="D28" s="4">
        <v>115</v>
      </c>
      <c r="E28" s="4" t="str">
        <f>VLOOKUP(A28,HOP!A:L,12,0)</f>
        <v>115.00</v>
      </c>
      <c r="F28" s="4" t="str">
        <f>VLOOKUP(A28,HOP!A:C,3,0)</f>
        <v>2634655</v>
      </c>
      <c r="G28" s="4">
        <f t="shared" si="0"/>
        <v>0</v>
      </c>
      <c r="H28" s="4" t="str">
        <f t="shared" si="1"/>
        <v>，2634655</v>
      </c>
      <c r="I28" s="4" t="str">
        <f>VLOOKUP(A28,HOP!A:U,21,0)</f>
        <v>直连</v>
      </c>
    </row>
    <row r="29" s="4" customFormat="1" spans="1:9">
      <c r="A29" s="5">
        <v>18532271586</v>
      </c>
      <c r="B29" s="6">
        <v>44769</v>
      </c>
      <c r="C29" s="6">
        <v>44770</v>
      </c>
      <c r="D29" s="4">
        <v>27</v>
      </c>
      <c r="E29" s="4" t="str">
        <f>VLOOKUP(A29,HOP!A:L,12,0)</f>
        <v>27.00</v>
      </c>
      <c r="F29" s="4" t="str">
        <f>VLOOKUP(A29,HOP!A:C,3,0)</f>
        <v>2634684</v>
      </c>
      <c r="G29" s="4">
        <f t="shared" si="0"/>
        <v>0</v>
      </c>
      <c r="H29" s="4" t="str">
        <f t="shared" si="1"/>
        <v>，2634684</v>
      </c>
      <c r="I29" s="4" t="str">
        <f>VLOOKUP(A29,HOP!A:U,21,0)</f>
        <v>直连</v>
      </c>
    </row>
    <row r="30" s="4" customFormat="1" spans="1:9">
      <c r="A30" s="5">
        <v>18193640584</v>
      </c>
      <c r="B30" s="6">
        <v>44766</v>
      </c>
      <c r="C30" s="6">
        <v>44771</v>
      </c>
      <c r="D30" s="4">
        <v>170</v>
      </c>
      <c r="E30" s="4" t="str">
        <f>VLOOKUP(A30,HOP!A:L,12,0)</f>
        <v>170.00</v>
      </c>
      <c r="F30" s="4" t="str">
        <f>VLOOKUP(A30,HOP!A:C,3,0)</f>
        <v>2601448</v>
      </c>
      <c r="G30" s="4">
        <f t="shared" si="0"/>
        <v>0</v>
      </c>
      <c r="H30" s="4" t="str">
        <f t="shared" si="1"/>
        <v>，2601448</v>
      </c>
      <c r="I30" s="4" t="str">
        <f>VLOOKUP(A30,HOP!A:U,21,0)</f>
        <v>直连</v>
      </c>
    </row>
    <row r="31" s="4" customFormat="1" spans="1:9">
      <c r="A31" s="5">
        <v>18235838993</v>
      </c>
      <c r="B31" s="6">
        <v>44770</v>
      </c>
      <c r="C31" s="6">
        <v>44771</v>
      </c>
      <c r="D31" s="4">
        <v>102</v>
      </c>
      <c r="E31" s="4" t="str">
        <f>VLOOKUP(A31,HOP!A:L,12,0)</f>
        <v>102.00</v>
      </c>
      <c r="F31" s="4" t="str">
        <f>VLOOKUP(A31,HOP!A:C,3,0)</f>
        <v>2606344</v>
      </c>
      <c r="G31" s="4">
        <f t="shared" si="0"/>
        <v>0</v>
      </c>
      <c r="H31" s="4" t="str">
        <f t="shared" si="1"/>
        <v>，2606344</v>
      </c>
      <c r="I31" s="4" t="str">
        <f>VLOOKUP(A31,HOP!A:U,21,0)</f>
        <v>直连</v>
      </c>
    </row>
    <row r="32" s="4" customFormat="1" spans="1:9">
      <c r="A32" s="5">
        <v>18471345067</v>
      </c>
      <c r="B32" s="6">
        <v>44770</v>
      </c>
      <c r="C32" s="6">
        <v>44771</v>
      </c>
      <c r="D32" s="4">
        <v>56</v>
      </c>
      <c r="E32" s="4" t="str">
        <f>VLOOKUP(A32,HOP!A:L,12,0)</f>
        <v>56.00</v>
      </c>
      <c r="F32" s="4" t="str">
        <f>VLOOKUP(A32,HOP!A:C,3,0)</f>
        <v>2628655</v>
      </c>
      <c r="G32" s="4">
        <f t="shared" si="0"/>
        <v>0</v>
      </c>
      <c r="H32" s="4" t="str">
        <f t="shared" si="1"/>
        <v>，2628655</v>
      </c>
      <c r="I32" s="4" t="str">
        <f>VLOOKUP(A32,HOP!A:U,21,0)</f>
        <v>直连</v>
      </c>
    </row>
    <row r="33" s="4" customFormat="1" spans="1:9">
      <c r="A33" s="5">
        <v>18472374396</v>
      </c>
      <c r="B33" s="6">
        <v>44768</v>
      </c>
      <c r="C33" s="6">
        <v>44771</v>
      </c>
      <c r="D33" s="4">
        <v>633</v>
      </c>
      <c r="E33" s="4" t="str">
        <f>VLOOKUP(A33,HOP!A:L,12,0)</f>
        <v>633.00</v>
      </c>
      <c r="F33" s="4" t="str">
        <f>VLOOKUP(A33,HOP!A:C,3,0)</f>
        <v>2628834</v>
      </c>
      <c r="G33" s="4">
        <f t="shared" si="0"/>
        <v>0</v>
      </c>
      <c r="H33" s="4" t="str">
        <f t="shared" si="1"/>
        <v>，2628834</v>
      </c>
      <c r="I33" s="4" t="str">
        <f>VLOOKUP(A33,HOP!A:U,21,0)</f>
        <v>直连</v>
      </c>
    </row>
    <row r="34" s="4" customFormat="1" spans="1:9">
      <c r="A34" s="5">
        <v>18480012590</v>
      </c>
      <c r="B34" s="6">
        <v>44770</v>
      </c>
      <c r="C34" s="6">
        <v>44771</v>
      </c>
      <c r="D34" s="4">
        <v>272</v>
      </c>
      <c r="E34" s="4" t="str">
        <f>VLOOKUP(A34,HOP!A:L,12,0)</f>
        <v>272.00</v>
      </c>
      <c r="F34" s="4" t="str">
        <f>VLOOKUP(A34,HOP!A:C,3,0)</f>
        <v>2629570</v>
      </c>
      <c r="G34" s="4">
        <f t="shared" si="0"/>
        <v>0</v>
      </c>
      <c r="H34" s="4" t="str">
        <f t="shared" si="1"/>
        <v>，2629570</v>
      </c>
      <c r="I34" s="4" t="str">
        <f>VLOOKUP(A34,HOP!A:U,21,0)</f>
        <v>直连</v>
      </c>
    </row>
    <row r="35" s="4" customFormat="1" spans="1:9">
      <c r="A35" s="5">
        <v>18507711546</v>
      </c>
      <c r="B35" s="6">
        <v>44769</v>
      </c>
      <c r="C35" s="6">
        <v>44771</v>
      </c>
      <c r="D35" s="4">
        <v>508</v>
      </c>
      <c r="E35" s="4" t="str">
        <f>VLOOKUP(A35,HOP!A:L,12,0)</f>
        <v>508.00</v>
      </c>
      <c r="F35" s="4" t="str">
        <f>VLOOKUP(A35,HOP!A:C,3,0)</f>
        <v>2632552</v>
      </c>
      <c r="G35" s="4">
        <f t="shared" si="0"/>
        <v>0</v>
      </c>
      <c r="H35" s="4" t="str">
        <f t="shared" si="1"/>
        <v>，2632552</v>
      </c>
      <c r="I35" s="4" t="str">
        <f>VLOOKUP(A35,HOP!A:U,21,0)</f>
        <v>直连</v>
      </c>
    </row>
    <row r="36" s="4" customFormat="1" spans="1:9">
      <c r="A36" s="5">
        <v>18513589411</v>
      </c>
      <c r="B36" s="6">
        <v>44770</v>
      </c>
      <c r="C36" s="6">
        <v>44771</v>
      </c>
      <c r="D36" s="4">
        <v>64</v>
      </c>
      <c r="E36" s="4" t="str">
        <f>VLOOKUP(A36,HOP!A:L,12,0)</f>
        <v>64.00</v>
      </c>
      <c r="F36" s="4" t="str">
        <f>VLOOKUP(A36,HOP!A:C,3,0)</f>
        <v>2632865</v>
      </c>
      <c r="G36" s="4">
        <f t="shared" si="0"/>
        <v>0</v>
      </c>
      <c r="H36" s="4" t="str">
        <f t="shared" si="1"/>
        <v>，2632865</v>
      </c>
      <c r="I36" s="4" t="str">
        <f>VLOOKUP(A36,HOP!A:U,21,0)</f>
        <v>直连</v>
      </c>
    </row>
    <row r="37" s="4" customFormat="1" spans="1:9">
      <c r="A37" s="5">
        <v>18516157875</v>
      </c>
      <c r="B37" s="6">
        <v>44770</v>
      </c>
      <c r="C37" s="6">
        <v>44771</v>
      </c>
      <c r="D37" s="4">
        <v>48</v>
      </c>
      <c r="E37" s="4" t="str">
        <f>VLOOKUP(A37,HOP!A:L,12,0)</f>
        <v>48.00</v>
      </c>
      <c r="F37" s="4" t="str">
        <f>VLOOKUP(A37,HOP!A:C,3,0)</f>
        <v>2633365</v>
      </c>
      <c r="G37" s="4">
        <f t="shared" si="0"/>
        <v>0</v>
      </c>
      <c r="H37" s="4" t="str">
        <f t="shared" si="1"/>
        <v>，2633365</v>
      </c>
      <c r="I37" s="4" t="str">
        <f>VLOOKUP(A37,HOP!A:U,21,0)</f>
        <v>直连</v>
      </c>
    </row>
    <row r="38" s="4" customFormat="1" spans="1:9">
      <c r="A38" s="5">
        <v>18534254190</v>
      </c>
      <c r="B38" s="6">
        <v>44770</v>
      </c>
      <c r="C38" s="6">
        <v>44771</v>
      </c>
      <c r="D38" s="4">
        <v>77</v>
      </c>
      <c r="E38" s="4" t="str">
        <f>VLOOKUP(A38,HOP!A:L,12,0)</f>
        <v>77.00</v>
      </c>
      <c r="F38" s="4" t="str">
        <f>VLOOKUP(A38,HOP!A:C,3,0)</f>
        <v>2634856</v>
      </c>
      <c r="G38" s="4">
        <f t="shared" si="0"/>
        <v>0</v>
      </c>
      <c r="H38" s="4" t="str">
        <f t="shared" si="1"/>
        <v>，2634856</v>
      </c>
      <c r="I38" s="4" t="str">
        <f>VLOOKUP(A38,HOP!A:U,21,0)</f>
        <v>直连</v>
      </c>
    </row>
    <row r="39" s="4" customFormat="1" spans="1:9">
      <c r="A39" s="5">
        <v>18534774253</v>
      </c>
      <c r="B39" s="6">
        <v>44770</v>
      </c>
      <c r="C39" s="6">
        <v>44771</v>
      </c>
      <c r="D39" s="4">
        <v>67</v>
      </c>
      <c r="E39" s="4" t="str">
        <f>VLOOKUP(A39,HOP!A:L,12,0)</f>
        <v>67.00</v>
      </c>
      <c r="F39" s="4" t="str">
        <f>VLOOKUP(A39,HOP!A:C,3,0)</f>
        <v>2634917</v>
      </c>
      <c r="G39" s="4">
        <f t="shared" si="0"/>
        <v>0</v>
      </c>
      <c r="H39" s="4" t="str">
        <f t="shared" si="1"/>
        <v>，2634917</v>
      </c>
      <c r="I39" s="4" t="str">
        <f>VLOOKUP(A39,HOP!A:U,21,0)</f>
        <v>直连</v>
      </c>
    </row>
    <row r="41" spans="4:4">
      <c r="D41" s="4">
        <f>SUM(D2:D40)</f>
        <v>4525</v>
      </c>
    </row>
    <row r="45" spans="1:1">
      <c r="A45" s="4" t="s">
        <v>226</v>
      </c>
    </row>
    <row r="46" spans="1:1">
      <c r="A46" s="4" t="s">
        <v>227</v>
      </c>
    </row>
    <row r="47" spans="1:1">
      <c r="A47" s="4" t="s">
        <v>228</v>
      </c>
    </row>
  </sheetData>
  <autoFilter ref="A1:X39">
    <filterColumn colId="3">
      <filters>
        <filter val="291"/>
        <filter val="94"/>
        <filter val="115"/>
        <filter val="56"/>
        <filter val="97"/>
        <filter val="19"/>
        <filter val="22"/>
        <filter val="62"/>
        <filter val="63"/>
        <filter val="64"/>
        <filter val="125"/>
        <filter val="27"/>
        <filter val="67"/>
        <filter val="68"/>
        <filter val="70"/>
        <filter val="170"/>
        <filter val="132"/>
        <filter val="272"/>
        <filter val="633"/>
        <filter val="77"/>
        <filter val="38"/>
        <filter val="178"/>
        <filter val="79"/>
        <filter val="81"/>
        <filter val="102"/>
        <filter val="202"/>
        <filter val="183"/>
        <filter val="45"/>
        <filter val="48"/>
        <filter val="148"/>
        <filter val="5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"/>
  <sheetViews>
    <sheetView workbookViewId="0">
      <selection activeCell="D30" sqref="D3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229</v>
      </c>
      <c r="B1" s="2" t="s">
        <v>230</v>
      </c>
      <c r="C1" s="2" t="s">
        <v>231</v>
      </c>
      <c r="D1" s="2" t="s">
        <v>232</v>
      </c>
      <c r="E1" s="2" t="s">
        <v>13</v>
      </c>
      <c r="F1" s="2" t="s">
        <v>5</v>
      </c>
      <c r="G1" s="2" t="s">
        <v>6</v>
      </c>
      <c r="H1" s="2" t="s">
        <v>233</v>
      </c>
      <c r="I1" s="2" t="s">
        <v>234</v>
      </c>
      <c r="J1" s="2" t="s">
        <v>235</v>
      </c>
      <c r="K1" s="2" t="s">
        <v>236</v>
      </c>
      <c r="L1" s="2" t="s">
        <v>237</v>
      </c>
      <c r="M1" s="2" t="s">
        <v>238</v>
      </c>
      <c r="N1" s="2" t="s">
        <v>239</v>
      </c>
      <c r="O1" s="2" t="s">
        <v>240</v>
      </c>
      <c r="P1" s="2" t="s">
        <v>241</v>
      </c>
      <c r="Q1" s="2" t="s">
        <v>242</v>
      </c>
      <c r="R1" s="2" t="s">
        <v>243</v>
      </c>
      <c r="S1" s="2" t="s">
        <v>244</v>
      </c>
      <c r="T1" s="2" t="s">
        <v>245</v>
      </c>
      <c r="U1" s="2" t="s">
        <v>246</v>
      </c>
    </row>
    <row r="2" s="1" customFormat="1" spans="1:21">
      <c r="A2" s="3">
        <v>18534774253</v>
      </c>
      <c r="B2" s="1" t="s">
        <v>247</v>
      </c>
      <c r="C2" s="1" t="s">
        <v>248</v>
      </c>
      <c r="D2" s="1" t="s">
        <v>249</v>
      </c>
      <c r="E2" s="1" t="s">
        <v>250</v>
      </c>
      <c r="F2" s="1" t="s">
        <v>251</v>
      </c>
      <c r="G2" s="1" t="s">
        <v>252</v>
      </c>
      <c r="H2" s="1" t="s">
        <v>253</v>
      </c>
      <c r="I2" s="1" t="s">
        <v>254</v>
      </c>
      <c r="J2" s="1" t="s">
        <v>30</v>
      </c>
      <c r="K2" s="1" t="s">
        <v>255</v>
      </c>
      <c r="L2" s="1" t="s">
        <v>255</v>
      </c>
      <c r="M2" s="1" t="s">
        <v>256</v>
      </c>
      <c r="N2" s="1" t="s">
        <v>256</v>
      </c>
      <c r="O2" s="1" t="s">
        <v>257</v>
      </c>
      <c r="P2" s="1" t="s">
        <v>258</v>
      </c>
      <c r="Q2" s="1" t="s">
        <v>259</v>
      </c>
      <c r="R2" s="1" t="s">
        <v>260</v>
      </c>
      <c r="S2" s="1" t="s">
        <v>261</v>
      </c>
      <c r="T2" s="1" t="s">
        <v>262</v>
      </c>
      <c r="U2" s="1" t="s">
        <v>263</v>
      </c>
    </row>
    <row r="3" s="1" customFormat="1" spans="1:21">
      <c r="A3" s="3">
        <v>18534254190</v>
      </c>
      <c r="B3" s="1" t="s">
        <v>247</v>
      </c>
      <c r="C3" s="1" t="s">
        <v>264</v>
      </c>
      <c r="D3" s="1" t="s">
        <v>265</v>
      </c>
      <c r="E3" s="1" t="s">
        <v>266</v>
      </c>
      <c r="F3" s="1" t="s">
        <v>251</v>
      </c>
      <c r="G3" s="1" t="s">
        <v>252</v>
      </c>
      <c r="H3" s="1" t="s">
        <v>253</v>
      </c>
      <c r="I3" s="1" t="s">
        <v>267</v>
      </c>
      <c r="J3" s="1" t="s">
        <v>30</v>
      </c>
      <c r="K3" s="1" t="s">
        <v>268</v>
      </c>
      <c r="L3" s="1" t="s">
        <v>268</v>
      </c>
      <c r="M3" s="1" t="s">
        <v>256</v>
      </c>
      <c r="N3" s="1" t="s">
        <v>256</v>
      </c>
      <c r="O3" s="1" t="s">
        <v>257</v>
      </c>
      <c r="P3" s="1" t="s">
        <v>258</v>
      </c>
      <c r="Q3" s="1" t="s">
        <v>259</v>
      </c>
      <c r="R3" s="1" t="s">
        <v>269</v>
      </c>
      <c r="S3" s="1" t="s">
        <v>261</v>
      </c>
      <c r="T3" s="1" t="s">
        <v>262</v>
      </c>
      <c r="U3" s="1" t="s">
        <v>263</v>
      </c>
    </row>
    <row r="4" s="1" customFormat="1" spans="1:21">
      <c r="A4" s="3">
        <v>18532271586</v>
      </c>
      <c r="B4" s="1" t="s">
        <v>247</v>
      </c>
      <c r="C4" s="1" t="s">
        <v>270</v>
      </c>
      <c r="D4" s="1" t="s">
        <v>271</v>
      </c>
      <c r="E4" s="1" t="s">
        <v>272</v>
      </c>
      <c r="F4" s="1" t="s">
        <v>247</v>
      </c>
      <c r="G4" s="1" t="s">
        <v>251</v>
      </c>
      <c r="H4" s="1" t="s">
        <v>253</v>
      </c>
      <c r="I4" s="1" t="s">
        <v>273</v>
      </c>
      <c r="J4" s="1" t="s">
        <v>30</v>
      </c>
      <c r="K4" s="1" t="s">
        <v>274</v>
      </c>
      <c r="L4" s="1" t="s">
        <v>274</v>
      </c>
      <c r="M4" s="1" t="s">
        <v>256</v>
      </c>
      <c r="N4" s="1" t="s">
        <v>256</v>
      </c>
      <c r="O4" s="1" t="s">
        <v>257</v>
      </c>
      <c r="P4" s="1" t="s">
        <v>258</v>
      </c>
      <c r="Q4" s="1" t="s">
        <v>259</v>
      </c>
      <c r="R4" s="1" t="s">
        <v>275</v>
      </c>
      <c r="S4" s="1" t="s">
        <v>261</v>
      </c>
      <c r="T4" s="1" t="s">
        <v>262</v>
      </c>
      <c r="U4" s="1" t="s">
        <v>263</v>
      </c>
    </row>
    <row r="5" s="1" customFormat="1" spans="1:21">
      <c r="A5" s="3">
        <v>18528289429</v>
      </c>
      <c r="B5" s="1" t="s">
        <v>247</v>
      </c>
      <c r="C5" s="1" t="s">
        <v>276</v>
      </c>
      <c r="D5" s="1" t="s">
        <v>277</v>
      </c>
      <c r="E5" s="1" t="s">
        <v>278</v>
      </c>
      <c r="F5" s="1" t="s">
        <v>247</v>
      </c>
      <c r="G5" s="1" t="s">
        <v>251</v>
      </c>
      <c r="H5" s="1" t="s">
        <v>253</v>
      </c>
      <c r="I5" s="1" t="s">
        <v>279</v>
      </c>
      <c r="J5" s="1" t="s">
        <v>30</v>
      </c>
      <c r="K5" s="1" t="s">
        <v>280</v>
      </c>
      <c r="L5" s="1" t="s">
        <v>280</v>
      </c>
      <c r="M5" s="1" t="s">
        <v>256</v>
      </c>
      <c r="N5" s="1" t="s">
        <v>256</v>
      </c>
      <c r="O5" s="1" t="s">
        <v>257</v>
      </c>
      <c r="P5" s="1" t="s">
        <v>258</v>
      </c>
      <c r="Q5" s="1" t="s">
        <v>259</v>
      </c>
      <c r="R5" s="1" t="s">
        <v>281</v>
      </c>
      <c r="S5" s="1" t="s">
        <v>261</v>
      </c>
      <c r="T5" s="1" t="s">
        <v>262</v>
      </c>
      <c r="U5" s="1" t="s">
        <v>263</v>
      </c>
    </row>
    <row r="6" s="1" customFormat="1" spans="1:21">
      <c r="A6" s="3">
        <v>18528152717</v>
      </c>
      <c r="B6" s="1" t="s">
        <v>247</v>
      </c>
      <c r="C6" s="1" t="s">
        <v>282</v>
      </c>
      <c r="D6" s="1" t="s">
        <v>283</v>
      </c>
      <c r="E6" s="1" t="s">
        <v>284</v>
      </c>
      <c r="F6" s="1" t="s">
        <v>247</v>
      </c>
      <c r="G6" s="1" t="s">
        <v>251</v>
      </c>
      <c r="H6" s="1" t="s">
        <v>253</v>
      </c>
      <c r="I6" s="1" t="s">
        <v>285</v>
      </c>
      <c r="J6" s="1" t="s">
        <v>30</v>
      </c>
      <c r="K6" s="1" t="s">
        <v>286</v>
      </c>
      <c r="L6" s="1" t="s">
        <v>286</v>
      </c>
      <c r="M6" s="1" t="s">
        <v>256</v>
      </c>
      <c r="N6" s="1" t="s">
        <v>256</v>
      </c>
      <c r="O6" s="1" t="s">
        <v>257</v>
      </c>
      <c r="P6" s="1" t="s">
        <v>258</v>
      </c>
      <c r="Q6" s="1" t="s">
        <v>259</v>
      </c>
      <c r="R6" s="1" t="s">
        <v>287</v>
      </c>
      <c r="S6" s="1" t="s">
        <v>261</v>
      </c>
      <c r="T6" s="1" t="s">
        <v>262</v>
      </c>
      <c r="U6" s="1" t="s">
        <v>263</v>
      </c>
    </row>
    <row r="7" s="1" customFormat="1" spans="1:21">
      <c r="A7" s="3">
        <v>18524618883</v>
      </c>
      <c r="B7" s="1" t="s">
        <v>247</v>
      </c>
      <c r="C7" s="1" t="s">
        <v>288</v>
      </c>
      <c r="D7" s="1" t="s">
        <v>289</v>
      </c>
      <c r="E7" s="1" t="s">
        <v>290</v>
      </c>
      <c r="F7" s="1" t="s">
        <v>247</v>
      </c>
      <c r="G7" s="1" t="s">
        <v>251</v>
      </c>
      <c r="H7" s="1" t="s">
        <v>253</v>
      </c>
      <c r="I7" s="1" t="s">
        <v>291</v>
      </c>
      <c r="J7" s="1" t="s">
        <v>30</v>
      </c>
      <c r="K7" s="1" t="s">
        <v>292</v>
      </c>
      <c r="L7" s="1" t="s">
        <v>292</v>
      </c>
      <c r="M7" s="1" t="s">
        <v>256</v>
      </c>
      <c r="N7" s="1" t="s">
        <v>256</v>
      </c>
      <c r="O7" s="1" t="s">
        <v>257</v>
      </c>
      <c r="P7" s="1" t="s">
        <v>258</v>
      </c>
      <c r="Q7" s="1" t="s">
        <v>259</v>
      </c>
      <c r="R7" s="1" t="s">
        <v>293</v>
      </c>
      <c r="S7" s="1" t="s">
        <v>261</v>
      </c>
      <c r="T7" s="1" t="s">
        <v>262</v>
      </c>
      <c r="U7" s="1" t="s">
        <v>263</v>
      </c>
    </row>
    <row r="8" s="1" customFormat="1" spans="1:21">
      <c r="A8" s="3">
        <v>18518010642</v>
      </c>
      <c r="B8" s="1" t="s">
        <v>294</v>
      </c>
      <c r="C8" s="1" t="s">
        <v>295</v>
      </c>
      <c r="D8" s="1" t="s">
        <v>296</v>
      </c>
      <c r="E8" s="1" t="s">
        <v>297</v>
      </c>
      <c r="F8" s="1" t="s">
        <v>294</v>
      </c>
      <c r="G8" s="1" t="s">
        <v>247</v>
      </c>
      <c r="H8" s="1" t="s">
        <v>253</v>
      </c>
      <c r="I8" s="1" t="s">
        <v>298</v>
      </c>
      <c r="J8" s="1" t="s">
        <v>30</v>
      </c>
      <c r="K8" s="1" t="s">
        <v>299</v>
      </c>
      <c r="L8" s="1" t="s">
        <v>299</v>
      </c>
      <c r="M8" s="1" t="s">
        <v>256</v>
      </c>
      <c r="N8" s="1" t="s">
        <v>256</v>
      </c>
      <c r="O8" s="1" t="s">
        <v>257</v>
      </c>
      <c r="P8" s="1" t="s">
        <v>258</v>
      </c>
      <c r="Q8" s="1" t="s">
        <v>259</v>
      </c>
      <c r="R8" s="1" t="s">
        <v>300</v>
      </c>
      <c r="S8" s="1" t="s">
        <v>261</v>
      </c>
      <c r="T8" s="1" t="s">
        <v>262</v>
      </c>
      <c r="U8" s="1" t="s">
        <v>263</v>
      </c>
    </row>
    <row r="9" s="1" customFormat="1" spans="1:21">
      <c r="A9" s="3">
        <v>18516157875</v>
      </c>
      <c r="B9" s="1" t="s">
        <v>294</v>
      </c>
      <c r="C9" s="1" t="s">
        <v>301</v>
      </c>
      <c r="D9" s="1" t="s">
        <v>302</v>
      </c>
      <c r="E9" s="1" t="s">
        <v>303</v>
      </c>
      <c r="F9" s="1" t="s">
        <v>251</v>
      </c>
      <c r="G9" s="1" t="s">
        <v>252</v>
      </c>
      <c r="H9" s="1" t="s">
        <v>253</v>
      </c>
      <c r="I9" s="1" t="s">
        <v>304</v>
      </c>
      <c r="J9" s="1" t="s">
        <v>30</v>
      </c>
      <c r="K9" s="1" t="s">
        <v>305</v>
      </c>
      <c r="L9" s="1" t="s">
        <v>305</v>
      </c>
      <c r="M9" s="1" t="s">
        <v>256</v>
      </c>
      <c r="N9" s="1" t="s">
        <v>256</v>
      </c>
      <c r="O9" s="1" t="s">
        <v>257</v>
      </c>
      <c r="P9" s="1" t="s">
        <v>258</v>
      </c>
      <c r="Q9" s="1" t="s">
        <v>259</v>
      </c>
      <c r="R9" s="1" t="s">
        <v>306</v>
      </c>
      <c r="S9" s="1" t="s">
        <v>261</v>
      </c>
      <c r="T9" s="1" t="s">
        <v>262</v>
      </c>
      <c r="U9" s="1" t="s">
        <v>263</v>
      </c>
    </row>
    <row r="10" s="1" customFormat="1" spans="1:21">
      <c r="A10" s="3">
        <v>18514191117</v>
      </c>
      <c r="B10" s="1" t="s">
        <v>294</v>
      </c>
      <c r="C10" s="1" t="s">
        <v>307</v>
      </c>
      <c r="D10" s="1" t="s">
        <v>308</v>
      </c>
      <c r="E10" s="1" t="s">
        <v>309</v>
      </c>
      <c r="F10" s="1" t="s">
        <v>294</v>
      </c>
      <c r="G10" s="1" t="s">
        <v>247</v>
      </c>
      <c r="H10" s="1" t="s">
        <v>253</v>
      </c>
      <c r="I10" s="1" t="s">
        <v>310</v>
      </c>
      <c r="J10" s="1" t="s">
        <v>30</v>
      </c>
      <c r="K10" s="1" t="s">
        <v>255</v>
      </c>
      <c r="L10" s="1" t="s">
        <v>255</v>
      </c>
      <c r="M10" s="1" t="s">
        <v>256</v>
      </c>
      <c r="N10" s="1" t="s">
        <v>256</v>
      </c>
      <c r="O10" s="1" t="s">
        <v>257</v>
      </c>
      <c r="P10" s="1" t="s">
        <v>258</v>
      </c>
      <c r="Q10" s="1" t="s">
        <v>259</v>
      </c>
      <c r="R10" s="1" t="s">
        <v>311</v>
      </c>
      <c r="S10" s="1" t="s">
        <v>261</v>
      </c>
      <c r="T10" s="1" t="s">
        <v>262</v>
      </c>
      <c r="U10" s="1" t="s">
        <v>263</v>
      </c>
    </row>
    <row r="11" s="1" customFormat="1" spans="1:21">
      <c r="A11" s="3">
        <v>18513781314</v>
      </c>
      <c r="B11" s="1" t="s">
        <v>294</v>
      </c>
      <c r="C11" s="1" t="s">
        <v>312</v>
      </c>
      <c r="D11" s="1" t="s">
        <v>313</v>
      </c>
      <c r="E11" s="1" t="s">
        <v>314</v>
      </c>
      <c r="F11" s="1" t="s">
        <v>294</v>
      </c>
      <c r="G11" s="1" t="s">
        <v>251</v>
      </c>
      <c r="H11" s="1" t="s">
        <v>253</v>
      </c>
      <c r="I11" s="1" t="s">
        <v>315</v>
      </c>
      <c r="J11" s="1" t="s">
        <v>30</v>
      </c>
      <c r="K11" s="1" t="s">
        <v>316</v>
      </c>
      <c r="L11" s="1" t="s">
        <v>316</v>
      </c>
      <c r="M11" s="1" t="s">
        <v>256</v>
      </c>
      <c r="N11" s="1" t="s">
        <v>256</v>
      </c>
      <c r="O11" s="1" t="s">
        <v>257</v>
      </c>
      <c r="P11" s="1" t="s">
        <v>258</v>
      </c>
      <c r="Q11" s="1" t="s">
        <v>259</v>
      </c>
      <c r="R11" s="1" t="s">
        <v>317</v>
      </c>
      <c r="S11" s="1" t="s">
        <v>261</v>
      </c>
      <c r="T11" s="1" t="s">
        <v>262</v>
      </c>
      <c r="U11" s="1" t="s">
        <v>263</v>
      </c>
    </row>
    <row r="12" s="1" customFormat="1" spans="1:21">
      <c r="A12" s="3">
        <v>18513674630</v>
      </c>
      <c r="B12" s="1" t="s">
        <v>294</v>
      </c>
      <c r="C12" s="1" t="s">
        <v>318</v>
      </c>
      <c r="D12" s="1" t="s">
        <v>319</v>
      </c>
      <c r="E12" s="1" t="s">
        <v>320</v>
      </c>
      <c r="F12" s="1" t="s">
        <v>294</v>
      </c>
      <c r="G12" s="1" t="s">
        <v>247</v>
      </c>
      <c r="H12" s="1" t="s">
        <v>253</v>
      </c>
      <c r="I12" s="1" t="s">
        <v>321</v>
      </c>
      <c r="J12" s="1" t="s">
        <v>30</v>
      </c>
      <c r="K12" s="1" t="s">
        <v>280</v>
      </c>
      <c r="L12" s="1" t="s">
        <v>280</v>
      </c>
      <c r="M12" s="1" t="s">
        <v>256</v>
      </c>
      <c r="N12" s="1" t="s">
        <v>256</v>
      </c>
      <c r="O12" s="1" t="s">
        <v>257</v>
      </c>
      <c r="P12" s="1" t="s">
        <v>258</v>
      </c>
      <c r="Q12" s="1" t="s">
        <v>259</v>
      </c>
      <c r="R12" s="1" t="s">
        <v>322</v>
      </c>
      <c r="S12" s="1" t="s">
        <v>261</v>
      </c>
      <c r="T12" s="1" t="s">
        <v>262</v>
      </c>
      <c r="U12" s="1" t="s">
        <v>263</v>
      </c>
    </row>
    <row r="13" s="1" customFormat="1" spans="1:21">
      <c r="A13" s="3">
        <v>18513589411</v>
      </c>
      <c r="B13" s="1" t="s">
        <v>294</v>
      </c>
      <c r="C13" s="1" t="s">
        <v>323</v>
      </c>
      <c r="D13" s="1" t="s">
        <v>324</v>
      </c>
      <c r="E13" s="1" t="s">
        <v>325</v>
      </c>
      <c r="F13" s="1" t="s">
        <v>251</v>
      </c>
      <c r="G13" s="1" t="s">
        <v>252</v>
      </c>
      <c r="H13" s="1" t="s">
        <v>253</v>
      </c>
      <c r="I13" s="1" t="s">
        <v>326</v>
      </c>
      <c r="J13" s="1" t="s">
        <v>30</v>
      </c>
      <c r="K13" s="1" t="s">
        <v>327</v>
      </c>
      <c r="L13" s="1" t="s">
        <v>327</v>
      </c>
      <c r="M13" s="1" t="s">
        <v>256</v>
      </c>
      <c r="N13" s="1" t="s">
        <v>256</v>
      </c>
      <c r="O13" s="1" t="s">
        <v>257</v>
      </c>
      <c r="P13" s="1" t="s">
        <v>258</v>
      </c>
      <c r="Q13" s="1" t="s">
        <v>259</v>
      </c>
      <c r="R13" s="1" t="s">
        <v>328</v>
      </c>
      <c r="S13" s="1" t="s">
        <v>261</v>
      </c>
      <c r="T13" s="1" t="s">
        <v>262</v>
      </c>
      <c r="U13" s="1" t="s">
        <v>263</v>
      </c>
    </row>
    <row r="14" s="1" customFormat="1" spans="1:21">
      <c r="A14" s="3">
        <v>18513282160</v>
      </c>
      <c r="B14" s="1" t="s">
        <v>294</v>
      </c>
      <c r="C14" s="1" t="s">
        <v>329</v>
      </c>
      <c r="D14" s="1" t="s">
        <v>330</v>
      </c>
      <c r="E14" s="1" t="s">
        <v>331</v>
      </c>
      <c r="F14" s="1" t="s">
        <v>294</v>
      </c>
      <c r="G14" s="1" t="s">
        <v>247</v>
      </c>
      <c r="H14" s="1" t="s">
        <v>253</v>
      </c>
      <c r="I14" s="1" t="s">
        <v>332</v>
      </c>
      <c r="J14" s="1" t="s">
        <v>30</v>
      </c>
      <c r="K14" s="1" t="s">
        <v>333</v>
      </c>
      <c r="L14" s="1" t="s">
        <v>333</v>
      </c>
      <c r="M14" s="1" t="s">
        <v>256</v>
      </c>
      <c r="N14" s="1" t="s">
        <v>256</v>
      </c>
      <c r="O14" s="1" t="s">
        <v>257</v>
      </c>
      <c r="P14" s="1" t="s">
        <v>258</v>
      </c>
      <c r="Q14" s="1" t="s">
        <v>259</v>
      </c>
      <c r="R14" s="1" t="s">
        <v>334</v>
      </c>
      <c r="S14" s="1" t="s">
        <v>261</v>
      </c>
      <c r="T14" s="1" t="s">
        <v>262</v>
      </c>
      <c r="U14" s="1" t="s">
        <v>263</v>
      </c>
    </row>
    <row r="15" s="1" customFormat="1" spans="1:21">
      <c r="A15" s="3">
        <v>18512088642</v>
      </c>
      <c r="B15" s="1" t="s">
        <v>335</v>
      </c>
      <c r="C15" s="1" t="s">
        <v>336</v>
      </c>
      <c r="D15" s="1" t="s">
        <v>337</v>
      </c>
      <c r="E15" s="1" t="s">
        <v>338</v>
      </c>
      <c r="F15" s="1" t="s">
        <v>294</v>
      </c>
      <c r="G15" s="1" t="s">
        <v>247</v>
      </c>
      <c r="H15" s="1" t="s">
        <v>253</v>
      </c>
      <c r="I15" s="1" t="s">
        <v>339</v>
      </c>
      <c r="J15" s="1" t="s">
        <v>30</v>
      </c>
      <c r="K15" s="1" t="s">
        <v>316</v>
      </c>
      <c r="L15" s="1" t="s">
        <v>316</v>
      </c>
      <c r="M15" s="1" t="s">
        <v>256</v>
      </c>
      <c r="N15" s="1" t="s">
        <v>256</v>
      </c>
      <c r="O15" s="1" t="s">
        <v>257</v>
      </c>
      <c r="P15" s="1" t="s">
        <v>258</v>
      </c>
      <c r="Q15" s="1" t="s">
        <v>259</v>
      </c>
      <c r="R15" s="1" t="s">
        <v>340</v>
      </c>
      <c r="S15" s="1" t="s">
        <v>261</v>
      </c>
      <c r="T15" s="1" t="s">
        <v>262</v>
      </c>
      <c r="U15" s="1" t="s">
        <v>263</v>
      </c>
    </row>
    <row r="16" s="1" customFormat="1" spans="1:21">
      <c r="A16" s="3">
        <v>18507711546</v>
      </c>
      <c r="B16" s="1" t="s">
        <v>335</v>
      </c>
      <c r="C16" s="1" t="s">
        <v>341</v>
      </c>
      <c r="D16" s="1" t="s">
        <v>342</v>
      </c>
      <c r="E16" s="1" t="s">
        <v>343</v>
      </c>
      <c r="F16" s="1" t="s">
        <v>247</v>
      </c>
      <c r="G16" s="1" t="s">
        <v>252</v>
      </c>
      <c r="H16" s="1" t="s">
        <v>253</v>
      </c>
      <c r="I16" s="1" t="s">
        <v>344</v>
      </c>
      <c r="J16" s="1" t="s">
        <v>30</v>
      </c>
      <c r="K16" s="1" t="s">
        <v>345</v>
      </c>
      <c r="L16" s="1" t="s">
        <v>345</v>
      </c>
      <c r="M16" s="1" t="s">
        <v>256</v>
      </c>
      <c r="N16" s="1" t="s">
        <v>256</v>
      </c>
      <c r="O16" s="1" t="s">
        <v>257</v>
      </c>
      <c r="P16" s="1" t="s">
        <v>258</v>
      </c>
      <c r="Q16" s="1" t="s">
        <v>259</v>
      </c>
      <c r="R16" s="1" t="s">
        <v>346</v>
      </c>
      <c r="S16" s="1" t="s">
        <v>261</v>
      </c>
      <c r="T16" s="1" t="s">
        <v>262</v>
      </c>
      <c r="U16" s="1" t="s">
        <v>263</v>
      </c>
    </row>
    <row r="17" s="1" customFormat="1" spans="1:21">
      <c r="A17" s="3">
        <v>18506261108</v>
      </c>
      <c r="B17" s="1" t="s">
        <v>335</v>
      </c>
      <c r="C17" s="1" t="s">
        <v>347</v>
      </c>
      <c r="D17" s="1" t="s">
        <v>348</v>
      </c>
      <c r="E17" s="1" t="s">
        <v>349</v>
      </c>
      <c r="F17" s="1" t="s">
        <v>294</v>
      </c>
      <c r="G17" s="1" t="s">
        <v>247</v>
      </c>
      <c r="H17" s="1" t="s">
        <v>253</v>
      </c>
      <c r="I17" s="1" t="s">
        <v>350</v>
      </c>
      <c r="J17" s="1" t="s">
        <v>30</v>
      </c>
      <c r="K17" s="1" t="s">
        <v>351</v>
      </c>
      <c r="L17" s="1" t="s">
        <v>351</v>
      </c>
      <c r="M17" s="1" t="s">
        <v>256</v>
      </c>
      <c r="N17" s="1" t="s">
        <v>256</v>
      </c>
      <c r="O17" s="1" t="s">
        <v>257</v>
      </c>
      <c r="P17" s="1" t="s">
        <v>258</v>
      </c>
      <c r="Q17" s="1" t="s">
        <v>259</v>
      </c>
      <c r="R17" s="1" t="s">
        <v>352</v>
      </c>
      <c r="S17" s="1" t="s">
        <v>261</v>
      </c>
      <c r="T17" s="1" t="s">
        <v>262</v>
      </c>
      <c r="U17" s="1" t="s">
        <v>263</v>
      </c>
    </row>
    <row r="18" s="1" customFormat="1" spans="1:21">
      <c r="A18" s="3">
        <v>18505210922</v>
      </c>
      <c r="B18" s="1" t="s">
        <v>335</v>
      </c>
      <c r="C18" s="1" t="s">
        <v>353</v>
      </c>
      <c r="D18" s="1" t="s">
        <v>354</v>
      </c>
      <c r="E18" s="1" t="s">
        <v>355</v>
      </c>
      <c r="F18" s="1" t="s">
        <v>294</v>
      </c>
      <c r="G18" s="1" t="s">
        <v>247</v>
      </c>
      <c r="H18" s="1" t="s">
        <v>253</v>
      </c>
      <c r="I18" s="1" t="s">
        <v>356</v>
      </c>
      <c r="J18" s="1" t="s">
        <v>30</v>
      </c>
      <c r="K18" s="1" t="s">
        <v>357</v>
      </c>
      <c r="L18" s="1" t="s">
        <v>357</v>
      </c>
      <c r="M18" s="1" t="s">
        <v>256</v>
      </c>
      <c r="N18" s="1" t="s">
        <v>256</v>
      </c>
      <c r="O18" s="1" t="s">
        <v>257</v>
      </c>
      <c r="P18" s="1" t="s">
        <v>258</v>
      </c>
      <c r="Q18" s="1" t="s">
        <v>259</v>
      </c>
      <c r="R18" s="1" t="s">
        <v>358</v>
      </c>
      <c r="S18" s="1" t="s">
        <v>261</v>
      </c>
      <c r="T18" s="1" t="s">
        <v>262</v>
      </c>
      <c r="U18" s="1" t="s">
        <v>263</v>
      </c>
    </row>
    <row r="19" s="1" customFormat="1" spans="1:21">
      <c r="A19" s="3">
        <v>18486566593</v>
      </c>
      <c r="B19" s="1" t="s">
        <v>359</v>
      </c>
      <c r="C19" s="1" t="s">
        <v>360</v>
      </c>
      <c r="D19" s="1" t="s">
        <v>361</v>
      </c>
      <c r="E19" s="1" t="s">
        <v>362</v>
      </c>
      <c r="F19" s="1" t="s">
        <v>294</v>
      </c>
      <c r="G19" s="1" t="s">
        <v>247</v>
      </c>
      <c r="H19" s="1" t="s">
        <v>253</v>
      </c>
      <c r="I19" s="1" t="s">
        <v>363</v>
      </c>
      <c r="J19" s="1" t="s">
        <v>30</v>
      </c>
      <c r="K19" s="1" t="s">
        <v>364</v>
      </c>
      <c r="L19" s="1" t="s">
        <v>364</v>
      </c>
      <c r="M19" s="1" t="s">
        <v>256</v>
      </c>
      <c r="N19" s="1" t="s">
        <v>256</v>
      </c>
      <c r="O19" s="1" t="s">
        <v>257</v>
      </c>
      <c r="P19" s="1" t="s">
        <v>258</v>
      </c>
      <c r="Q19" s="1" t="s">
        <v>259</v>
      </c>
      <c r="R19" s="1" t="s">
        <v>365</v>
      </c>
      <c r="S19" s="1" t="s">
        <v>261</v>
      </c>
      <c r="T19" s="1" t="s">
        <v>262</v>
      </c>
      <c r="U19" s="1" t="s">
        <v>263</v>
      </c>
    </row>
    <row r="20" s="1" customFormat="1" spans="1:21">
      <c r="A20" s="3">
        <v>18480012590</v>
      </c>
      <c r="B20" s="1" t="s">
        <v>359</v>
      </c>
      <c r="C20" s="1" t="s">
        <v>366</v>
      </c>
      <c r="D20" s="1" t="s">
        <v>367</v>
      </c>
      <c r="E20" s="1" t="s">
        <v>368</v>
      </c>
      <c r="F20" s="1" t="s">
        <v>251</v>
      </c>
      <c r="G20" s="1" t="s">
        <v>252</v>
      </c>
      <c r="H20" s="1" t="s">
        <v>253</v>
      </c>
      <c r="I20" s="1" t="s">
        <v>369</v>
      </c>
      <c r="J20" s="1" t="s">
        <v>30</v>
      </c>
      <c r="K20" s="1" t="s">
        <v>370</v>
      </c>
      <c r="L20" s="1" t="s">
        <v>370</v>
      </c>
      <c r="M20" s="1" t="s">
        <v>256</v>
      </c>
      <c r="N20" s="1" t="s">
        <v>256</v>
      </c>
      <c r="O20" s="1" t="s">
        <v>257</v>
      </c>
      <c r="P20" s="1" t="s">
        <v>258</v>
      </c>
      <c r="Q20" s="1" t="s">
        <v>259</v>
      </c>
      <c r="R20" s="1" t="s">
        <v>371</v>
      </c>
      <c r="S20" s="1" t="s">
        <v>261</v>
      </c>
      <c r="T20" s="1" t="s">
        <v>262</v>
      </c>
      <c r="U20" s="1" t="s">
        <v>263</v>
      </c>
    </row>
    <row r="21" s="1" customFormat="1" spans="1:21">
      <c r="A21" s="3">
        <v>18479610287</v>
      </c>
      <c r="B21" s="1" t="s">
        <v>372</v>
      </c>
      <c r="C21" s="1" t="s">
        <v>373</v>
      </c>
      <c r="D21" s="1" t="s">
        <v>374</v>
      </c>
      <c r="E21" s="1" t="s">
        <v>375</v>
      </c>
      <c r="F21" s="1" t="s">
        <v>247</v>
      </c>
      <c r="G21" s="1" t="s">
        <v>251</v>
      </c>
      <c r="H21" s="1" t="s">
        <v>253</v>
      </c>
      <c r="I21" s="1" t="s">
        <v>376</v>
      </c>
      <c r="J21" s="1" t="s">
        <v>30</v>
      </c>
      <c r="K21" s="1" t="s">
        <v>377</v>
      </c>
      <c r="L21" s="1" t="s">
        <v>377</v>
      </c>
      <c r="M21" s="1" t="s">
        <v>256</v>
      </c>
      <c r="N21" s="1" t="s">
        <v>256</v>
      </c>
      <c r="O21" s="1" t="s">
        <v>257</v>
      </c>
      <c r="P21" s="1" t="s">
        <v>258</v>
      </c>
      <c r="Q21" s="1" t="s">
        <v>259</v>
      </c>
      <c r="R21" s="1" t="s">
        <v>378</v>
      </c>
      <c r="S21" s="1" t="s">
        <v>261</v>
      </c>
      <c r="T21" s="1" t="s">
        <v>262</v>
      </c>
      <c r="U21" s="1" t="s">
        <v>263</v>
      </c>
    </row>
    <row r="22" s="1" customFormat="1" spans="1:21">
      <c r="A22" s="3">
        <v>18474222027</v>
      </c>
      <c r="B22" s="1" t="s">
        <v>372</v>
      </c>
      <c r="C22" s="1" t="s">
        <v>379</v>
      </c>
      <c r="D22" s="1" t="s">
        <v>380</v>
      </c>
      <c r="E22" s="1" t="s">
        <v>381</v>
      </c>
      <c r="F22" s="1" t="s">
        <v>294</v>
      </c>
      <c r="G22" s="1" t="s">
        <v>247</v>
      </c>
      <c r="H22" s="1" t="s">
        <v>253</v>
      </c>
      <c r="I22" s="1" t="s">
        <v>382</v>
      </c>
      <c r="J22" s="1" t="s">
        <v>30</v>
      </c>
      <c r="K22" s="1" t="s">
        <v>383</v>
      </c>
      <c r="L22" s="1" t="s">
        <v>383</v>
      </c>
      <c r="M22" s="1" t="s">
        <v>256</v>
      </c>
      <c r="N22" s="1" t="s">
        <v>256</v>
      </c>
      <c r="O22" s="1" t="s">
        <v>257</v>
      </c>
      <c r="P22" s="1" t="s">
        <v>258</v>
      </c>
      <c r="Q22" s="1" t="s">
        <v>259</v>
      </c>
      <c r="R22" s="1" t="s">
        <v>384</v>
      </c>
      <c r="S22" s="1" t="s">
        <v>261</v>
      </c>
      <c r="T22" s="1" t="s">
        <v>262</v>
      </c>
      <c r="U22" s="1" t="s">
        <v>263</v>
      </c>
    </row>
    <row r="23" s="1" customFormat="1" spans="1:21">
      <c r="A23" s="3">
        <v>18474097081</v>
      </c>
      <c r="B23" s="1" t="s">
        <v>372</v>
      </c>
      <c r="C23" s="1" t="s">
        <v>385</v>
      </c>
      <c r="D23" s="1" t="s">
        <v>386</v>
      </c>
      <c r="E23" s="1" t="s">
        <v>387</v>
      </c>
      <c r="F23" s="1" t="s">
        <v>247</v>
      </c>
      <c r="G23" s="1" t="s">
        <v>251</v>
      </c>
      <c r="H23" s="1" t="s">
        <v>253</v>
      </c>
      <c r="I23" s="1" t="s">
        <v>388</v>
      </c>
      <c r="J23" s="1" t="s">
        <v>30</v>
      </c>
      <c r="K23" s="1" t="s">
        <v>389</v>
      </c>
      <c r="L23" s="1" t="s">
        <v>389</v>
      </c>
      <c r="M23" s="1" t="s">
        <v>256</v>
      </c>
      <c r="N23" s="1" t="s">
        <v>256</v>
      </c>
      <c r="O23" s="1" t="s">
        <v>257</v>
      </c>
      <c r="P23" s="1" t="s">
        <v>258</v>
      </c>
      <c r="Q23" s="1" t="s">
        <v>259</v>
      </c>
      <c r="R23" s="1" t="s">
        <v>390</v>
      </c>
      <c r="S23" s="1" t="s">
        <v>261</v>
      </c>
      <c r="T23" s="1" t="s">
        <v>262</v>
      </c>
      <c r="U23" s="1" t="s">
        <v>263</v>
      </c>
    </row>
    <row r="24" s="1" customFormat="1" spans="1:21">
      <c r="A24" s="3">
        <v>18472374396</v>
      </c>
      <c r="B24" s="1" t="s">
        <v>372</v>
      </c>
      <c r="C24" s="1" t="s">
        <v>391</v>
      </c>
      <c r="D24" s="1" t="s">
        <v>392</v>
      </c>
      <c r="E24" s="1" t="s">
        <v>393</v>
      </c>
      <c r="F24" s="1" t="s">
        <v>294</v>
      </c>
      <c r="G24" s="1" t="s">
        <v>252</v>
      </c>
      <c r="H24" s="1" t="s">
        <v>253</v>
      </c>
      <c r="I24" s="1" t="s">
        <v>394</v>
      </c>
      <c r="J24" s="1" t="s">
        <v>30</v>
      </c>
      <c r="K24" s="1" t="s">
        <v>395</v>
      </c>
      <c r="L24" s="1" t="s">
        <v>395</v>
      </c>
      <c r="M24" s="1" t="s">
        <v>256</v>
      </c>
      <c r="N24" s="1" t="s">
        <v>256</v>
      </c>
      <c r="O24" s="1" t="s">
        <v>257</v>
      </c>
      <c r="P24" s="1" t="s">
        <v>258</v>
      </c>
      <c r="Q24" s="1" t="s">
        <v>259</v>
      </c>
      <c r="R24" s="1" t="s">
        <v>396</v>
      </c>
      <c r="S24" s="1" t="s">
        <v>261</v>
      </c>
      <c r="T24" s="1" t="s">
        <v>262</v>
      </c>
      <c r="U24" s="1" t="s">
        <v>263</v>
      </c>
    </row>
    <row r="25" s="1" customFormat="1" spans="1:21">
      <c r="A25" s="3">
        <v>18471345067</v>
      </c>
      <c r="B25" s="1" t="s">
        <v>372</v>
      </c>
      <c r="C25" s="1" t="s">
        <v>397</v>
      </c>
      <c r="D25" s="1" t="s">
        <v>398</v>
      </c>
      <c r="E25" s="1" t="s">
        <v>399</v>
      </c>
      <c r="F25" s="1" t="s">
        <v>251</v>
      </c>
      <c r="G25" s="1" t="s">
        <v>252</v>
      </c>
      <c r="H25" s="1" t="s">
        <v>253</v>
      </c>
      <c r="I25" s="1" t="s">
        <v>400</v>
      </c>
      <c r="J25" s="1" t="s">
        <v>30</v>
      </c>
      <c r="K25" s="1" t="s">
        <v>286</v>
      </c>
      <c r="L25" s="1" t="s">
        <v>286</v>
      </c>
      <c r="M25" s="1" t="s">
        <v>256</v>
      </c>
      <c r="N25" s="1" t="s">
        <v>256</v>
      </c>
      <c r="O25" s="1" t="s">
        <v>257</v>
      </c>
      <c r="P25" s="1" t="s">
        <v>258</v>
      </c>
      <c r="Q25" s="1" t="s">
        <v>259</v>
      </c>
      <c r="R25" s="1" t="s">
        <v>401</v>
      </c>
      <c r="S25" s="1" t="s">
        <v>261</v>
      </c>
      <c r="T25" s="1" t="s">
        <v>262</v>
      </c>
      <c r="U25" s="1" t="s">
        <v>263</v>
      </c>
    </row>
    <row r="26" s="1" customFormat="1" spans="1:21">
      <c r="A26" s="3">
        <v>18461409867</v>
      </c>
      <c r="B26" s="1" t="s">
        <v>402</v>
      </c>
      <c r="C26" s="1" t="s">
        <v>403</v>
      </c>
      <c r="D26" s="1" t="s">
        <v>404</v>
      </c>
      <c r="E26" s="1" t="s">
        <v>405</v>
      </c>
      <c r="F26" s="1" t="s">
        <v>294</v>
      </c>
      <c r="G26" s="1" t="s">
        <v>247</v>
      </c>
      <c r="H26" s="1" t="s">
        <v>253</v>
      </c>
      <c r="I26" s="1" t="s">
        <v>406</v>
      </c>
      <c r="J26" s="1" t="s">
        <v>30</v>
      </c>
      <c r="K26" s="1" t="s">
        <v>407</v>
      </c>
      <c r="L26" s="1" t="s">
        <v>407</v>
      </c>
      <c r="M26" s="1" t="s">
        <v>256</v>
      </c>
      <c r="N26" s="1" t="s">
        <v>256</v>
      </c>
      <c r="O26" s="1" t="s">
        <v>257</v>
      </c>
      <c r="P26" s="1" t="s">
        <v>258</v>
      </c>
      <c r="Q26" s="1" t="s">
        <v>259</v>
      </c>
      <c r="R26" s="1" t="s">
        <v>408</v>
      </c>
      <c r="S26" s="1" t="s">
        <v>261</v>
      </c>
      <c r="T26" s="1" t="s">
        <v>262</v>
      </c>
      <c r="U26" s="1" t="s">
        <v>263</v>
      </c>
    </row>
    <row r="27" s="1" customFormat="1" spans="1:21">
      <c r="A27" s="3">
        <v>18461100079</v>
      </c>
      <c r="B27" s="1" t="s">
        <v>402</v>
      </c>
      <c r="C27" s="1" t="s">
        <v>409</v>
      </c>
      <c r="D27" s="1" t="s">
        <v>410</v>
      </c>
      <c r="E27" s="1" t="s">
        <v>411</v>
      </c>
      <c r="F27" s="1" t="s">
        <v>294</v>
      </c>
      <c r="G27" s="1" t="s">
        <v>247</v>
      </c>
      <c r="H27" s="1" t="s">
        <v>253</v>
      </c>
      <c r="I27" s="1" t="s">
        <v>412</v>
      </c>
      <c r="J27" s="1" t="s">
        <v>30</v>
      </c>
      <c r="K27" s="1" t="s">
        <v>413</v>
      </c>
      <c r="L27" s="1" t="s">
        <v>413</v>
      </c>
      <c r="M27" s="1" t="s">
        <v>256</v>
      </c>
      <c r="N27" s="1" t="s">
        <v>256</v>
      </c>
      <c r="O27" s="1" t="s">
        <v>257</v>
      </c>
      <c r="P27" s="1" t="s">
        <v>258</v>
      </c>
      <c r="Q27" s="1" t="s">
        <v>259</v>
      </c>
      <c r="R27" s="1" t="s">
        <v>414</v>
      </c>
      <c r="S27" s="1" t="s">
        <v>261</v>
      </c>
      <c r="T27" s="1" t="s">
        <v>262</v>
      </c>
      <c r="U27" s="1" t="s">
        <v>263</v>
      </c>
    </row>
    <row r="28" s="1" customFormat="1" spans="1:21">
      <c r="A28" s="3">
        <v>18457029248</v>
      </c>
      <c r="B28" s="1" t="s">
        <v>415</v>
      </c>
      <c r="C28" s="1" t="s">
        <v>416</v>
      </c>
      <c r="D28" s="1" t="s">
        <v>410</v>
      </c>
      <c r="E28" s="1" t="s">
        <v>417</v>
      </c>
      <c r="F28" s="1" t="s">
        <v>294</v>
      </c>
      <c r="G28" s="1" t="s">
        <v>247</v>
      </c>
      <c r="H28" s="1" t="s">
        <v>253</v>
      </c>
      <c r="I28" s="1" t="s">
        <v>412</v>
      </c>
      <c r="J28" s="1" t="s">
        <v>30</v>
      </c>
      <c r="K28" s="1" t="s">
        <v>413</v>
      </c>
      <c r="L28" s="1" t="s">
        <v>413</v>
      </c>
      <c r="M28" s="1" t="s">
        <v>256</v>
      </c>
      <c r="N28" s="1" t="s">
        <v>256</v>
      </c>
      <c r="O28" s="1" t="s">
        <v>257</v>
      </c>
      <c r="P28" s="1" t="s">
        <v>258</v>
      </c>
      <c r="Q28" s="1" t="s">
        <v>259</v>
      </c>
      <c r="R28" s="1" t="s">
        <v>418</v>
      </c>
      <c r="S28" s="1" t="s">
        <v>261</v>
      </c>
      <c r="T28" s="1" t="s">
        <v>262</v>
      </c>
      <c r="U28" s="1" t="s">
        <v>263</v>
      </c>
    </row>
    <row r="29" s="1" customFormat="1" spans="1:21">
      <c r="A29" s="3">
        <v>18437822779</v>
      </c>
      <c r="B29" s="1" t="s">
        <v>419</v>
      </c>
      <c r="C29" s="1" t="s">
        <v>420</v>
      </c>
      <c r="D29" s="1" t="s">
        <v>421</v>
      </c>
      <c r="E29" s="1" t="s">
        <v>422</v>
      </c>
      <c r="F29" s="1" t="s">
        <v>247</v>
      </c>
      <c r="G29" s="1" t="s">
        <v>251</v>
      </c>
      <c r="H29" s="1" t="s">
        <v>253</v>
      </c>
      <c r="I29" s="1" t="s">
        <v>423</v>
      </c>
      <c r="J29" s="1" t="s">
        <v>30</v>
      </c>
      <c r="K29" s="1" t="s">
        <v>424</v>
      </c>
      <c r="L29" s="1" t="s">
        <v>424</v>
      </c>
      <c r="M29" s="1" t="s">
        <v>256</v>
      </c>
      <c r="N29" s="1" t="s">
        <v>256</v>
      </c>
      <c r="O29" s="1" t="s">
        <v>257</v>
      </c>
      <c r="P29" s="1" t="s">
        <v>258</v>
      </c>
      <c r="Q29" s="1" t="s">
        <v>259</v>
      </c>
      <c r="R29" s="1" t="s">
        <v>425</v>
      </c>
      <c r="S29" s="1" t="s">
        <v>261</v>
      </c>
      <c r="T29" s="1" t="s">
        <v>262</v>
      </c>
      <c r="U29" s="1" t="s">
        <v>263</v>
      </c>
    </row>
    <row r="30" s="1" customFormat="1" spans="1:21">
      <c r="A30" s="3">
        <v>18386831769</v>
      </c>
      <c r="B30" s="1" t="s">
        <v>426</v>
      </c>
      <c r="C30" s="1" t="s">
        <v>427</v>
      </c>
      <c r="D30" s="1" t="s">
        <v>296</v>
      </c>
      <c r="E30" s="1" t="s">
        <v>428</v>
      </c>
      <c r="F30" s="1" t="s">
        <v>294</v>
      </c>
      <c r="G30" s="1" t="s">
        <v>247</v>
      </c>
      <c r="H30" s="1" t="s">
        <v>253</v>
      </c>
      <c r="I30" s="1" t="s">
        <v>429</v>
      </c>
      <c r="J30" s="1" t="s">
        <v>30</v>
      </c>
      <c r="K30" s="1" t="s">
        <v>430</v>
      </c>
      <c r="L30" s="1" t="s">
        <v>430</v>
      </c>
      <c r="M30" s="1" t="s">
        <v>256</v>
      </c>
      <c r="N30" s="1" t="s">
        <v>256</v>
      </c>
      <c r="O30" s="1" t="s">
        <v>257</v>
      </c>
      <c r="P30" s="1" t="s">
        <v>258</v>
      </c>
      <c r="Q30" s="1" t="s">
        <v>259</v>
      </c>
      <c r="R30" s="1" t="s">
        <v>431</v>
      </c>
      <c r="S30" s="1" t="s">
        <v>261</v>
      </c>
      <c r="T30" s="1" t="s">
        <v>262</v>
      </c>
      <c r="U30" s="1" t="s">
        <v>263</v>
      </c>
    </row>
    <row r="31" s="1" customFormat="1" spans="1:21">
      <c r="A31" s="3">
        <v>18372271821</v>
      </c>
      <c r="B31" s="1" t="s">
        <v>432</v>
      </c>
      <c r="C31" s="1" t="s">
        <v>433</v>
      </c>
      <c r="D31" s="1" t="s">
        <v>434</v>
      </c>
      <c r="E31" s="1" t="s">
        <v>435</v>
      </c>
      <c r="F31" s="1" t="s">
        <v>294</v>
      </c>
      <c r="G31" s="1" t="s">
        <v>251</v>
      </c>
      <c r="H31" s="1" t="s">
        <v>253</v>
      </c>
      <c r="I31" s="1" t="s">
        <v>436</v>
      </c>
      <c r="J31" s="1" t="s">
        <v>30</v>
      </c>
      <c r="K31" s="1" t="s">
        <v>437</v>
      </c>
      <c r="L31" s="1" t="s">
        <v>437</v>
      </c>
      <c r="M31" s="1" t="s">
        <v>256</v>
      </c>
      <c r="N31" s="1" t="s">
        <v>256</v>
      </c>
      <c r="O31" s="1" t="s">
        <v>257</v>
      </c>
      <c r="P31" s="1" t="s">
        <v>258</v>
      </c>
      <c r="Q31" s="1" t="s">
        <v>259</v>
      </c>
      <c r="R31" s="1" t="s">
        <v>438</v>
      </c>
      <c r="S31" s="1" t="s">
        <v>261</v>
      </c>
      <c r="T31" s="1" t="s">
        <v>262</v>
      </c>
      <c r="U31" s="1" t="s">
        <v>263</v>
      </c>
    </row>
    <row r="32" s="1" customFormat="1" spans="1:21">
      <c r="A32" s="3">
        <v>18292753549</v>
      </c>
      <c r="B32" s="1" t="s">
        <v>439</v>
      </c>
      <c r="C32" s="1" t="s">
        <v>440</v>
      </c>
      <c r="D32" s="1" t="s">
        <v>441</v>
      </c>
      <c r="E32" s="1" t="s">
        <v>442</v>
      </c>
      <c r="F32" s="1" t="s">
        <v>247</v>
      </c>
      <c r="G32" s="1" t="s">
        <v>251</v>
      </c>
      <c r="H32" s="1" t="s">
        <v>253</v>
      </c>
      <c r="I32" s="1" t="s">
        <v>443</v>
      </c>
      <c r="J32" s="1" t="s">
        <v>30</v>
      </c>
      <c r="K32" s="1" t="s">
        <v>444</v>
      </c>
      <c r="L32" s="1" t="s">
        <v>444</v>
      </c>
      <c r="M32" s="1" t="s">
        <v>256</v>
      </c>
      <c r="N32" s="1" t="s">
        <v>256</v>
      </c>
      <c r="O32" s="1" t="s">
        <v>257</v>
      </c>
      <c r="P32" s="1" t="s">
        <v>258</v>
      </c>
      <c r="Q32" s="1" t="s">
        <v>259</v>
      </c>
      <c r="R32" s="1" t="s">
        <v>445</v>
      </c>
      <c r="S32" s="1" t="s">
        <v>261</v>
      </c>
      <c r="T32" s="1" t="s">
        <v>262</v>
      </c>
      <c r="U32" s="1" t="s">
        <v>263</v>
      </c>
    </row>
    <row r="33" s="1" customFormat="1" spans="1:21">
      <c r="A33" s="3">
        <v>18265688463</v>
      </c>
      <c r="B33" s="1" t="s">
        <v>446</v>
      </c>
      <c r="C33" s="1" t="s">
        <v>447</v>
      </c>
      <c r="D33" s="1" t="s">
        <v>448</v>
      </c>
      <c r="E33" s="1" t="s">
        <v>449</v>
      </c>
      <c r="F33" s="1" t="s">
        <v>359</v>
      </c>
      <c r="G33" s="1" t="s">
        <v>247</v>
      </c>
      <c r="H33" s="1" t="s">
        <v>253</v>
      </c>
      <c r="I33" s="1" t="s">
        <v>450</v>
      </c>
      <c r="J33" s="1" t="s">
        <v>30</v>
      </c>
      <c r="K33" s="1" t="s">
        <v>451</v>
      </c>
      <c r="L33" s="1" t="s">
        <v>451</v>
      </c>
      <c r="M33" s="1" t="s">
        <v>256</v>
      </c>
      <c r="N33" s="1" t="s">
        <v>256</v>
      </c>
      <c r="O33" s="1" t="s">
        <v>257</v>
      </c>
      <c r="P33" s="1" t="s">
        <v>258</v>
      </c>
      <c r="Q33" s="1" t="s">
        <v>259</v>
      </c>
      <c r="R33" s="1" t="s">
        <v>452</v>
      </c>
      <c r="S33" s="1" t="s">
        <v>261</v>
      </c>
      <c r="T33" s="1" t="s">
        <v>262</v>
      </c>
      <c r="U33" s="1" t="s">
        <v>263</v>
      </c>
    </row>
    <row r="34" s="1" customFormat="1" spans="1:21">
      <c r="A34" s="3">
        <v>18235838993</v>
      </c>
      <c r="B34" s="1" t="s">
        <v>453</v>
      </c>
      <c r="C34" s="1" t="s">
        <v>454</v>
      </c>
      <c r="D34" s="1" t="s">
        <v>455</v>
      </c>
      <c r="E34" s="1" t="s">
        <v>456</v>
      </c>
      <c r="F34" s="1" t="s">
        <v>251</v>
      </c>
      <c r="G34" s="1" t="s">
        <v>252</v>
      </c>
      <c r="H34" s="1" t="s">
        <v>253</v>
      </c>
      <c r="I34" s="1" t="s">
        <v>457</v>
      </c>
      <c r="J34" s="1" t="s">
        <v>30</v>
      </c>
      <c r="K34" s="1" t="s">
        <v>458</v>
      </c>
      <c r="L34" s="1" t="s">
        <v>458</v>
      </c>
      <c r="M34" s="1" t="s">
        <v>256</v>
      </c>
      <c r="N34" s="1" t="s">
        <v>256</v>
      </c>
      <c r="O34" s="1" t="s">
        <v>257</v>
      </c>
      <c r="P34" s="1" t="s">
        <v>258</v>
      </c>
      <c r="Q34" s="1" t="s">
        <v>259</v>
      </c>
      <c r="R34" s="1" t="s">
        <v>459</v>
      </c>
      <c r="S34" s="1" t="s">
        <v>261</v>
      </c>
      <c r="T34" s="1" t="s">
        <v>262</v>
      </c>
      <c r="U34" s="1" t="s">
        <v>263</v>
      </c>
    </row>
    <row r="35" s="1" customFormat="1" spans="1:21">
      <c r="A35" s="3">
        <v>18224700089</v>
      </c>
      <c r="B35" s="1" t="s">
        <v>460</v>
      </c>
      <c r="C35" s="1" t="s">
        <v>461</v>
      </c>
      <c r="D35" s="1" t="s">
        <v>462</v>
      </c>
      <c r="E35" s="1" t="s">
        <v>463</v>
      </c>
      <c r="F35" s="1" t="s">
        <v>294</v>
      </c>
      <c r="G35" s="1" t="s">
        <v>247</v>
      </c>
      <c r="H35" s="1" t="s">
        <v>253</v>
      </c>
      <c r="I35" s="1" t="s">
        <v>464</v>
      </c>
      <c r="J35" s="1" t="s">
        <v>30</v>
      </c>
      <c r="K35" s="1" t="s">
        <v>465</v>
      </c>
      <c r="L35" s="1" t="s">
        <v>465</v>
      </c>
      <c r="M35" s="1" t="s">
        <v>256</v>
      </c>
      <c r="N35" s="1" t="s">
        <v>256</v>
      </c>
      <c r="O35" s="1" t="s">
        <v>257</v>
      </c>
      <c r="P35" s="1" t="s">
        <v>258</v>
      </c>
      <c r="Q35" s="1" t="s">
        <v>259</v>
      </c>
      <c r="R35" s="1" t="s">
        <v>466</v>
      </c>
      <c r="S35" s="1" t="s">
        <v>261</v>
      </c>
      <c r="T35" s="1" t="s">
        <v>262</v>
      </c>
      <c r="U35" s="1" t="s">
        <v>263</v>
      </c>
    </row>
    <row r="36" s="1" customFormat="1" spans="1:21">
      <c r="A36" s="3">
        <v>18193640584</v>
      </c>
      <c r="B36" s="1" t="s">
        <v>467</v>
      </c>
      <c r="C36" s="1" t="s">
        <v>468</v>
      </c>
      <c r="D36" s="1" t="s">
        <v>469</v>
      </c>
      <c r="E36" s="1" t="s">
        <v>470</v>
      </c>
      <c r="F36" s="1" t="s">
        <v>471</v>
      </c>
      <c r="G36" s="1" t="s">
        <v>252</v>
      </c>
      <c r="H36" s="1" t="s">
        <v>253</v>
      </c>
      <c r="I36" s="1" t="s">
        <v>472</v>
      </c>
      <c r="J36" s="1" t="s">
        <v>30</v>
      </c>
      <c r="K36" s="1" t="s">
        <v>473</v>
      </c>
      <c r="L36" s="1" t="s">
        <v>473</v>
      </c>
      <c r="M36" s="1" t="s">
        <v>256</v>
      </c>
      <c r="N36" s="1" t="s">
        <v>256</v>
      </c>
      <c r="O36" s="1" t="s">
        <v>257</v>
      </c>
      <c r="P36" s="1" t="s">
        <v>258</v>
      </c>
      <c r="Q36" s="1" t="s">
        <v>259</v>
      </c>
      <c r="R36" s="1" t="s">
        <v>474</v>
      </c>
      <c r="S36" s="1" t="s">
        <v>261</v>
      </c>
      <c r="T36" s="1" t="s">
        <v>262</v>
      </c>
      <c r="U36" s="1" t="s">
        <v>263</v>
      </c>
    </row>
    <row r="37" s="1" customFormat="1" spans="1:21">
      <c r="A37" s="3">
        <v>17773457871</v>
      </c>
      <c r="B37" s="1" t="s">
        <v>475</v>
      </c>
      <c r="C37" s="1" t="s">
        <v>476</v>
      </c>
      <c r="D37" s="1" t="s">
        <v>477</v>
      </c>
      <c r="E37" s="1" t="s">
        <v>478</v>
      </c>
      <c r="F37" s="1" t="s">
        <v>294</v>
      </c>
      <c r="G37" s="1" t="s">
        <v>251</v>
      </c>
      <c r="H37" s="1" t="s">
        <v>253</v>
      </c>
      <c r="I37" s="1" t="s">
        <v>479</v>
      </c>
      <c r="J37" s="1" t="s">
        <v>30</v>
      </c>
      <c r="K37" s="1" t="s">
        <v>480</v>
      </c>
      <c r="L37" s="1" t="s">
        <v>480</v>
      </c>
      <c r="M37" s="1" t="s">
        <v>256</v>
      </c>
      <c r="N37" s="1" t="s">
        <v>256</v>
      </c>
      <c r="O37" s="1" t="s">
        <v>257</v>
      </c>
      <c r="P37" s="1" t="s">
        <v>258</v>
      </c>
      <c r="Q37" s="1" t="s">
        <v>259</v>
      </c>
      <c r="R37" s="1" t="s">
        <v>481</v>
      </c>
      <c r="S37" s="1" t="s">
        <v>261</v>
      </c>
      <c r="T37" s="1" t="s">
        <v>262</v>
      </c>
      <c r="U37" s="1" t="s">
        <v>263</v>
      </c>
    </row>
    <row r="38" s="1" customFormat="1" spans="1:21">
      <c r="A38" s="3">
        <v>17709025723</v>
      </c>
      <c r="B38" s="1" t="s">
        <v>482</v>
      </c>
      <c r="C38" s="1" t="s">
        <v>483</v>
      </c>
      <c r="D38" s="1" t="s">
        <v>484</v>
      </c>
      <c r="E38" s="1" t="s">
        <v>485</v>
      </c>
      <c r="F38" s="1" t="s">
        <v>247</v>
      </c>
      <c r="G38" s="1" t="s">
        <v>251</v>
      </c>
      <c r="H38" s="1" t="s">
        <v>253</v>
      </c>
      <c r="I38" s="1" t="s">
        <v>486</v>
      </c>
      <c r="J38" s="1" t="s">
        <v>30</v>
      </c>
      <c r="K38" s="1" t="s">
        <v>487</v>
      </c>
      <c r="L38" s="1" t="s">
        <v>487</v>
      </c>
      <c r="M38" s="1" t="s">
        <v>256</v>
      </c>
      <c r="N38" s="1" t="s">
        <v>256</v>
      </c>
      <c r="O38" s="1" t="s">
        <v>257</v>
      </c>
      <c r="P38" s="1" t="s">
        <v>258</v>
      </c>
      <c r="Q38" s="1" t="s">
        <v>259</v>
      </c>
      <c r="R38" s="1" t="s">
        <v>488</v>
      </c>
      <c r="S38" s="1" t="s">
        <v>261</v>
      </c>
      <c r="T38" s="1" t="s">
        <v>262</v>
      </c>
      <c r="U38" s="1" t="s">
        <v>263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2022-08-01T01:19:05Z</dcterms:created>
  <dcterms:modified xsi:type="dcterms:W3CDTF">2022-08-01T01:27:51Z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4DFDCF4C946B4DB385BF0FC5D4CCC61D</vt:lpwstr>
  </property>
  <property fmtid="{D5CDD505-2E9C-101B-9397-08002B2CF9AE}" pid="3" name="KSOProductBuildVer">
    <vt:lpwstr>2052-11.1.0.11875</vt:lpwstr>
  </property>
</Properties>
</file>