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</definedName>
  </definedNames>
  <calcPr calcId="144525"/>
</workbook>
</file>

<file path=xl/sharedStrings.xml><?xml version="1.0" encoding="utf-8"?>
<sst xmlns="http://schemas.openxmlformats.org/spreadsheetml/2006/main" count="1162" uniqueCount="353">
  <si>
    <t>去哪儿网酒店预付对账单</t>
  </si>
  <si>
    <t>供应商名称：</t>
  </si>
  <si>
    <t>港丰国际</t>
  </si>
  <si>
    <t>结算周期：</t>
  </si>
  <si>
    <t>2022-07-25至2022-07-31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</si>
  <si>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</si>
  <si>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</si>
  <si>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</si>
  <si>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</si>
  <si>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</si>
  <si>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</si>
  <si>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</si>
  <si>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</si>
  <si>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</si>
  <si>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</si>
  <si>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</si>
  <si>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</si>
  <si>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</si>
  <si>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</si>
  <si>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</si>
  <si>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¥25,384.00</t>
  </si>
  <si>
    <t>¥14,485.00</t>
  </si>
  <si>
    <t>¥1,091.00</t>
  </si>
  <si>
    <t>¥9,808.00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</si>
  <si>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</si>
  <si>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</si>
  <si>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</si>
  <si>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</si>
  <si>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</si>
  <si>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</si>
  <si>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</si>
  <si>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</si>
  <si>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</si>
  <si>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</si>
  <si>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</si>
  <si>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</si>
  <si>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</si>
  <si>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</si>
  <si>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</si>
  <si>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</si>
  <si>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</si>
  <si>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</si>
  <si>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</si>
  <si>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</si>
  <si>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</si>
  <si>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</si>
  <si>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</si>
  <si>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</si>
  <si>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</si>
  <si>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</si>
  <si>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</si>
  <si>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</si>
  <si>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</si>
  <si>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</si>
  <si>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</si>
  <si>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</si>
  <si>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</si>
  <si>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</si>
  <si>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</si>
  <si>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</si>
  <si>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</si>
  <si>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</si>
  <si>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</si>
  <si>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</si>
  <si>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</si>
  <si>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</si>
  <si>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</si>
  <si>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</si>
  <si>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</si>
  <si>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</si>
  <si>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703063560911</t>
  </si>
  <si>
    <t>2625927</t>
  </si>
  <si>
    <t>酒店预付</t>
  </si>
  <si>
    <t>否</t>
  </si>
  <si>
    <t>普通</t>
  </si>
  <si>
    <t>188933132</t>
  </si>
  <si>
    <t>曼谷素坤逸11号巷美居酒店</t>
  </si>
  <si>
    <t>1619975</t>
  </si>
  <si>
    <t>TAM/KWAIYUEN</t>
  </si>
  <si>
    <t>2022-07-19</t>
  </si>
  <si>
    <t>2022-07-21</t>
  </si>
  <si>
    <t>2022-07-25</t>
  </si>
  <si>
    <t>¥1,820.00</t>
  </si>
  <si>
    <t>¥176.00</t>
  </si>
  <si>
    <t>¥1,644.00</t>
  </si>
  <si>
    <t>Deluxe Twin Beds Room</t>
  </si>
  <si>
    <t>WEBSITE</t>
  </si>
  <si>
    <t>703063347540</t>
  </si>
  <si>
    <t>2626123</t>
  </si>
  <si>
    <t>158560718</t>
  </si>
  <si>
    <t>曼谷铂尔曼皇权酒店 (SHA Plus+)</t>
  </si>
  <si>
    <t>ZHONG/XIAOJIN</t>
  </si>
  <si>
    <t>2022-07-20</t>
  </si>
  <si>
    <t>¥2,745.00</t>
  </si>
  <si>
    <t>¥284.00</t>
  </si>
  <si>
    <t>¥2,461.00</t>
  </si>
  <si>
    <t>Deluxe Room</t>
  </si>
  <si>
    <t>703067781823</t>
  </si>
  <si>
    <t>2630642</t>
  </si>
  <si>
    <t>243972187</t>
  </si>
  <si>
    <t>曼谷阿文苏昆维特酒店</t>
  </si>
  <si>
    <t>YANG/WENJIAO|JIN/JIANG</t>
  </si>
  <si>
    <t>2022-07-23</t>
  </si>
  <si>
    <t>2022-07-24</t>
  </si>
  <si>
    <t>¥321.00</t>
  </si>
  <si>
    <t>¥29.00</t>
  </si>
  <si>
    <t>¥292.00</t>
  </si>
  <si>
    <t>Avani King bed room</t>
  </si>
  <si>
    <t>703068128333</t>
  </si>
  <si>
    <t>2630786</t>
  </si>
  <si>
    <t>158565752</t>
  </si>
  <si>
    <t>曼谷拉差达瑞士酒店 (SHA Extra Plus)</t>
  </si>
  <si>
    <t>QIN/YUYUAN</t>
  </si>
  <si>
    <t>¥472.00</t>
  </si>
  <si>
    <t>¥48.00</t>
  </si>
  <si>
    <t>¥424.00</t>
  </si>
  <si>
    <t>Swiss Premier Room</t>
  </si>
  <si>
    <t>703068028313</t>
  </si>
  <si>
    <t>2631224</t>
  </si>
  <si>
    <t>HUANG/QIN</t>
  </si>
  <si>
    <t>703069401597</t>
  </si>
  <si>
    <t>2631969</t>
  </si>
  <si>
    <t>2022-07-27</t>
  </si>
  <si>
    <t>¥1,114.00</t>
  </si>
  <si>
    <t>2022-07-25 11:21:16</t>
  </si>
  <si>
    <t>Deluxe 1 King Size Bed Room</t>
  </si>
  <si>
    <t>703068333579</t>
  </si>
  <si>
    <t>2631033</t>
  </si>
  <si>
    <t>CAI/XUEXI</t>
  </si>
  <si>
    <t>2022-07-26</t>
  </si>
  <si>
    <t>¥944.00</t>
  </si>
  <si>
    <t>¥96.00</t>
  </si>
  <si>
    <t>¥848.00</t>
  </si>
  <si>
    <t>703029773463</t>
  </si>
  <si>
    <t>2590929</t>
  </si>
  <si>
    <t>158552915</t>
  </si>
  <si>
    <t>乌纳世纪酒店</t>
  </si>
  <si>
    <t>CUI/MIAO|DU/HONGKAI</t>
  </si>
  <si>
    <t>2022-06-15</t>
  </si>
  <si>
    <t>¥787.00</t>
  </si>
  <si>
    <t>¥85.00</t>
  </si>
  <si>
    <t>¥702.00</t>
  </si>
  <si>
    <t>Classic Junior Suite Double</t>
  </si>
  <si>
    <t>703062275251</t>
  </si>
  <si>
    <t>2624676</t>
  </si>
  <si>
    <t>158573267</t>
  </si>
  <si>
    <t>纽约千禧联合国酒店</t>
  </si>
  <si>
    <t>TANG/ZHENGYU</t>
  </si>
  <si>
    <t>2022-07-18</t>
  </si>
  <si>
    <t>¥2,894.00</t>
  </si>
  <si>
    <t>¥276.00</t>
  </si>
  <si>
    <t>¥2,618.00</t>
  </si>
  <si>
    <t>King Room</t>
  </si>
  <si>
    <t>703070513740</t>
  </si>
  <si>
    <t>2633004</t>
  </si>
  <si>
    <t>225952997</t>
  </si>
  <si>
    <t>伊洛伊洛塞达阿提亚酒店</t>
  </si>
  <si>
    <t>WANG/BO</t>
  </si>
  <si>
    <t>¥444.00</t>
  </si>
  <si>
    <t>¥49.00</t>
  </si>
  <si>
    <t>¥395.00</t>
  </si>
  <si>
    <t>Deluxe Twin Room</t>
  </si>
  <si>
    <t>703071933524</t>
  </si>
  <si>
    <t>2634559</t>
  </si>
  <si>
    <t>158548979</t>
  </si>
  <si>
    <t>新加坡 Studio M 酒店</t>
  </si>
  <si>
    <t>WANG/TING</t>
  </si>
  <si>
    <t>2022-07-29</t>
  </si>
  <si>
    <t>2022-07-30</t>
  </si>
  <si>
    <t>¥923.00</t>
  </si>
  <si>
    <t>2022-07-27 15:41:39</t>
  </si>
  <si>
    <t>Studio Loft, 1 Queen Bed</t>
  </si>
  <si>
    <t>703073446402</t>
  </si>
  <si>
    <t>2636408</t>
  </si>
  <si>
    <t>243960775</t>
  </si>
  <si>
    <t>盛泰澜曼谷拉普崂中央广场酒店 (SHA Plus+)</t>
  </si>
  <si>
    <t>MA/XIAOCHUN|JIN/YUCAI</t>
  </si>
  <si>
    <t>¥660.00</t>
  </si>
  <si>
    <t>2022-07-29 07:40:20</t>
  </si>
  <si>
    <t>deluxe king bed room</t>
  </si>
  <si>
    <t>703074455828</t>
  </si>
  <si>
    <t>2638291</t>
  </si>
  <si>
    <t>870807732</t>
  </si>
  <si>
    <t>曼谷辛德霍恩凯宾斯基</t>
  </si>
  <si>
    <t>LI/JUNLUN|ZHUANG/XIAJUN</t>
  </si>
  <si>
    <t>2022-07-31</t>
  </si>
  <si>
    <t>2022-08-04</t>
  </si>
  <si>
    <t>¥11,788.00</t>
  </si>
  <si>
    <t>2022-07-30 17:30:15</t>
  </si>
  <si>
    <t>Executive Suite</t>
  </si>
  <si>
    <t>合计</t>
  </si>
  <si>
    <t/>
  </si>
  <si>
    <t>¥10,899.00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</si>
  <si>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</si>
  <si>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</si>
  <si>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</si>
  <si>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</si>
  <si>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</si>
  <si>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</si>
  <si>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</si>
  <si>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</si>
  <si>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</si>
  <si>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A220802104225481</t>
  </si>
  <si>
    <t>A220802104245481</t>
  </si>
  <si>
    <r>
      <t>总计：</t>
    </r>
    <r>
      <rPr>
        <sz val="10"/>
        <rFont val="Arial"/>
        <charset val="134"/>
      </rPr>
      <t>9808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</si>
  <si>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</si>
  <si>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</si>
  <si>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</si>
  <si>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</si>
  <si>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</si>
  <si>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</si>
  <si>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</si>
  <si>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</si>
  <si>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</si>
  <si>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</si>
  <si>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</si>
  <si>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</si>
  <si>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</si>
  <si>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</si>
  <si>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</si>
  <si>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</si>
  <si>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</si>
  <si>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703074657699</t>
  </si>
  <si>
    <t>2638309</t>
  </si>
  <si>
    <t>芭提雅湾景酒店</t>
  </si>
  <si>
    <t>HAIXIA YANG</t>
  </si>
  <si>
    <t>退房日周结</t>
  </si>
  <si>
    <t>431.00</t>
  </si>
  <si>
    <t>RMB</t>
  </si>
  <si>
    <t>0</t>
  </si>
  <si>
    <t>0.00</t>
  </si>
  <si>
    <t>去哪儿直连（港丰）</t>
  </si>
  <si>
    <t>31</t>
  </si>
  <si>
    <t>2022-07-30 17:39:53</t>
  </si>
  <si>
    <t>汇智国际旅游发展有限公司</t>
  </si>
  <si>
    <t>直采</t>
  </si>
  <si>
    <t>703074432211</t>
  </si>
  <si>
    <t>2638304</t>
  </si>
  <si>
    <t>357.00</t>
  </si>
  <si>
    <t>2022-07-30 18:16:16</t>
  </si>
  <si>
    <t>703074280233</t>
  </si>
  <si>
    <t>2638257</t>
  </si>
  <si>
    <t>XU MAOTING</t>
  </si>
  <si>
    <t>2022-07-30 17:19:16</t>
  </si>
  <si>
    <t>703074674370</t>
  </si>
  <si>
    <t>2638254</t>
  </si>
  <si>
    <t>MA WENMING</t>
  </si>
  <si>
    <t>2022-07-30 17:21:22</t>
  </si>
  <si>
    <t>703074727928</t>
  </si>
  <si>
    <t>2638253</t>
  </si>
  <si>
    <t>LAN JIAN</t>
  </si>
  <si>
    <t>2022-07-30 17:20:14</t>
  </si>
  <si>
    <t>703074133739</t>
  </si>
  <si>
    <t>2638008</t>
  </si>
  <si>
    <t>盛泰澜拉普崂中央广场酒店</t>
  </si>
  <si>
    <t>LIN WILLWEI</t>
  </si>
  <si>
    <t>306.00</t>
  </si>
  <si>
    <t>2022-07-30 13:21:16</t>
  </si>
  <si>
    <t>703073541878</t>
  </si>
  <si>
    <t>2637508</t>
  </si>
  <si>
    <t>OUYANG QIONG,FU ZHE</t>
  </si>
  <si>
    <t>341.00</t>
  </si>
  <si>
    <t>2022-07-29 22:47:16</t>
  </si>
  <si>
    <t>703073570464</t>
  </si>
  <si>
    <t>2637445</t>
  </si>
  <si>
    <t>曼谷素坤逸57号巷萨里尔酒店通罗站</t>
  </si>
  <si>
    <t>HE YONGQI</t>
  </si>
  <si>
    <t>460.00</t>
  </si>
  <si>
    <t>2022-07-30 12:57:01</t>
  </si>
  <si>
    <t>703073900677</t>
  </si>
  <si>
    <t>2636790</t>
  </si>
  <si>
    <t>槟城东方大酒店</t>
  </si>
  <si>
    <t>LIU HUI,XU FENG</t>
  </si>
  <si>
    <t>1228.00</t>
  </si>
  <si>
    <t>2022-07-29 17:12:59</t>
  </si>
  <si>
    <t>703073802145</t>
  </si>
  <si>
    <t>2636743</t>
  </si>
  <si>
    <t>皇后奢华大酒店</t>
  </si>
  <si>
    <t>SHI HAORAN,CHEN DINGSHU</t>
  </si>
  <si>
    <t>547.00</t>
  </si>
  <si>
    <t>2022-07-29 13:28:09</t>
  </si>
  <si>
    <t>703073455984</t>
  </si>
  <si>
    <t>2636687</t>
  </si>
  <si>
    <t>芭堤雅暹罗海岸酒店</t>
  </si>
  <si>
    <t>LIU XIAOGUANG</t>
  </si>
  <si>
    <t>428.00</t>
  </si>
  <si>
    <t>2022-07-29 12:25:51</t>
  </si>
  <si>
    <t>703072944395</t>
  </si>
  <si>
    <t>2022-07-28</t>
  </si>
  <si>
    <t>2635625</t>
  </si>
  <si>
    <t>2022-07-28 15:32:28</t>
  </si>
  <si>
    <t>703072586084</t>
  </si>
  <si>
    <t>2635447</t>
  </si>
  <si>
    <t>MA XIAOCHUN,JIN YUCAI</t>
  </si>
  <si>
    <t>682.00</t>
  </si>
  <si>
    <t>2022-07-28 12:42:23</t>
  </si>
  <si>
    <t>703072895218</t>
  </si>
  <si>
    <t>2635244</t>
  </si>
  <si>
    <t>曼谷金玉素旺纳普酒店</t>
  </si>
  <si>
    <t>HE LI</t>
  </si>
  <si>
    <t>137.00</t>
  </si>
  <si>
    <t>2022-07-28 09:24:59</t>
  </si>
  <si>
    <t>703070913426</t>
  </si>
  <si>
    <t>2633660</t>
  </si>
  <si>
    <t>曼谷素坤逸11号美居酒店</t>
  </si>
  <si>
    <t>WANG AORAN</t>
  </si>
  <si>
    <t>1083.00</t>
  </si>
  <si>
    <t>2022-07-26 19:18:42</t>
  </si>
  <si>
    <t>塞达阿提亚酒店</t>
  </si>
  <si>
    <t>WANG BO</t>
  </si>
  <si>
    <t>395.00</t>
  </si>
  <si>
    <t>2022-07-26 09:14:26</t>
  </si>
  <si>
    <t>曼谷拉查达瑞士酒店</t>
  </si>
  <si>
    <t>HUANG QIN</t>
  </si>
  <si>
    <t>424.00</t>
  </si>
  <si>
    <t>2022-07-24 16:00:32</t>
  </si>
  <si>
    <t>CAI XUEXI</t>
  </si>
  <si>
    <t>848.00</t>
  </si>
  <si>
    <t>2022-07-24 13:49:41</t>
  </si>
  <si>
    <t>QIN YUYUAN</t>
  </si>
  <si>
    <t>2022-07-24 10:49:14</t>
  </si>
  <si>
    <t>YANG WENJIAO,JIN JIANG</t>
  </si>
  <si>
    <t>292.00</t>
  </si>
  <si>
    <t>2022-07-24 15:19:02</t>
  </si>
  <si>
    <t>曼谷铂尔曼皇权酒店</t>
  </si>
  <si>
    <t>ZHONG XIAOJIN</t>
  </si>
  <si>
    <t>2461.00</t>
  </si>
  <si>
    <t>2022-07-19 17:04:45</t>
  </si>
  <si>
    <t>TAM KWAIYUEN</t>
  </si>
  <si>
    <t>1644.00</t>
  </si>
  <si>
    <t>2022-07-19 17:43:58</t>
  </si>
  <si>
    <t>纽约联合国广场千禧希尔顿酒店</t>
  </si>
  <si>
    <t>TANG ZHENGYU</t>
  </si>
  <si>
    <t>2618.00</t>
  </si>
  <si>
    <t>2022-07-18 08:27:13</t>
  </si>
  <si>
    <t>直连</t>
  </si>
  <si>
    <t>703052827858</t>
  </si>
  <si>
    <t>2022-07-08</t>
  </si>
  <si>
    <t>2614948</t>
  </si>
  <si>
    <t>美高梅大酒店</t>
  </si>
  <si>
    <t>JIANG BOYU</t>
  </si>
  <si>
    <t>1740.00</t>
  </si>
  <si>
    <t>2022-07-08 16:16:11</t>
  </si>
  <si>
    <t>703049686261</t>
  </si>
  <si>
    <t>2022-07-05</t>
  </si>
  <si>
    <t>2611743</t>
  </si>
  <si>
    <t>苏梅岛丽思卡尔顿酒店</t>
  </si>
  <si>
    <t>PAN YUNYANG</t>
  </si>
  <si>
    <t>3542.00</t>
  </si>
  <si>
    <t>2022-07-09 18:41:13</t>
  </si>
  <si>
    <t>CUI MIAO,DU HONGKAI</t>
  </si>
  <si>
    <t>702.00</t>
  </si>
  <si>
    <t>2022-06-15 02:48:51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</si>
</sst>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5</v>
      </c>
      <c r="N3" s="7" t="s">
        <v>79</v>
      </c>
      <c r="O3" s="7" t="s">
        <v>92</v>
      </c>
      <c r="P3" s="7" t="s">
        <v>81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103</v>
      </c>
      <c r="P4" s="7" t="s">
        <v>81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103</v>
      </c>
      <c r="O5" s="7" t="s">
        <v>103</v>
      </c>
      <c r="P5" s="7" t="s">
        <v>81</v>
      </c>
      <c r="Q5" s="7"/>
      <c r="R5" s="11" t="s">
        <v>113</v>
      </c>
      <c r="S5" s="12" t="s">
        <v>19</v>
      </c>
      <c r="T5" s="7"/>
      <c r="U5" s="11" t="s">
        <v>19</v>
      </c>
      <c r="V5" s="11" t="s">
        <v>113</v>
      </c>
      <c r="W5" s="12" t="s">
        <v>114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110</v>
      </c>
      <c r="H6" s="7" t="s">
        <v>111</v>
      </c>
      <c r="I6" s="7" t="s">
        <v>77</v>
      </c>
      <c r="J6" s="7" t="s">
        <v>2</v>
      </c>
      <c r="K6" s="7" t="s">
        <v>119</v>
      </c>
      <c r="L6" s="7">
        <v>1</v>
      </c>
      <c r="M6" s="7">
        <v>1</v>
      </c>
      <c r="N6" s="7" t="s">
        <v>103</v>
      </c>
      <c r="O6" s="7" t="s">
        <v>103</v>
      </c>
      <c r="P6" s="7" t="s">
        <v>81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120</v>
      </c>
      <c r="B7" s="6" t="s">
        <v>121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89</v>
      </c>
      <c r="H7" s="7" t="s">
        <v>90</v>
      </c>
      <c r="I7" s="7" t="s">
        <v>77</v>
      </c>
      <c r="J7" s="7" t="s">
        <v>2</v>
      </c>
      <c r="K7" s="7" t="s">
        <v>91</v>
      </c>
      <c r="L7" s="7">
        <v>1</v>
      </c>
      <c r="M7" s="7">
        <v>2</v>
      </c>
      <c r="N7" s="7" t="s">
        <v>81</v>
      </c>
      <c r="O7" s="7" t="s">
        <v>81</v>
      </c>
      <c r="P7" s="7" t="s">
        <v>122</v>
      </c>
      <c r="Q7" s="7"/>
      <c r="R7" s="11" t="s">
        <v>123</v>
      </c>
      <c r="S7" s="12" t="s">
        <v>123</v>
      </c>
      <c r="T7" s="7" t="s">
        <v>124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125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126</v>
      </c>
      <c r="B8" s="6" t="s">
        <v>127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110</v>
      </c>
      <c r="H8" s="7" t="s">
        <v>111</v>
      </c>
      <c r="I8" s="7" t="s">
        <v>77</v>
      </c>
      <c r="J8" s="7" t="s">
        <v>2</v>
      </c>
      <c r="K8" s="7" t="s">
        <v>128</v>
      </c>
      <c r="L8" s="7">
        <v>1</v>
      </c>
      <c r="M8" s="7">
        <v>2</v>
      </c>
      <c r="N8" s="7" t="s">
        <v>103</v>
      </c>
      <c r="O8" s="7" t="s">
        <v>103</v>
      </c>
      <c r="P8" s="7" t="s">
        <v>129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116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133</v>
      </c>
      <c r="B9" s="6" t="s">
        <v>134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1</v>
      </c>
      <c r="N9" s="7" t="s">
        <v>138</v>
      </c>
      <c r="O9" s="7" t="s">
        <v>81</v>
      </c>
      <c r="P9" s="7" t="s">
        <v>129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143</v>
      </c>
      <c r="B10" s="6" t="s">
        <v>144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2</v>
      </c>
      <c r="N10" s="7" t="s">
        <v>148</v>
      </c>
      <c r="O10" s="7" t="s">
        <v>103</v>
      </c>
      <c r="P10" s="7" t="s">
        <v>129</v>
      </c>
      <c r="Q10" s="7"/>
      <c r="R10" s="11" t="s">
        <v>149</v>
      </c>
      <c r="S10" s="12" t="s">
        <v>19</v>
      </c>
      <c r="T10" s="7"/>
      <c r="U10" s="11" t="s">
        <v>19</v>
      </c>
      <c r="V10" s="11" t="s">
        <v>149</v>
      </c>
      <c r="W10" s="12" t="s">
        <v>150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153</v>
      </c>
      <c r="B11" s="6" t="s">
        <v>154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129</v>
      </c>
      <c r="O11" s="7" t="s">
        <v>129</v>
      </c>
      <c r="P11" s="7" t="s">
        <v>122</v>
      </c>
      <c r="Q11" s="7"/>
      <c r="R11" s="11" t="s">
        <v>158</v>
      </c>
      <c r="S11" s="12" t="s">
        <v>19</v>
      </c>
      <c r="T11" s="7"/>
      <c r="U11" s="11" t="s">
        <v>19</v>
      </c>
      <c r="V11" s="11" t="s">
        <v>158</v>
      </c>
      <c r="W11" s="12" t="s">
        <v>159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162</v>
      </c>
      <c r="B12" s="6" t="s">
        <v>163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164</v>
      </c>
      <c r="H12" s="7" t="s">
        <v>165</v>
      </c>
      <c r="I12" s="7" t="s">
        <v>77</v>
      </c>
      <c r="J12" s="7" t="s">
        <v>2</v>
      </c>
      <c r="K12" s="7" t="s">
        <v>166</v>
      </c>
      <c r="L12" s="7">
        <v>1</v>
      </c>
      <c r="M12" s="7">
        <v>1</v>
      </c>
      <c r="N12" s="7" t="s">
        <v>122</v>
      </c>
      <c r="O12" s="7" t="s">
        <v>167</v>
      </c>
      <c r="P12" s="7" t="s">
        <v>168</v>
      </c>
      <c r="Q12" s="7"/>
      <c r="R12" s="11" t="s">
        <v>169</v>
      </c>
      <c r="S12" s="12" t="s">
        <v>169</v>
      </c>
      <c r="T12" s="7" t="s">
        <v>170</v>
      </c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171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172</v>
      </c>
      <c r="B13" s="6" t="s">
        <v>173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174</v>
      </c>
      <c r="H13" s="7" t="s">
        <v>175</v>
      </c>
      <c r="I13" s="7" t="s">
        <v>77</v>
      </c>
      <c r="J13" s="7" t="s">
        <v>2</v>
      </c>
      <c r="K13" s="7" t="s">
        <v>176</v>
      </c>
      <c r="L13" s="7">
        <v>2</v>
      </c>
      <c r="M13" s="7">
        <v>1</v>
      </c>
      <c r="N13" s="7" t="s">
        <v>167</v>
      </c>
      <c r="O13" s="7" t="s">
        <v>167</v>
      </c>
      <c r="P13" s="7" t="s">
        <v>168</v>
      </c>
      <c r="Q13" s="7"/>
      <c r="R13" s="11" t="s">
        <v>177</v>
      </c>
      <c r="S13" s="12" t="s">
        <v>177</v>
      </c>
      <c r="T13" s="7" t="s">
        <v>178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179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180</v>
      </c>
      <c r="B14" s="6" t="s">
        <v>181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182</v>
      </c>
      <c r="H14" s="7" t="s">
        <v>183</v>
      </c>
      <c r="I14" s="7" t="s">
        <v>77</v>
      </c>
      <c r="J14" s="7" t="s">
        <v>2</v>
      </c>
      <c r="K14" s="7" t="s">
        <v>184</v>
      </c>
      <c r="L14" s="7">
        <v>1</v>
      </c>
      <c r="M14" s="7">
        <v>4</v>
      </c>
      <c r="N14" s="7" t="s">
        <v>168</v>
      </c>
      <c r="O14" s="7" t="s">
        <v>185</v>
      </c>
      <c r="P14" s="7" t="s">
        <v>186</v>
      </c>
      <c r="Q14" s="7"/>
      <c r="R14" s="11" t="s">
        <v>187</v>
      </c>
      <c r="S14" s="12" t="s">
        <v>187</v>
      </c>
      <c r="T14" s="7" t="s">
        <v>188</v>
      </c>
      <c r="U14" s="11" t="s">
        <v>19</v>
      </c>
      <c r="V14" s="11" t="s">
        <v>19</v>
      </c>
      <c r="W14" s="12" t="s">
        <v>19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</v>
      </c>
      <c r="AD14" t="s">
        <v>6</v>
      </c>
      <c r="AE14" t="s">
        <v>189</v>
      </c>
      <c r="AF14" t="s">
        <v>86</v>
      </c>
      <c r="AG14" t="s">
        <v>73</v>
      </c>
      <c r="AH14" t="s">
        <v>19</v>
      </c>
    </row>
    <row r="15" customHeight="1" spans="1:32">
      <c r="A15" s="10" t="s">
        <v>190</v>
      </c>
      <c r="B15" s="10"/>
      <c r="C15" s="10" t="s">
        <v>191</v>
      </c>
      <c r="D15" s="10"/>
      <c r="E15" s="10"/>
      <c r="F15" s="10"/>
      <c r="G15" s="10" t="s">
        <v>191</v>
      </c>
      <c r="H15" s="10" t="s">
        <v>191</v>
      </c>
      <c r="I15" s="10" t="s">
        <v>191</v>
      </c>
      <c r="J15" s="10" t="s">
        <v>191</v>
      </c>
      <c r="K15" s="10" t="s">
        <v>191</v>
      </c>
      <c r="L15" s="10" t="s">
        <v>191</v>
      </c>
      <c r="M15" s="10" t="s">
        <v>191</v>
      </c>
      <c r="N15" s="10" t="s">
        <v>191</v>
      </c>
      <c r="O15" s="10" t="s">
        <v>191</v>
      </c>
      <c r="P15" s="10" t="s">
        <v>191</v>
      </c>
      <c r="Q15" s="10"/>
      <c r="R15" s="13" t="s">
        <v>20</v>
      </c>
      <c r="S15" s="13" t="s">
        <v>21</v>
      </c>
      <c r="T15" s="10" t="s">
        <v>191</v>
      </c>
      <c r="U15" s="13"/>
      <c r="V15" s="13" t="s">
        <v>192</v>
      </c>
      <c r="W15" s="13" t="s">
        <v>22</v>
      </c>
      <c r="X15" s="13"/>
      <c r="Y15" s="13"/>
      <c r="Z15" s="13"/>
      <c r="AA15" s="10"/>
      <c r="AB15" s="13"/>
      <c r="AC15" s="10"/>
      <c r="AD15" s="10" t="s">
        <v>191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193</v>
      </c>
      <c r="B1" s="4" t="s">
        <v>194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195</v>
      </c>
      <c r="H1" s="4" t="s">
        <v>196</v>
      </c>
      <c r="I1" s="4" t="s">
        <v>13</v>
      </c>
      <c r="J1" s="4" t="s">
        <v>17</v>
      </c>
      <c r="K1" s="4" t="s">
        <v>18</v>
      </c>
      <c r="L1" s="9" t="s">
        <v>197</v>
      </c>
      <c r="M1" s="4" t="s">
        <v>198</v>
      </c>
      <c r="N1" s="4" t="s">
        <v>199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200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workbookViewId="0">
      <selection activeCell="A20" sqref="A20:C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201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1644</v>
      </c>
      <c r="E2" t="str">
        <f>VLOOKUP(A2,HOP!A:L,12,0)</f>
        <v>1644.00</v>
      </c>
      <c r="F2" t="str">
        <f>VLOOKUP(A2,HOP!A:C,3,0)</f>
        <v>2625927</v>
      </c>
      <c r="G2">
        <f>D2-E2</f>
        <v>0</v>
      </c>
      <c r="H2" t="str">
        <f>$H$1&amp;F2</f>
        <v>，2625927</v>
      </c>
      <c r="I2" t="str">
        <f>VLOOKUP(A2,HOP!A:U,21,0)</f>
        <v>直采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2461</v>
      </c>
      <c r="E3" t="str">
        <f>VLOOKUP(A3,HOP!A:L,12,0)</f>
        <v>2461.00</v>
      </c>
      <c r="F3" t="str">
        <f>VLOOKUP(A3,HOP!A:C,3,0)</f>
        <v>2626123</v>
      </c>
      <c r="G3">
        <f t="shared" ref="G3:G14" si="0">D3-E3</f>
        <v>0</v>
      </c>
      <c r="H3" t="str">
        <f t="shared" ref="H3:H14" si="1">$H$1&amp;F3</f>
        <v>，2626123</v>
      </c>
      <c r="I3" t="str">
        <f>VLOOKUP(A3,HOP!A:U,21,0)</f>
        <v>直采</v>
      </c>
    </row>
    <row r="4" ht="14.25" customHeight="1" spans="1:9">
      <c r="A4" s="6" t="s">
        <v>97</v>
      </c>
      <c r="B4" s="7" t="s">
        <v>103</v>
      </c>
      <c r="C4" s="7" t="s">
        <v>81</v>
      </c>
      <c r="D4" s="3">
        <v>292</v>
      </c>
      <c r="E4" t="str">
        <f>VLOOKUP(A4,HOP!A:L,12,0)</f>
        <v>292.00</v>
      </c>
      <c r="F4" t="str">
        <f>VLOOKUP(A4,HOP!A:C,3,0)</f>
        <v>2630642</v>
      </c>
      <c r="G4">
        <f t="shared" si="0"/>
        <v>0</v>
      </c>
      <c r="H4" t="str">
        <f t="shared" si="1"/>
        <v>，2630642</v>
      </c>
      <c r="I4" t="str">
        <f>VLOOKUP(A4,HOP!A:U,21,0)</f>
        <v>直采</v>
      </c>
    </row>
    <row r="5" ht="14.25" customHeight="1" spans="1:9">
      <c r="A5" s="6" t="s">
        <v>108</v>
      </c>
      <c r="B5" s="7" t="s">
        <v>103</v>
      </c>
      <c r="C5" s="7" t="s">
        <v>81</v>
      </c>
      <c r="D5" s="3">
        <v>424</v>
      </c>
      <c r="E5" t="str">
        <f>VLOOKUP(A5,HOP!A:L,12,0)</f>
        <v>424.00</v>
      </c>
      <c r="F5" t="str">
        <f>VLOOKUP(A5,HOP!A:C,3,0)</f>
        <v>2630786</v>
      </c>
      <c r="G5">
        <f t="shared" si="0"/>
        <v>0</v>
      </c>
      <c r="H5" t="str">
        <f t="shared" si="1"/>
        <v>，2630786</v>
      </c>
      <c r="I5" t="str">
        <f>VLOOKUP(A5,HOP!A:U,21,0)</f>
        <v>直采</v>
      </c>
    </row>
    <row r="6" ht="14.25" customHeight="1" spans="1:9">
      <c r="A6" s="6" t="s">
        <v>117</v>
      </c>
      <c r="B6" s="7" t="s">
        <v>103</v>
      </c>
      <c r="C6" s="7" t="s">
        <v>81</v>
      </c>
      <c r="D6" s="3">
        <v>424</v>
      </c>
      <c r="E6" t="str">
        <f>VLOOKUP(A6,HOP!A:L,12,0)</f>
        <v>424.00</v>
      </c>
      <c r="F6" t="str">
        <f>VLOOKUP(A6,HOP!A:C,3,0)</f>
        <v>2631224</v>
      </c>
      <c r="G6">
        <f t="shared" si="0"/>
        <v>0</v>
      </c>
      <c r="H6" t="str">
        <f t="shared" si="1"/>
        <v>，2631224</v>
      </c>
      <c r="I6" t="str">
        <f>VLOOKUP(A6,HOP!A:U,21,0)</f>
        <v>直采</v>
      </c>
    </row>
    <row r="7" ht="14.25" hidden="1" customHeight="1" spans="1:9">
      <c r="A7" s="6" t="s">
        <v>120</v>
      </c>
      <c r="B7" s="7" t="s">
        <v>81</v>
      </c>
      <c r="C7" s="7" t="s">
        <v>122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t="14.25" customHeight="1" spans="1:9">
      <c r="A8" s="6" t="s">
        <v>126</v>
      </c>
      <c r="B8" s="7" t="s">
        <v>103</v>
      </c>
      <c r="C8" s="7" t="s">
        <v>129</v>
      </c>
      <c r="D8" s="3">
        <v>848</v>
      </c>
      <c r="E8" t="str">
        <f>VLOOKUP(A8,HOP!A:L,12,0)</f>
        <v>848.00</v>
      </c>
      <c r="F8" t="str">
        <f>VLOOKUP(A8,HOP!A:C,3,0)</f>
        <v>2631033</v>
      </c>
      <c r="G8">
        <f t="shared" si="0"/>
        <v>0</v>
      </c>
      <c r="H8" t="str">
        <f t="shared" si="1"/>
        <v>，2631033</v>
      </c>
      <c r="I8" t="str">
        <f>VLOOKUP(A8,HOP!A:U,21,0)</f>
        <v>直采</v>
      </c>
    </row>
    <row r="9" ht="14.25" customHeight="1" spans="1:9">
      <c r="A9" s="6" t="s">
        <v>133</v>
      </c>
      <c r="B9" s="7" t="s">
        <v>81</v>
      </c>
      <c r="C9" s="7" t="s">
        <v>129</v>
      </c>
      <c r="D9" s="3">
        <v>702</v>
      </c>
      <c r="E9" t="str">
        <f>VLOOKUP(A9,HOP!A:L,12,0)</f>
        <v>702.00</v>
      </c>
      <c r="F9" t="str">
        <f>VLOOKUP(A9,HOP!A:C,3,0)</f>
        <v>2590929</v>
      </c>
      <c r="G9">
        <f t="shared" si="0"/>
        <v>0</v>
      </c>
      <c r="H9" t="str">
        <f t="shared" si="1"/>
        <v>，2590929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103</v>
      </c>
      <c r="C10" s="7" t="s">
        <v>129</v>
      </c>
      <c r="D10" s="3">
        <v>2618</v>
      </c>
      <c r="E10" t="str">
        <f>VLOOKUP(A10,HOP!A:L,12,0)</f>
        <v>2618.00</v>
      </c>
      <c r="F10" t="str">
        <f>VLOOKUP(A10,HOP!A:C,3,0)</f>
        <v>2624676</v>
      </c>
      <c r="G10">
        <f t="shared" si="0"/>
        <v>0</v>
      </c>
      <c r="H10" t="str">
        <f t="shared" si="1"/>
        <v>，2624676</v>
      </c>
      <c r="I10" t="str">
        <f>VLOOKUP(A10,HOP!A:U,21,0)</f>
        <v>直连</v>
      </c>
    </row>
    <row r="11" ht="14.25" customHeight="1" spans="1:9">
      <c r="A11" s="6" t="s">
        <v>153</v>
      </c>
      <c r="B11" s="7" t="s">
        <v>129</v>
      </c>
      <c r="C11" s="7" t="s">
        <v>122</v>
      </c>
      <c r="D11" s="3">
        <v>395</v>
      </c>
      <c r="E11" t="str">
        <f>VLOOKUP(A11,HOP!A:L,12,0)</f>
        <v>395.00</v>
      </c>
      <c r="F11" t="str">
        <f>VLOOKUP(A11,HOP!A:C,3,0)</f>
        <v>2633004</v>
      </c>
      <c r="G11">
        <f t="shared" si="0"/>
        <v>0</v>
      </c>
      <c r="H11" t="str">
        <f t="shared" si="1"/>
        <v>，2633004</v>
      </c>
      <c r="I11" t="str">
        <f>VLOOKUP(A11,HOP!A:U,21,0)</f>
        <v>直采</v>
      </c>
    </row>
    <row r="12" ht="14.25" hidden="1" customHeight="1" spans="1:9">
      <c r="A12" s="6" t="s">
        <v>162</v>
      </c>
      <c r="B12" s="7" t="s">
        <v>167</v>
      </c>
      <c r="C12" s="7" t="s">
        <v>168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6" t="s">
        <v>172</v>
      </c>
      <c r="B13" s="7" t="s">
        <v>167</v>
      </c>
      <c r="C13" s="7" t="s">
        <v>168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hidden="1" customHeight="1" spans="1:9">
      <c r="A14" s="6" t="s">
        <v>180</v>
      </c>
      <c r="B14" s="7" t="s">
        <v>185</v>
      </c>
      <c r="C14" s="7" t="s">
        <v>186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6" spans="4:4">
      <c r="D16" s="3">
        <f>SUM(D2:D15)</f>
        <v>9808</v>
      </c>
    </row>
    <row r="17" ht="14.25" spans="4:4">
      <c r="D17" s="8" t="s">
        <v>23</v>
      </c>
    </row>
    <row r="20" spans="1:3">
      <c r="A20" t="s">
        <v>202</v>
      </c>
      <c r="C20">
        <v>6488</v>
      </c>
    </row>
    <row r="21" spans="1:3">
      <c r="A21" t="s">
        <v>203</v>
      </c>
      <c r="C21">
        <v>3320</v>
      </c>
    </row>
    <row r="22" spans="1:3">
      <c r="A22" s="5" t="s">
        <v>204</v>
      </c>
      <c r="C22">
        <f>SUBTOTAL(9,C20:C21)</f>
        <v>9808</v>
      </c>
    </row>
  </sheetData>
  <autoFilter ref="A1:I14">
    <filterColumn colId="3">
      <filters>
        <filter val="292.00"/>
        <filter val="395.00"/>
        <filter val="424.00"/>
        <filter val="702.00"/>
        <filter val="848.00"/>
        <filter val="2,461.00"/>
        <filter val="2,618.00"/>
        <filter val="1,644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205</v>
      </c>
      <c r="B1" s="2" t="s">
        <v>206</v>
      </c>
      <c r="C1" s="2" t="s">
        <v>207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208</v>
      </c>
      <c r="I1" s="2" t="s">
        <v>209</v>
      </c>
      <c r="J1" s="2" t="s">
        <v>210</v>
      </c>
      <c r="K1" s="2" t="s">
        <v>211</v>
      </c>
      <c r="L1" s="2" t="s">
        <v>212</v>
      </c>
      <c r="M1" s="2" t="s">
        <v>213</v>
      </c>
      <c r="N1" s="2" t="s">
        <v>214</v>
      </c>
      <c r="O1" s="2" t="s">
        <v>215</v>
      </c>
      <c r="P1" s="2" t="s">
        <v>216</v>
      </c>
      <c r="Q1" s="2" t="s">
        <v>217</v>
      </c>
      <c r="R1" s="2" t="s">
        <v>218</v>
      </c>
      <c r="S1" s="2" t="s">
        <v>219</v>
      </c>
      <c r="T1" s="2" t="s">
        <v>220</v>
      </c>
      <c r="U1" s="2" t="s">
        <v>221</v>
      </c>
    </row>
    <row r="2" s="1" customFormat="1" spans="1:21">
      <c r="A2" s="1" t="s">
        <v>222</v>
      </c>
      <c r="B2" s="1" t="s">
        <v>168</v>
      </c>
      <c r="C2" s="1" t="s">
        <v>223</v>
      </c>
      <c r="D2" s="1" t="s">
        <v>224</v>
      </c>
      <c r="E2" s="1" t="s">
        <v>225</v>
      </c>
      <c r="F2" s="1" t="s">
        <v>168</v>
      </c>
      <c r="G2" s="1" t="s">
        <v>185</v>
      </c>
      <c r="H2" s="1" t="s">
        <v>226</v>
      </c>
      <c r="I2" s="1" t="s">
        <v>227</v>
      </c>
      <c r="J2" s="1" t="s">
        <v>228</v>
      </c>
      <c r="K2" s="1" t="s">
        <v>227</v>
      </c>
      <c r="L2" s="1" t="s">
        <v>227</v>
      </c>
      <c r="M2" s="1" t="s">
        <v>229</v>
      </c>
      <c r="N2" s="1" t="s">
        <v>229</v>
      </c>
      <c r="O2" s="1" t="s">
        <v>230</v>
      </c>
      <c r="P2" s="1" t="s">
        <v>231</v>
      </c>
      <c r="Q2" s="1" t="s">
        <v>232</v>
      </c>
      <c r="R2" s="1" t="s">
        <v>233</v>
      </c>
      <c r="S2" s="1" t="s">
        <v>73</v>
      </c>
      <c r="T2" s="1" t="s">
        <v>234</v>
      </c>
      <c r="U2" s="1" t="s">
        <v>235</v>
      </c>
    </row>
    <row r="3" s="1" customFormat="1" spans="1:21">
      <c r="A3" s="1" t="s">
        <v>236</v>
      </c>
      <c r="B3" s="1" t="s">
        <v>168</v>
      </c>
      <c r="C3" s="1" t="s">
        <v>237</v>
      </c>
      <c r="D3" s="1" t="s">
        <v>224</v>
      </c>
      <c r="E3" s="1" t="s">
        <v>225</v>
      </c>
      <c r="F3" s="1" t="s">
        <v>168</v>
      </c>
      <c r="G3" s="1" t="s">
        <v>185</v>
      </c>
      <c r="H3" s="1" t="s">
        <v>226</v>
      </c>
      <c r="I3" s="1" t="s">
        <v>238</v>
      </c>
      <c r="J3" s="1" t="s">
        <v>228</v>
      </c>
      <c r="K3" s="1" t="s">
        <v>238</v>
      </c>
      <c r="L3" s="1" t="s">
        <v>238</v>
      </c>
      <c r="M3" s="1" t="s">
        <v>229</v>
      </c>
      <c r="N3" s="1" t="s">
        <v>229</v>
      </c>
      <c r="O3" s="1" t="s">
        <v>230</v>
      </c>
      <c r="P3" s="1" t="s">
        <v>231</v>
      </c>
      <c r="Q3" s="1" t="s">
        <v>232</v>
      </c>
      <c r="R3" s="1" t="s">
        <v>239</v>
      </c>
      <c r="S3" s="1" t="s">
        <v>73</v>
      </c>
      <c r="T3" s="1" t="s">
        <v>234</v>
      </c>
      <c r="U3" s="1" t="s">
        <v>235</v>
      </c>
    </row>
    <row r="4" s="1" customFormat="1" spans="1:21">
      <c r="A4" s="1" t="s">
        <v>240</v>
      </c>
      <c r="B4" s="1" t="s">
        <v>168</v>
      </c>
      <c r="C4" s="1" t="s">
        <v>241</v>
      </c>
      <c r="D4" s="1" t="s">
        <v>224</v>
      </c>
      <c r="E4" s="1" t="s">
        <v>242</v>
      </c>
      <c r="F4" s="1" t="s">
        <v>168</v>
      </c>
      <c r="G4" s="1" t="s">
        <v>185</v>
      </c>
      <c r="H4" s="1" t="s">
        <v>226</v>
      </c>
      <c r="I4" s="1" t="s">
        <v>227</v>
      </c>
      <c r="J4" s="1" t="s">
        <v>228</v>
      </c>
      <c r="K4" s="1" t="s">
        <v>227</v>
      </c>
      <c r="L4" s="1" t="s">
        <v>227</v>
      </c>
      <c r="M4" s="1" t="s">
        <v>229</v>
      </c>
      <c r="N4" s="1" t="s">
        <v>229</v>
      </c>
      <c r="O4" s="1" t="s">
        <v>230</v>
      </c>
      <c r="P4" s="1" t="s">
        <v>231</v>
      </c>
      <c r="Q4" s="1" t="s">
        <v>232</v>
      </c>
      <c r="R4" s="1" t="s">
        <v>243</v>
      </c>
      <c r="S4" s="1" t="s">
        <v>73</v>
      </c>
      <c r="T4" s="1" t="s">
        <v>234</v>
      </c>
      <c r="U4" s="1" t="s">
        <v>235</v>
      </c>
    </row>
    <row r="5" s="1" customFormat="1" spans="1:21">
      <c r="A5" s="1" t="s">
        <v>244</v>
      </c>
      <c r="B5" s="1" t="s">
        <v>168</v>
      </c>
      <c r="C5" s="1" t="s">
        <v>245</v>
      </c>
      <c r="D5" s="1" t="s">
        <v>224</v>
      </c>
      <c r="E5" s="1" t="s">
        <v>246</v>
      </c>
      <c r="F5" s="1" t="s">
        <v>168</v>
      </c>
      <c r="G5" s="1" t="s">
        <v>185</v>
      </c>
      <c r="H5" s="1" t="s">
        <v>226</v>
      </c>
      <c r="I5" s="1" t="s">
        <v>227</v>
      </c>
      <c r="J5" s="1" t="s">
        <v>228</v>
      </c>
      <c r="K5" s="1" t="s">
        <v>227</v>
      </c>
      <c r="L5" s="1" t="s">
        <v>227</v>
      </c>
      <c r="M5" s="1" t="s">
        <v>229</v>
      </c>
      <c r="N5" s="1" t="s">
        <v>229</v>
      </c>
      <c r="O5" s="1" t="s">
        <v>230</v>
      </c>
      <c r="P5" s="1" t="s">
        <v>231</v>
      </c>
      <c r="Q5" s="1" t="s">
        <v>232</v>
      </c>
      <c r="R5" s="1" t="s">
        <v>247</v>
      </c>
      <c r="S5" s="1" t="s">
        <v>73</v>
      </c>
      <c r="T5" s="1" t="s">
        <v>234</v>
      </c>
      <c r="U5" s="1" t="s">
        <v>235</v>
      </c>
    </row>
    <row r="6" s="1" customFormat="1" spans="1:21">
      <c r="A6" s="1" t="s">
        <v>248</v>
      </c>
      <c r="B6" s="1" t="s">
        <v>168</v>
      </c>
      <c r="C6" s="1" t="s">
        <v>249</v>
      </c>
      <c r="D6" s="1" t="s">
        <v>224</v>
      </c>
      <c r="E6" s="1" t="s">
        <v>250</v>
      </c>
      <c r="F6" s="1" t="s">
        <v>168</v>
      </c>
      <c r="G6" s="1" t="s">
        <v>185</v>
      </c>
      <c r="H6" s="1" t="s">
        <v>226</v>
      </c>
      <c r="I6" s="1" t="s">
        <v>238</v>
      </c>
      <c r="J6" s="1" t="s">
        <v>228</v>
      </c>
      <c r="K6" s="1" t="s">
        <v>238</v>
      </c>
      <c r="L6" s="1" t="s">
        <v>238</v>
      </c>
      <c r="M6" s="1" t="s">
        <v>229</v>
      </c>
      <c r="N6" s="1" t="s">
        <v>229</v>
      </c>
      <c r="O6" s="1" t="s">
        <v>230</v>
      </c>
      <c r="P6" s="1" t="s">
        <v>231</v>
      </c>
      <c r="Q6" s="1" t="s">
        <v>232</v>
      </c>
      <c r="R6" s="1" t="s">
        <v>251</v>
      </c>
      <c r="S6" s="1" t="s">
        <v>73</v>
      </c>
      <c r="T6" s="1" t="s">
        <v>234</v>
      </c>
      <c r="U6" s="1" t="s">
        <v>235</v>
      </c>
    </row>
    <row r="7" s="1" customFormat="1" spans="1:21">
      <c r="A7" s="1" t="s">
        <v>252</v>
      </c>
      <c r="B7" s="1" t="s">
        <v>168</v>
      </c>
      <c r="C7" s="1" t="s">
        <v>253</v>
      </c>
      <c r="D7" s="1" t="s">
        <v>254</v>
      </c>
      <c r="E7" s="1" t="s">
        <v>255</v>
      </c>
      <c r="F7" s="1" t="s">
        <v>168</v>
      </c>
      <c r="G7" s="1" t="s">
        <v>185</v>
      </c>
      <c r="H7" s="1" t="s">
        <v>226</v>
      </c>
      <c r="I7" s="1" t="s">
        <v>256</v>
      </c>
      <c r="J7" s="1" t="s">
        <v>228</v>
      </c>
      <c r="K7" s="1" t="s">
        <v>256</v>
      </c>
      <c r="L7" s="1" t="s">
        <v>256</v>
      </c>
      <c r="M7" s="1" t="s">
        <v>229</v>
      </c>
      <c r="N7" s="1" t="s">
        <v>229</v>
      </c>
      <c r="O7" s="1" t="s">
        <v>230</v>
      </c>
      <c r="P7" s="1" t="s">
        <v>231</v>
      </c>
      <c r="Q7" s="1" t="s">
        <v>232</v>
      </c>
      <c r="R7" s="1" t="s">
        <v>257</v>
      </c>
      <c r="S7" s="1" t="s">
        <v>73</v>
      </c>
      <c r="T7" s="1" t="s">
        <v>234</v>
      </c>
      <c r="U7" s="1" t="s">
        <v>235</v>
      </c>
    </row>
    <row r="8" s="1" customFormat="1" spans="1:21">
      <c r="A8" s="1" t="s">
        <v>258</v>
      </c>
      <c r="B8" s="1" t="s">
        <v>167</v>
      </c>
      <c r="C8" s="1" t="s">
        <v>259</v>
      </c>
      <c r="D8" s="1" t="s">
        <v>100</v>
      </c>
      <c r="E8" s="1" t="s">
        <v>260</v>
      </c>
      <c r="F8" s="1" t="s">
        <v>168</v>
      </c>
      <c r="G8" s="1" t="s">
        <v>185</v>
      </c>
      <c r="H8" s="1" t="s">
        <v>226</v>
      </c>
      <c r="I8" s="1" t="s">
        <v>261</v>
      </c>
      <c r="J8" s="1" t="s">
        <v>228</v>
      </c>
      <c r="K8" s="1" t="s">
        <v>261</v>
      </c>
      <c r="L8" s="1" t="s">
        <v>261</v>
      </c>
      <c r="M8" s="1" t="s">
        <v>229</v>
      </c>
      <c r="N8" s="1" t="s">
        <v>229</v>
      </c>
      <c r="O8" s="1" t="s">
        <v>230</v>
      </c>
      <c r="P8" s="1" t="s">
        <v>231</v>
      </c>
      <c r="Q8" s="1" t="s">
        <v>232</v>
      </c>
      <c r="R8" s="1" t="s">
        <v>262</v>
      </c>
      <c r="S8" s="1" t="s">
        <v>73</v>
      </c>
      <c r="T8" s="1" t="s">
        <v>234</v>
      </c>
      <c r="U8" s="1" t="s">
        <v>235</v>
      </c>
    </row>
    <row r="9" s="1" customFormat="1" spans="1:21">
      <c r="A9" s="1" t="s">
        <v>263</v>
      </c>
      <c r="B9" s="1" t="s">
        <v>167</v>
      </c>
      <c r="C9" s="1" t="s">
        <v>264</v>
      </c>
      <c r="D9" s="1" t="s">
        <v>265</v>
      </c>
      <c r="E9" s="1" t="s">
        <v>266</v>
      </c>
      <c r="F9" s="1" t="s">
        <v>168</v>
      </c>
      <c r="G9" s="1" t="s">
        <v>185</v>
      </c>
      <c r="H9" s="1" t="s">
        <v>226</v>
      </c>
      <c r="I9" s="1" t="s">
        <v>267</v>
      </c>
      <c r="J9" s="1" t="s">
        <v>228</v>
      </c>
      <c r="K9" s="1" t="s">
        <v>267</v>
      </c>
      <c r="L9" s="1" t="s">
        <v>267</v>
      </c>
      <c r="M9" s="1" t="s">
        <v>229</v>
      </c>
      <c r="N9" s="1" t="s">
        <v>229</v>
      </c>
      <c r="O9" s="1" t="s">
        <v>230</v>
      </c>
      <c r="P9" s="1" t="s">
        <v>231</v>
      </c>
      <c r="Q9" s="1" t="s">
        <v>232</v>
      </c>
      <c r="R9" s="1" t="s">
        <v>268</v>
      </c>
      <c r="S9" s="1" t="s">
        <v>73</v>
      </c>
      <c r="T9" s="1" t="s">
        <v>234</v>
      </c>
      <c r="U9" s="1" t="s">
        <v>235</v>
      </c>
    </row>
    <row r="10" s="1" customFormat="1" spans="1:21">
      <c r="A10" s="1" t="s">
        <v>269</v>
      </c>
      <c r="B10" s="1" t="s">
        <v>167</v>
      </c>
      <c r="C10" s="1" t="s">
        <v>270</v>
      </c>
      <c r="D10" s="1" t="s">
        <v>271</v>
      </c>
      <c r="E10" s="1" t="s">
        <v>272</v>
      </c>
      <c r="F10" s="1" t="s">
        <v>168</v>
      </c>
      <c r="G10" s="1" t="s">
        <v>185</v>
      </c>
      <c r="H10" s="1" t="s">
        <v>226</v>
      </c>
      <c r="I10" s="1" t="s">
        <v>273</v>
      </c>
      <c r="J10" s="1" t="s">
        <v>228</v>
      </c>
      <c r="K10" s="1" t="s">
        <v>273</v>
      </c>
      <c r="L10" s="1" t="s">
        <v>273</v>
      </c>
      <c r="M10" s="1" t="s">
        <v>229</v>
      </c>
      <c r="N10" s="1" t="s">
        <v>229</v>
      </c>
      <c r="O10" s="1" t="s">
        <v>230</v>
      </c>
      <c r="P10" s="1" t="s">
        <v>231</v>
      </c>
      <c r="Q10" s="1" t="s">
        <v>232</v>
      </c>
      <c r="R10" s="1" t="s">
        <v>274</v>
      </c>
      <c r="S10" s="1" t="s">
        <v>73</v>
      </c>
      <c r="T10" s="1" t="s">
        <v>234</v>
      </c>
      <c r="U10" s="1" t="s">
        <v>235</v>
      </c>
    </row>
    <row r="11" s="1" customFormat="1" spans="1:21">
      <c r="A11" s="1" t="s">
        <v>275</v>
      </c>
      <c r="B11" s="1" t="s">
        <v>167</v>
      </c>
      <c r="C11" s="1" t="s">
        <v>276</v>
      </c>
      <c r="D11" s="1" t="s">
        <v>277</v>
      </c>
      <c r="E11" s="1" t="s">
        <v>278</v>
      </c>
      <c r="F11" s="1" t="s">
        <v>167</v>
      </c>
      <c r="G11" s="1" t="s">
        <v>168</v>
      </c>
      <c r="H11" s="1" t="s">
        <v>226</v>
      </c>
      <c r="I11" s="1" t="s">
        <v>279</v>
      </c>
      <c r="J11" s="1" t="s">
        <v>228</v>
      </c>
      <c r="K11" s="1" t="s">
        <v>279</v>
      </c>
      <c r="L11" s="1" t="s">
        <v>279</v>
      </c>
      <c r="M11" s="1" t="s">
        <v>229</v>
      </c>
      <c r="N11" s="1" t="s">
        <v>229</v>
      </c>
      <c r="O11" s="1" t="s">
        <v>230</v>
      </c>
      <c r="P11" s="1" t="s">
        <v>231</v>
      </c>
      <c r="Q11" s="1" t="s">
        <v>232</v>
      </c>
      <c r="R11" s="1" t="s">
        <v>280</v>
      </c>
      <c r="S11" s="1" t="s">
        <v>73</v>
      </c>
      <c r="T11" s="1" t="s">
        <v>234</v>
      </c>
      <c r="U11" s="1" t="s">
        <v>235</v>
      </c>
    </row>
    <row r="12" s="1" customFormat="1" spans="1:21">
      <c r="A12" s="1" t="s">
        <v>281</v>
      </c>
      <c r="B12" s="1" t="s">
        <v>167</v>
      </c>
      <c r="C12" s="1" t="s">
        <v>282</v>
      </c>
      <c r="D12" s="1" t="s">
        <v>283</v>
      </c>
      <c r="E12" s="1" t="s">
        <v>284</v>
      </c>
      <c r="F12" s="1" t="s">
        <v>167</v>
      </c>
      <c r="G12" s="1" t="s">
        <v>168</v>
      </c>
      <c r="H12" s="1" t="s">
        <v>226</v>
      </c>
      <c r="I12" s="1" t="s">
        <v>285</v>
      </c>
      <c r="J12" s="1" t="s">
        <v>228</v>
      </c>
      <c r="K12" s="1" t="s">
        <v>285</v>
      </c>
      <c r="L12" s="1" t="s">
        <v>285</v>
      </c>
      <c r="M12" s="1" t="s">
        <v>229</v>
      </c>
      <c r="N12" s="1" t="s">
        <v>229</v>
      </c>
      <c r="O12" s="1" t="s">
        <v>230</v>
      </c>
      <c r="P12" s="1" t="s">
        <v>231</v>
      </c>
      <c r="Q12" s="1" t="s">
        <v>232</v>
      </c>
      <c r="R12" s="1" t="s">
        <v>286</v>
      </c>
      <c r="S12" s="1" t="s">
        <v>73</v>
      </c>
      <c r="T12" s="1" t="s">
        <v>234</v>
      </c>
      <c r="U12" s="1" t="s">
        <v>235</v>
      </c>
    </row>
    <row r="13" s="1" customFormat="1" spans="1:21">
      <c r="A13" s="1" t="s">
        <v>287</v>
      </c>
      <c r="B13" s="1" t="s">
        <v>288</v>
      </c>
      <c r="C13" s="1" t="s">
        <v>289</v>
      </c>
      <c r="D13" s="1" t="s">
        <v>254</v>
      </c>
      <c r="E13" s="1" t="s">
        <v>255</v>
      </c>
      <c r="F13" s="1" t="s">
        <v>288</v>
      </c>
      <c r="G13" s="1" t="s">
        <v>167</v>
      </c>
      <c r="H13" s="1" t="s">
        <v>226</v>
      </c>
      <c r="I13" s="1" t="s">
        <v>256</v>
      </c>
      <c r="J13" s="1" t="s">
        <v>228</v>
      </c>
      <c r="K13" s="1" t="s">
        <v>256</v>
      </c>
      <c r="L13" s="1" t="s">
        <v>256</v>
      </c>
      <c r="M13" s="1" t="s">
        <v>229</v>
      </c>
      <c r="N13" s="1" t="s">
        <v>229</v>
      </c>
      <c r="O13" s="1" t="s">
        <v>230</v>
      </c>
      <c r="P13" s="1" t="s">
        <v>231</v>
      </c>
      <c r="Q13" s="1" t="s">
        <v>232</v>
      </c>
      <c r="R13" s="1" t="s">
        <v>290</v>
      </c>
      <c r="S13" s="1" t="s">
        <v>73</v>
      </c>
      <c r="T13" s="1" t="s">
        <v>234</v>
      </c>
      <c r="U13" s="1" t="s">
        <v>235</v>
      </c>
    </row>
    <row r="14" s="1" customFormat="1" spans="1:21">
      <c r="A14" s="1" t="s">
        <v>291</v>
      </c>
      <c r="B14" s="1" t="s">
        <v>288</v>
      </c>
      <c r="C14" s="1" t="s">
        <v>292</v>
      </c>
      <c r="D14" s="1" t="s">
        <v>100</v>
      </c>
      <c r="E14" s="1" t="s">
        <v>293</v>
      </c>
      <c r="F14" s="1" t="s">
        <v>288</v>
      </c>
      <c r="G14" s="1" t="s">
        <v>167</v>
      </c>
      <c r="H14" s="1" t="s">
        <v>226</v>
      </c>
      <c r="I14" s="1" t="s">
        <v>294</v>
      </c>
      <c r="J14" s="1" t="s">
        <v>228</v>
      </c>
      <c r="K14" s="1" t="s">
        <v>294</v>
      </c>
      <c r="L14" s="1" t="s">
        <v>294</v>
      </c>
      <c r="M14" s="1" t="s">
        <v>229</v>
      </c>
      <c r="N14" s="1" t="s">
        <v>229</v>
      </c>
      <c r="O14" s="1" t="s">
        <v>230</v>
      </c>
      <c r="P14" s="1" t="s">
        <v>231</v>
      </c>
      <c r="Q14" s="1" t="s">
        <v>232</v>
      </c>
      <c r="R14" s="1" t="s">
        <v>295</v>
      </c>
      <c r="S14" s="1" t="s">
        <v>73</v>
      </c>
      <c r="T14" s="1" t="s">
        <v>234</v>
      </c>
      <c r="U14" s="1" t="s">
        <v>235</v>
      </c>
    </row>
    <row r="15" s="1" customFormat="1" spans="1:21">
      <c r="A15" s="1" t="s">
        <v>296</v>
      </c>
      <c r="B15" s="1" t="s">
        <v>288</v>
      </c>
      <c r="C15" s="1" t="s">
        <v>297</v>
      </c>
      <c r="D15" s="1" t="s">
        <v>298</v>
      </c>
      <c r="E15" s="1" t="s">
        <v>299</v>
      </c>
      <c r="F15" s="1" t="s">
        <v>288</v>
      </c>
      <c r="G15" s="1" t="s">
        <v>167</v>
      </c>
      <c r="H15" s="1" t="s">
        <v>226</v>
      </c>
      <c r="I15" s="1" t="s">
        <v>300</v>
      </c>
      <c r="J15" s="1" t="s">
        <v>228</v>
      </c>
      <c r="K15" s="1" t="s">
        <v>300</v>
      </c>
      <c r="L15" s="1" t="s">
        <v>300</v>
      </c>
      <c r="M15" s="1" t="s">
        <v>229</v>
      </c>
      <c r="N15" s="1" t="s">
        <v>229</v>
      </c>
      <c r="O15" s="1" t="s">
        <v>230</v>
      </c>
      <c r="P15" s="1" t="s">
        <v>231</v>
      </c>
      <c r="Q15" s="1" t="s">
        <v>232</v>
      </c>
      <c r="R15" s="1" t="s">
        <v>301</v>
      </c>
      <c r="S15" s="1" t="s">
        <v>73</v>
      </c>
      <c r="T15" s="1" t="s">
        <v>234</v>
      </c>
      <c r="U15" s="1" t="s">
        <v>235</v>
      </c>
    </row>
    <row r="16" s="1" customFormat="1" spans="1:21">
      <c r="A16" s="1" t="s">
        <v>302</v>
      </c>
      <c r="B16" s="1" t="s">
        <v>129</v>
      </c>
      <c r="C16" s="1" t="s">
        <v>303</v>
      </c>
      <c r="D16" s="1" t="s">
        <v>304</v>
      </c>
      <c r="E16" s="1" t="s">
        <v>305</v>
      </c>
      <c r="F16" s="1" t="s">
        <v>122</v>
      </c>
      <c r="G16" s="1" t="s">
        <v>168</v>
      </c>
      <c r="H16" s="1" t="s">
        <v>226</v>
      </c>
      <c r="I16" s="1" t="s">
        <v>306</v>
      </c>
      <c r="J16" s="1" t="s">
        <v>228</v>
      </c>
      <c r="K16" s="1" t="s">
        <v>306</v>
      </c>
      <c r="L16" s="1" t="s">
        <v>306</v>
      </c>
      <c r="M16" s="1" t="s">
        <v>229</v>
      </c>
      <c r="N16" s="1" t="s">
        <v>229</v>
      </c>
      <c r="O16" s="1" t="s">
        <v>230</v>
      </c>
      <c r="P16" s="1" t="s">
        <v>231</v>
      </c>
      <c r="Q16" s="1" t="s">
        <v>232</v>
      </c>
      <c r="R16" s="1" t="s">
        <v>307</v>
      </c>
      <c r="S16" s="1" t="s">
        <v>73</v>
      </c>
      <c r="T16" s="1" t="s">
        <v>234</v>
      </c>
      <c r="U16" s="1" t="s">
        <v>235</v>
      </c>
    </row>
    <row r="17" s="1" customFormat="1" spans="1:21">
      <c r="A17" s="1" t="s">
        <v>153</v>
      </c>
      <c r="B17" s="1" t="s">
        <v>129</v>
      </c>
      <c r="C17" s="1" t="s">
        <v>154</v>
      </c>
      <c r="D17" s="1" t="s">
        <v>308</v>
      </c>
      <c r="E17" s="1" t="s">
        <v>309</v>
      </c>
      <c r="F17" s="1" t="s">
        <v>129</v>
      </c>
      <c r="G17" s="1" t="s">
        <v>122</v>
      </c>
      <c r="H17" s="1" t="s">
        <v>226</v>
      </c>
      <c r="I17" s="1" t="s">
        <v>310</v>
      </c>
      <c r="J17" s="1" t="s">
        <v>228</v>
      </c>
      <c r="K17" s="1" t="s">
        <v>310</v>
      </c>
      <c r="L17" s="1" t="s">
        <v>310</v>
      </c>
      <c r="M17" s="1" t="s">
        <v>229</v>
      </c>
      <c r="N17" s="1" t="s">
        <v>229</v>
      </c>
      <c r="O17" s="1" t="s">
        <v>230</v>
      </c>
      <c r="P17" s="1" t="s">
        <v>231</v>
      </c>
      <c r="Q17" s="1" t="s">
        <v>232</v>
      </c>
      <c r="R17" s="1" t="s">
        <v>311</v>
      </c>
      <c r="S17" s="1" t="s">
        <v>73</v>
      </c>
      <c r="T17" s="1" t="s">
        <v>234</v>
      </c>
      <c r="U17" s="1" t="s">
        <v>235</v>
      </c>
    </row>
    <row r="18" s="1" customFormat="1" spans="1:21">
      <c r="A18" s="1" t="s">
        <v>117</v>
      </c>
      <c r="B18" s="1" t="s">
        <v>103</v>
      </c>
      <c r="C18" s="1" t="s">
        <v>118</v>
      </c>
      <c r="D18" s="1" t="s">
        <v>312</v>
      </c>
      <c r="E18" s="1" t="s">
        <v>313</v>
      </c>
      <c r="F18" s="1" t="s">
        <v>103</v>
      </c>
      <c r="G18" s="1" t="s">
        <v>81</v>
      </c>
      <c r="H18" s="1" t="s">
        <v>226</v>
      </c>
      <c r="I18" s="1" t="s">
        <v>314</v>
      </c>
      <c r="J18" s="1" t="s">
        <v>228</v>
      </c>
      <c r="K18" s="1" t="s">
        <v>314</v>
      </c>
      <c r="L18" s="1" t="s">
        <v>314</v>
      </c>
      <c r="M18" s="1" t="s">
        <v>229</v>
      </c>
      <c r="N18" s="1" t="s">
        <v>229</v>
      </c>
      <c r="O18" s="1" t="s">
        <v>230</v>
      </c>
      <c r="P18" s="1" t="s">
        <v>231</v>
      </c>
      <c r="Q18" s="1" t="s">
        <v>232</v>
      </c>
      <c r="R18" s="1" t="s">
        <v>315</v>
      </c>
      <c r="S18" s="1" t="s">
        <v>73</v>
      </c>
      <c r="T18" s="1" t="s">
        <v>234</v>
      </c>
      <c r="U18" s="1" t="s">
        <v>235</v>
      </c>
    </row>
    <row r="19" s="1" customFormat="1" spans="1:21">
      <c r="A19" s="1" t="s">
        <v>126</v>
      </c>
      <c r="B19" s="1" t="s">
        <v>103</v>
      </c>
      <c r="C19" s="1" t="s">
        <v>127</v>
      </c>
      <c r="D19" s="1" t="s">
        <v>312</v>
      </c>
      <c r="E19" s="1" t="s">
        <v>316</v>
      </c>
      <c r="F19" s="1" t="s">
        <v>103</v>
      </c>
      <c r="G19" s="1" t="s">
        <v>129</v>
      </c>
      <c r="H19" s="1" t="s">
        <v>226</v>
      </c>
      <c r="I19" s="1" t="s">
        <v>317</v>
      </c>
      <c r="J19" s="1" t="s">
        <v>228</v>
      </c>
      <c r="K19" s="1" t="s">
        <v>317</v>
      </c>
      <c r="L19" s="1" t="s">
        <v>317</v>
      </c>
      <c r="M19" s="1" t="s">
        <v>229</v>
      </c>
      <c r="N19" s="1" t="s">
        <v>229</v>
      </c>
      <c r="O19" s="1" t="s">
        <v>230</v>
      </c>
      <c r="P19" s="1" t="s">
        <v>231</v>
      </c>
      <c r="Q19" s="1" t="s">
        <v>232</v>
      </c>
      <c r="R19" s="1" t="s">
        <v>318</v>
      </c>
      <c r="S19" s="1" t="s">
        <v>73</v>
      </c>
      <c r="T19" s="1" t="s">
        <v>234</v>
      </c>
      <c r="U19" s="1" t="s">
        <v>235</v>
      </c>
    </row>
    <row r="20" s="1" customFormat="1" spans="1:21">
      <c r="A20" s="1" t="s">
        <v>108</v>
      </c>
      <c r="B20" s="1" t="s">
        <v>103</v>
      </c>
      <c r="C20" s="1" t="s">
        <v>109</v>
      </c>
      <c r="D20" s="1" t="s">
        <v>312</v>
      </c>
      <c r="E20" s="1" t="s">
        <v>319</v>
      </c>
      <c r="F20" s="1" t="s">
        <v>103</v>
      </c>
      <c r="G20" s="1" t="s">
        <v>81</v>
      </c>
      <c r="H20" s="1" t="s">
        <v>226</v>
      </c>
      <c r="I20" s="1" t="s">
        <v>314</v>
      </c>
      <c r="J20" s="1" t="s">
        <v>228</v>
      </c>
      <c r="K20" s="1" t="s">
        <v>314</v>
      </c>
      <c r="L20" s="1" t="s">
        <v>314</v>
      </c>
      <c r="M20" s="1" t="s">
        <v>229</v>
      </c>
      <c r="N20" s="1" t="s">
        <v>229</v>
      </c>
      <c r="O20" s="1" t="s">
        <v>230</v>
      </c>
      <c r="P20" s="1" t="s">
        <v>231</v>
      </c>
      <c r="Q20" s="1" t="s">
        <v>232</v>
      </c>
      <c r="R20" s="1" t="s">
        <v>320</v>
      </c>
      <c r="S20" s="1" t="s">
        <v>73</v>
      </c>
      <c r="T20" s="1" t="s">
        <v>234</v>
      </c>
      <c r="U20" s="1" t="s">
        <v>235</v>
      </c>
    </row>
    <row r="21" s="1" customFormat="1" spans="1:21">
      <c r="A21" s="1" t="s">
        <v>97</v>
      </c>
      <c r="B21" s="1" t="s">
        <v>102</v>
      </c>
      <c r="C21" s="1" t="s">
        <v>98</v>
      </c>
      <c r="D21" s="1" t="s">
        <v>100</v>
      </c>
      <c r="E21" s="1" t="s">
        <v>321</v>
      </c>
      <c r="F21" s="1" t="s">
        <v>103</v>
      </c>
      <c r="G21" s="1" t="s">
        <v>81</v>
      </c>
      <c r="H21" s="1" t="s">
        <v>226</v>
      </c>
      <c r="I21" s="1" t="s">
        <v>322</v>
      </c>
      <c r="J21" s="1" t="s">
        <v>228</v>
      </c>
      <c r="K21" s="1" t="s">
        <v>322</v>
      </c>
      <c r="L21" s="1" t="s">
        <v>322</v>
      </c>
      <c r="M21" s="1" t="s">
        <v>229</v>
      </c>
      <c r="N21" s="1" t="s">
        <v>229</v>
      </c>
      <c r="O21" s="1" t="s">
        <v>230</v>
      </c>
      <c r="P21" s="1" t="s">
        <v>231</v>
      </c>
      <c r="Q21" s="1" t="s">
        <v>232</v>
      </c>
      <c r="R21" s="1" t="s">
        <v>323</v>
      </c>
      <c r="S21" s="1" t="s">
        <v>73</v>
      </c>
      <c r="T21" s="1" t="s">
        <v>234</v>
      </c>
      <c r="U21" s="1" t="s">
        <v>235</v>
      </c>
    </row>
    <row r="22" s="1" customFormat="1" spans="1:21">
      <c r="A22" s="1" t="s">
        <v>87</v>
      </c>
      <c r="B22" s="1" t="s">
        <v>79</v>
      </c>
      <c r="C22" s="1" t="s">
        <v>88</v>
      </c>
      <c r="D22" s="1" t="s">
        <v>324</v>
      </c>
      <c r="E22" s="1" t="s">
        <v>325</v>
      </c>
      <c r="F22" s="1" t="s">
        <v>92</v>
      </c>
      <c r="G22" s="1" t="s">
        <v>81</v>
      </c>
      <c r="H22" s="1" t="s">
        <v>226</v>
      </c>
      <c r="I22" s="1" t="s">
        <v>326</v>
      </c>
      <c r="J22" s="1" t="s">
        <v>228</v>
      </c>
      <c r="K22" s="1" t="s">
        <v>326</v>
      </c>
      <c r="L22" s="1" t="s">
        <v>326</v>
      </c>
      <c r="M22" s="1" t="s">
        <v>229</v>
      </c>
      <c r="N22" s="1" t="s">
        <v>229</v>
      </c>
      <c r="O22" s="1" t="s">
        <v>230</v>
      </c>
      <c r="P22" s="1" t="s">
        <v>231</v>
      </c>
      <c r="Q22" s="1" t="s">
        <v>232</v>
      </c>
      <c r="R22" s="1" t="s">
        <v>327</v>
      </c>
      <c r="S22" s="1" t="s">
        <v>73</v>
      </c>
      <c r="T22" s="1" t="s">
        <v>234</v>
      </c>
      <c r="U22" s="1" t="s">
        <v>235</v>
      </c>
    </row>
    <row r="23" s="1" customFormat="1" spans="1:21">
      <c r="A23" s="1" t="s">
        <v>70</v>
      </c>
      <c r="B23" s="1" t="s">
        <v>79</v>
      </c>
      <c r="C23" s="1" t="s">
        <v>71</v>
      </c>
      <c r="D23" s="1" t="s">
        <v>304</v>
      </c>
      <c r="E23" s="1" t="s">
        <v>328</v>
      </c>
      <c r="F23" s="1" t="s">
        <v>80</v>
      </c>
      <c r="G23" s="1" t="s">
        <v>81</v>
      </c>
      <c r="H23" s="1" t="s">
        <v>226</v>
      </c>
      <c r="I23" s="1" t="s">
        <v>329</v>
      </c>
      <c r="J23" s="1" t="s">
        <v>228</v>
      </c>
      <c r="K23" s="1" t="s">
        <v>329</v>
      </c>
      <c r="L23" s="1" t="s">
        <v>329</v>
      </c>
      <c r="M23" s="1" t="s">
        <v>229</v>
      </c>
      <c r="N23" s="1" t="s">
        <v>229</v>
      </c>
      <c r="O23" s="1" t="s">
        <v>230</v>
      </c>
      <c r="P23" s="1" t="s">
        <v>231</v>
      </c>
      <c r="Q23" s="1" t="s">
        <v>232</v>
      </c>
      <c r="R23" s="1" t="s">
        <v>330</v>
      </c>
      <c r="S23" s="1" t="s">
        <v>73</v>
      </c>
      <c r="T23" s="1" t="s">
        <v>234</v>
      </c>
      <c r="U23" s="1" t="s">
        <v>235</v>
      </c>
    </row>
    <row r="24" s="1" customFormat="1" spans="1:21">
      <c r="A24" s="1" t="s">
        <v>143</v>
      </c>
      <c r="B24" s="1" t="s">
        <v>148</v>
      </c>
      <c r="C24" s="1" t="s">
        <v>144</v>
      </c>
      <c r="D24" s="1" t="s">
        <v>331</v>
      </c>
      <c r="E24" s="1" t="s">
        <v>332</v>
      </c>
      <c r="F24" s="1" t="s">
        <v>103</v>
      </c>
      <c r="G24" s="1" t="s">
        <v>129</v>
      </c>
      <c r="H24" s="1" t="s">
        <v>226</v>
      </c>
      <c r="I24" s="1" t="s">
        <v>333</v>
      </c>
      <c r="J24" s="1" t="s">
        <v>228</v>
      </c>
      <c r="K24" s="1" t="s">
        <v>333</v>
      </c>
      <c r="L24" s="1" t="s">
        <v>333</v>
      </c>
      <c r="M24" s="1" t="s">
        <v>229</v>
      </c>
      <c r="N24" s="1" t="s">
        <v>229</v>
      </c>
      <c r="O24" s="1" t="s">
        <v>230</v>
      </c>
      <c r="P24" s="1" t="s">
        <v>231</v>
      </c>
      <c r="Q24" s="1" t="s">
        <v>232</v>
      </c>
      <c r="R24" s="1" t="s">
        <v>334</v>
      </c>
      <c r="S24" s="1" t="s">
        <v>73</v>
      </c>
      <c r="T24" s="1" t="s">
        <v>234</v>
      </c>
      <c r="U24" s="1" t="s">
        <v>335</v>
      </c>
    </row>
    <row r="25" s="1" customFormat="1" spans="1:21">
      <c r="A25" s="1" t="s">
        <v>336</v>
      </c>
      <c r="B25" s="1" t="s">
        <v>337</v>
      </c>
      <c r="C25" s="1" t="s">
        <v>338</v>
      </c>
      <c r="D25" s="1" t="s">
        <v>339</v>
      </c>
      <c r="E25" s="1" t="s">
        <v>340</v>
      </c>
      <c r="F25" s="1" t="s">
        <v>81</v>
      </c>
      <c r="G25" s="1" t="s">
        <v>167</v>
      </c>
      <c r="H25" s="1" t="s">
        <v>226</v>
      </c>
      <c r="I25" s="1" t="s">
        <v>341</v>
      </c>
      <c r="J25" s="1" t="s">
        <v>228</v>
      </c>
      <c r="K25" s="1" t="s">
        <v>341</v>
      </c>
      <c r="L25" s="1" t="s">
        <v>341</v>
      </c>
      <c r="M25" s="1" t="s">
        <v>229</v>
      </c>
      <c r="N25" s="1" t="s">
        <v>229</v>
      </c>
      <c r="O25" s="1" t="s">
        <v>230</v>
      </c>
      <c r="P25" s="1" t="s">
        <v>231</v>
      </c>
      <c r="Q25" s="1" t="s">
        <v>232</v>
      </c>
      <c r="R25" s="1" t="s">
        <v>342</v>
      </c>
      <c r="S25" s="1" t="s">
        <v>73</v>
      </c>
      <c r="T25" s="1" t="s">
        <v>234</v>
      </c>
      <c r="U25" s="1" t="s">
        <v>335</v>
      </c>
    </row>
    <row r="26" s="1" customFormat="1" spans="1:21">
      <c r="A26" s="1" t="s">
        <v>343</v>
      </c>
      <c r="B26" s="1" t="s">
        <v>344</v>
      </c>
      <c r="C26" s="1" t="s">
        <v>345</v>
      </c>
      <c r="D26" s="1" t="s">
        <v>346</v>
      </c>
      <c r="E26" s="1" t="s">
        <v>347</v>
      </c>
      <c r="F26" s="1" t="s">
        <v>167</v>
      </c>
      <c r="G26" s="1" t="s">
        <v>185</v>
      </c>
      <c r="H26" s="1" t="s">
        <v>226</v>
      </c>
      <c r="I26" s="1" t="s">
        <v>348</v>
      </c>
      <c r="J26" s="1" t="s">
        <v>228</v>
      </c>
      <c r="K26" s="1" t="s">
        <v>348</v>
      </c>
      <c r="L26" s="1" t="s">
        <v>348</v>
      </c>
      <c r="M26" s="1" t="s">
        <v>229</v>
      </c>
      <c r="N26" s="1" t="s">
        <v>229</v>
      </c>
      <c r="O26" s="1" t="s">
        <v>230</v>
      </c>
      <c r="P26" s="1" t="s">
        <v>231</v>
      </c>
      <c r="Q26" s="1" t="s">
        <v>232</v>
      </c>
      <c r="R26" s="1" t="s">
        <v>349</v>
      </c>
      <c r="S26" s="1" t="s">
        <v>73</v>
      </c>
      <c r="T26" s="1" t="s">
        <v>234</v>
      </c>
      <c r="U26" s="1" t="s">
        <v>235</v>
      </c>
    </row>
    <row r="27" s="1" customFormat="1" spans="1:21">
      <c r="A27" s="1" t="s">
        <v>133</v>
      </c>
      <c r="B27" s="1" t="s">
        <v>138</v>
      </c>
      <c r="C27" s="1" t="s">
        <v>134</v>
      </c>
      <c r="D27" s="1" t="s">
        <v>136</v>
      </c>
      <c r="E27" s="1" t="s">
        <v>350</v>
      </c>
      <c r="F27" s="1" t="s">
        <v>81</v>
      </c>
      <c r="G27" s="1" t="s">
        <v>129</v>
      </c>
      <c r="H27" s="1" t="s">
        <v>226</v>
      </c>
      <c r="I27" s="1" t="s">
        <v>351</v>
      </c>
      <c r="J27" s="1" t="s">
        <v>228</v>
      </c>
      <c r="K27" s="1" t="s">
        <v>351</v>
      </c>
      <c r="L27" s="1" t="s">
        <v>351</v>
      </c>
      <c r="M27" s="1" t="s">
        <v>229</v>
      </c>
      <c r="N27" s="1" t="s">
        <v>229</v>
      </c>
      <c r="O27" s="1" t="s">
        <v>230</v>
      </c>
      <c r="P27" s="1" t="s">
        <v>231</v>
      </c>
      <c r="Q27" s="1" t="s">
        <v>232</v>
      </c>
      <c r="R27" s="1" t="s">
        <v>352</v>
      </c>
      <c r="S27" s="1" t="s">
        <v>73</v>
      </c>
      <c r="T27" s="1" t="s">
        <v>234</v>
      </c>
      <c r="U27" s="1" t="s">
        <v>335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2022-08-02T02:43:35Z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978607A40F6740A78D884ACD1071F3D4</vt:lpwstr>
  </property>
</Properties>
</file>