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对账!$A$1:$X$22</definedName>
  </definedNames>
  <calcPr calcId="144525"/>
</workbook>
</file>

<file path=xl/sharedStrings.xml><?xml version="1.0" encoding="utf-8"?>
<sst xmlns="http://schemas.openxmlformats.org/spreadsheetml/2006/main" count="743" uniqueCount="308">
  <si>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</si>
  <si>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</si>
  <si>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</si>
  <si>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</si>
  <si>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</si>
  <si>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</si>
  <si>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</si>
  <si>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</si>
  <si>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</si>
  <si>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</si>
  <si>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</si>
  <si>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</si>
  <si>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</si>
  <si>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</si>
  <si>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</si>
  <si>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</si>
  <si>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</si>
  <si>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</si>
  <si>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</si>
  <si>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</si>
  <si>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</si>
  <si>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</si>
  <si>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</si>
  <si>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</si>
  <si>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</si>
  <si>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17735146353	</t>
  </si>
  <si>
    <t>Ctrip</t>
  </si>
  <si>
    <t>正常</t>
  </si>
  <si>
    <t>[莫阿尔博阿尔]莫阿尔博阿尔海豚之家度假酒店(Dolphin House Resort Moalboal)(37211943)</t>
  </si>
  <si>
    <t>标准双人房&lt;2人入住&gt;&lt;不退款&gt;&lt;早餐&gt;</t>
  </si>
  <si>
    <t>USD</t>
  </si>
  <si>
    <t>KIM/MINJEONG</t>
  </si>
  <si>
    <t>CA5326220802USD</t>
  </si>
  <si>
    <t>未提现</t>
  </si>
  <si>
    <t>携程开票</t>
  </si>
  <si>
    <t xml:space="preserve">	</t>
  </si>
  <si>
    <t xml:space="preserve">EXP-1916773022	</t>
  </si>
  <si>
    <t xml:space="preserve">17735494554	</t>
  </si>
  <si>
    <t>[希登梅多斯]圣地亚哥韦尔克度假村(Welk Resorts San Diego)(40018981)</t>
  </si>
  <si>
    <t>1卧绿色别墅&lt;不退款&gt;&lt;2人入住&gt;</t>
  </si>
  <si>
    <t>Sprecco/Paul,Sprecco/Angelica</t>
  </si>
  <si>
    <t xml:space="preserve">106935217	</t>
  </si>
  <si>
    <t xml:space="preserve">17953800197	</t>
  </si>
  <si>
    <t>[迈阿密海滩]棕榈树Spa酒店(The Palms Hotel &amp; Spa)(37200121)</t>
  </si>
  <si>
    <t>城景特大床房&lt;不退款&gt;&lt;2人入住&gt;</t>
  </si>
  <si>
    <t>Parra/Laura</t>
  </si>
  <si>
    <t xml:space="preserve">2555783	</t>
  </si>
  <si>
    <t>取消</t>
  </si>
  <si>
    <t xml:space="preserve">18064932741	</t>
  </si>
  <si>
    <t>[巴黎]卡巴尼酒店(Hotel Cabane)(39054846)</t>
  </si>
  <si>
    <t>经典双人房&lt;不退款&gt;&lt;2人入住&gt;</t>
  </si>
  <si>
    <t>Hoang/Minh</t>
  </si>
  <si>
    <t xml:space="preserve">197-6734359	</t>
  </si>
  <si>
    <t xml:space="preserve">18084159607	</t>
  </si>
  <si>
    <t>[法兰克福]法兰克福中央车站南施泰根博阁城际酒店(IntercityHotel Frankfurt Hauptbahnhof South)(39589787)</t>
  </si>
  <si>
    <t>商务双人标准间&lt;不退款&gt;&lt;2人入住&gt;</t>
  </si>
  <si>
    <t>Jongjirasiri/Yoltera,Jongjirasiri/Yoltera</t>
  </si>
  <si>
    <t xml:space="preserve">4678SE047520	</t>
  </si>
  <si>
    <t xml:space="preserve">18091758353	</t>
  </si>
  <si>
    <t>[旧金山]旧金山和风酒店(Hotel Zephyr San Francisco)(37221079)</t>
  </si>
  <si>
    <t>入住时指定房型&lt;不退款&gt;&lt;2人入住&gt;</t>
  </si>
  <si>
    <t>Puntanilla/Jo</t>
  </si>
  <si>
    <t xml:space="preserve">2585523	</t>
  </si>
  <si>
    <t xml:space="preserve">18199268009	</t>
  </si>
  <si>
    <t>[波尔蒂芒]普拉亚大道酒店(Hotel Avenida Praia)(39041191)</t>
  </si>
  <si>
    <t>双床房带阳台&lt;2人入住&gt;&lt;不退款&gt;&lt;早餐&gt;</t>
  </si>
  <si>
    <t>HUI/YAT CHING,Chan/Yan Ki Stephanie</t>
  </si>
  <si>
    <t xml:space="preserve">1965684623	</t>
  </si>
  <si>
    <t xml:space="preserve">18260616829	</t>
  </si>
  <si>
    <t>[魏森施塔特]希本圭健康时光度假酒店(Siebenquell GesundZeitResort)(39682208)</t>
  </si>
  <si>
    <t>标准间双人床&lt;不退款&gt;&lt;2人入住&gt;</t>
  </si>
  <si>
    <t>Kathage/Hans Ulrich,Kathage/Liliana</t>
  </si>
  <si>
    <t xml:space="preserve">635245171	</t>
  </si>
  <si>
    <t xml:space="preserve">18260944009	</t>
  </si>
  <si>
    <t>[拉斯维加斯]OYO娱乐场酒店(OYO hotel and casino)(37224732)</t>
  </si>
  <si>
    <t>标准房（特大床）&lt;不退款&gt;&lt;2人入住&gt;</t>
  </si>
  <si>
    <t>Louis/Alixsalem</t>
  </si>
  <si>
    <t xml:space="preserve">18366039928	</t>
  </si>
  <si>
    <t>[本德]德舒特湖畔别墅酒店(Riverhouse on The Deschutes)(39620080)</t>
  </si>
  <si>
    <t>豪华客房1张带沙发床的大床&lt;不退款&gt;&lt;2人入住&gt;</t>
  </si>
  <si>
    <t>Hulsey/Michael</t>
  </si>
  <si>
    <t xml:space="preserve">EXP-1975433308	</t>
  </si>
  <si>
    <t xml:space="preserve">18398054931	</t>
  </si>
  <si>
    <t>[柏林]东柏林城市酒店(City Hotel Berlin East)(37221198)</t>
  </si>
  <si>
    <t>双床房&lt;不退款&gt;&lt;2人入住&gt;</t>
  </si>
  <si>
    <t>Broeksmit/Niels Conan Merlijn</t>
  </si>
  <si>
    <t xml:space="preserve">2621646	</t>
  </si>
  <si>
    <t xml:space="preserve">126783721	</t>
  </si>
  <si>
    <t xml:space="preserve">18471270032	</t>
  </si>
  <si>
    <t>[旧金山]安妮女王酒店(Queen Anne)(37209935)</t>
  </si>
  <si>
    <t>标准房&lt;2人入住&gt;&lt;不退款&gt;</t>
  </si>
  <si>
    <t>Mazhari/Muhammad</t>
  </si>
  <si>
    <t xml:space="preserve">37038	</t>
  </si>
  <si>
    <t xml:space="preserve">18498254090	</t>
  </si>
  <si>
    <t>[安纳西]基里亚德安奈斯克朗杰维耶酒店(Kyriad Annecy Cran-Gevrier)(39670846)</t>
  </si>
  <si>
    <t>标准间（1张双人床）&lt;不退款&gt;&lt;2人入住&gt;</t>
  </si>
  <si>
    <t>Blin/Sebastien</t>
  </si>
  <si>
    <t xml:space="preserve">2631569	</t>
  </si>
  <si>
    <t xml:space="preserve">028483	</t>
  </si>
  <si>
    <t xml:space="preserve">18502024068	</t>
  </si>
  <si>
    <t>[里约热内卢]里约热内卢巴拉亚特兰帝卡国际酒店(Radisson Rio de Janeiro Barra)(39034305)</t>
  </si>
  <si>
    <t>高级三人房&lt;2人入住&gt;&lt;不退款&gt;&lt;早餐&gt;</t>
  </si>
  <si>
    <t>Lazarini /Eduardo,Cruz/Izac Julio</t>
  </si>
  <si>
    <t xml:space="preserve">2631650	</t>
  </si>
  <si>
    <t xml:space="preserve">62563344	</t>
  </si>
  <si>
    <t>退单</t>
  </si>
  <si>
    <t xml:space="preserve">18524866544	</t>
  </si>
  <si>
    <t>[哥打巴鲁]安倍大酒店(Grand Abe Hotel)(39638838)</t>
  </si>
  <si>
    <t>高级客房没有景观，只有双人（没有窗户）&lt;不退款&gt;&lt;2人入住&gt;</t>
  </si>
  <si>
    <t>KOGOYA/EBIUS</t>
  </si>
  <si>
    <t xml:space="preserve">18535557601	</t>
  </si>
  <si>
    <t>[爱达荷福尔斯]乐丽思套房酒店(Le Ritz Hotel &amp; Suites)(40082315)</t>
  </si>
  <si>
    <t>标准间1特大床&lt;不退款&gt;&lt;2人入住&gt;</t>
  </si>
  <si>
    <t>Pruyn/Alex</t>
  </si>
  <si>
    <t xml:space="preserve">2634995	</t>
  </si>
  <si>
    <t xml:space="preserve">85148642	</t>
  </si>
  <si>
    <t xml:space="preserve">18536525013	</t>
  </si>
  <si>
    <t>[卡夫库]海龟湾度假酒店(Turtle Bay Resort)(37200664)</t>
  </si>
  <si>
    <t>海景房（特大床）&lt;不退款&gt;&lt;2人入住&gt;</t>
  </si>
  <si>
    <t>Hopkins/Peter Lawrence</t>
  </si>
  <si>
    <t xml:space="preserve">37392SE088466	</t>
  </si>
  <si>
    <t xml:space="preserve">18545088060	</t>
  </si>
  <si>
    <t>[柏林]雷迪森柏林亚历山大广场酒店(Park Inn by Radisson Berlin Alexanderplatz)(37205401)</t>
  </si>
  <si>
    <t>标准城景房&lt;不退款&gt;&lt;2人入住&gt;</t>
  </si>
  <si>
    <t>Zeun/Danny,Lehmann/Viviane-Jane</t>
  </si>
  <si>
    <t xml:space="preserve">18545486487	</t>
  </si>
  <si>
    <t>[曼谷]艺术酒店 (SHA Plus+)(Arte Hotel (SHA Plus+))(37201483)</t>
  </si>
  <si>
    <t>尊贵双床房&lt;不退款&gt;&lt;2人入住&gt;</t>
  </si>
  <si>
    <t>WONGSAPAN/RARINON</t>
  </si>
  <si>
    <t xml:space="preserve">HGUConf1985048783	</t>
  </si>
  <si>
    <t xml:space="preserve">18547205393	</t>
  </si>
  <si>
    <t>[曼谷]曼谷红星球苏拉翁酒店(Sha Extra Plus)(Red Planet Bangkok Surawong)(37046497)</t>
  </si>
  <si>
    <t>标准双人房&lt;不退款&gt;&lt;2人入住&gt;</t>
  </si>
  <si>
    <t>LEKSIRI/TEPTAI</t>
  </si>
  <si>
    <t xml:space="preserve">RZ-1985198362	</t>
  </si>
  <si>
    <t xml:space="preserve">18547324824	</t>
  </si>
  <si>
    <t>[南特伊·莱斯莫]南莫城南特伊莫基里亚德饭店(Kyriad Meaux Sud – Nanteuil les Meaux)(46578684)</t>
  </si>
  <si>
    <t>双人房&lt;不退款&gt;&lt;2人入住&gt;</t>
  </si>
  <si>
    <t>laurent/guy</t>
  </si>
  <si>
    <t xml:space="preserve">33184UC002148	</t>
  </si>
  <si>
    <t>，</t>
  </si>
  <si>
    <t>本期扣款1.31元</t>
  </si>
  <si>
    <t>A220802103217481</t>
  </si>
  <si>
    <t>USD / HKD 当前参考汇率: 7.84995</t>
  </si>
  <si>
    <t>总计：4134.69 USD/
32457.11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</si>
  <si>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</si>
  <si>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</si>
  <si>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</si>
  <si>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</si>
  <si>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</si>
  <si>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</si>
  <si>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</si>
  <si>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</si>
  <si>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</si>
  <si>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</si>
  <si>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</si>
  <si>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</si>
  <si>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</si>
  <si>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</si>
  <si>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</si>
  <si>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</si>
  <si>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</si>
  <si>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</si>
  <si>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2022-07-29</t>
  </si>
  <si>
    <t>2636368</t>
  </si>
  <si>
    <t>南基南特伊莫城钟楼酒店</t>
  </si>
  <si>
    <t>laurent guy</t>
  </si>
  <si>
    <t>2022-07-30</t>
  </si>
  <si>
    <t>退房日周结</t>
  </si>
  <si>
    <t>426.16</t>
  </si>
  <si>
    <t>63.00</t>
  </si>
  <si>
    <t>0</t>
  </si>
  <si>
    <t>0.00</t>
  </si>
  <si>
    <t>携程盛景国际直连</t>
  </si>
  <si>
    <t>01.010677</t>
  </si>
  <si>
    <t>2022-07-29 02:57:57</t>
  </si>
  <si>
    <t>否</t>
  </si>
  <si>
    <t>汇智国际旅游发展有限公司</t>
  </si>
  <si>
    <t>直连</t>
  </si>
  <si>
    <t>2636325</t>
  </si>
  <si>
    <t>曼谷苏拉旺红色行星酒店</t>
  </si>
  <si>
    <t>LEKSIRI TEPTAI</t>
  </si>
  <si>
    <t>162.35</t>
  </si>
  <si>
    <t>24.00</t>
  </si>
  <si>
    <t>2022-07-29 01:48:13</t>
  </si>
  <si>
    <t>2022-07-28</t>
  </si>
  <si>
    <t>2636034</t>
  </si>
  <si>
    <t>曼谷阿特酒店</t>
  </si>
  <si>
    <t>WONGSAPAN RARINON</t>
  </si>
  <si>
    <t>379.37</t>
  </si>
  <si>
    <t>56.00</t>
  </si>
  <si>
    <t>2022-07-28 21:05:43</t>
  </si>
  <si>
    <t>2635972</t>
  </si>
  <si>
    <t>雷迪森柏林亚历山大广场酒店</t>
  </si>
  <si>
    <t>Zeun Danny,Lehmann Viviane-Jane</t>
  </si>
  <si>
    <t>785.83</t>
  </si>
  <si>
    <t>116.00</t>
  </si>
  <si>
    <t>2022-07-28 20:04:42</t>
  </si>
  <si>
    <t>2635135</t>
  </si>
  <si>
    <t>海龟湾度假酒店</t>
  </si>
  <si>
    <t>Hopkins Peter Lawrence</t>
  </si>
  <si>
    <t>5615.98</t>
  </si>
  <si>
    <t>829.00</t>
  </si>
  <si>
    <t>2022-07-28 04:16:04</t>
  </si>
  <si>
    <t>2022-07-27</t>
  </si>
  <si>
    <t>2634995</t>
  </si>
  <si>
    <t>丽思温泉酒店</t>
  </si>
  <si>
    <t>Pruyn Alex</t>
  </si>
  <si>
    <t>2454.32</t>
  </si>
  <si>
    <t>362.00</t>
  </si>
  <si>
    <t>2022-07-27 23:07:04</t>
  </si>
  <si>
    <t>2634095</t>
  </si>
  <si>
    <t>安倍大酒店</t>
  </si>
  <si>
    <t>KOGOYA EBIUS</t>
  </si>
  <si>
    <t>244.08</t>
  </si>
  <si>
    <t>36.00</t>
  </si>
  <si>
    <t>2022-07-27 05:04:47</t>
  </si>
  <si>
    <t>2022-07-25</t>
  </si>
  <si>
    <t>2631650</t>
  </si>
  <si>
    <t>里约热内卢巴拉达帝如卡万豪AC酒店</t>
  </si>
  <si>
    <t>Lazarini Eduardo,Cruz Izac Julio</t>
  </si>
  <si>
    <t>974.51</t>
  </si>
  <si>
    <t>144.00</t>
  </si>
  <si>
    <t>2022-07-25 00:04:45</t>
  </si>
  <si>
    <t>2022-07-24</t>
  </si>
  <si>
    <t>2631569</t>
  </si>
  <si>
    <t>基里亚德安内西克朗杰维耶酒店</t>
  </si>
  <si>
    <t>Blin Sebastien</t>
  </si>
  <si>
    <t>439.88</t>
  </si>
  <si>
    <t>65.00</t>
  </si>
  <si>
    <t>30.00</t>
  </si>
  <si>
    <t>-35</t>
  </si>
  <si>
    <t>-236</t>
  </si>
  <si>
    <t>2022-07-24 22:26:35</t>
  </si>
  <si>
    <t>2022-07-22</t>
  </si>
  <si>
    <t>2628611</t>
  </si>
  <si>
    <t>安妮女王酒店</t>
  </si>
  <si>
    <t>Mazhari Muhammad</t>
  </si>
  <si>
    <t>1363.16</t>
  </si>
  <si>
    <t>201.00</t>
  </si>
  <si>
    <t>2022-07-22 04:30:18</t>
  </si>
  <si>
    <t>2022-07-15</t>
  </si>
  <si>
    <t>2621646</t>
  </si>
  <si>
    <t>柏林东城市酒店</t>
  </si>
  <si>
    <t>Broeksmit Niels Conan Merlijn</t>
  </si>
  <si>
    <t>2445.02</t>
  </si>
  <si>
    <t>361.00</t>
  </si>
  <si>
    <t>2022-07-15 01:41:58</t>
  </si>
  <si>
    <t>2022-07-12</t>
  </si>
  <si>
    <t>2618386</t>
  </si>
  <si>
    <t>德舒特湖畔别墅酒店</t>
  </si>
  <si>
    <t>Hulsey Michael</t>
  </si>
  <si>
    <t>1434.51</t>
  </si>
  <si>
    <t>213.00</t>
  </si>
  <si>
    <t>2022-07-12 08:48:51</t>
  </si>
  <si>
    <t>2022-07-02</t>
  </si>
  <si>
    <t>2608996</t>
  </si>
  <si>
    <t>OYO赌场酒店</t>
  </si>
  <si>
    <t>Louis Alixsalem</t>
  </si>
  <si>
    <t>497.11</t>
  </si>
  <si>
    <t>74.00</t>
  </si>
  <si>
    <t>2022-07-02 07:33:23</t>
  </si>
  <si>
    <t>2608895</t>
  </si>
  <si>
    <t>希本圭健康时光度假酒店</t>
  </si>
  <si>
    <t>Kathage Hans Ulrich,Kathage Liliana</t>
  </si>
  <si>
    <t>2472.11</t>
  </si>
  <si>
    <t>368.00</t>
  </si>
  <si>
    <t>2022-07-02 02:04:27</t>
  </si>
  <si>
    <t>2022-06-25</t>
  </si>
  <si>
    <t>2602148</t>
  </si>
  <si>
    <t xml:space="preserve">普拉亚大道酒店 </t>
  </si>
  <si>
    <t>HUI YAT CHING,Chan Yan Ki Stephanie</t>
  </si>
  <si>
    <t>670.52</t>
  </si>
  <si>
    <t>100.00</t>
  </si>
  <si>
    <t>2022-06-25 01:40:22</t>
  </si>
  <si>
    <t>2022-06-10</t>
  </si>
  <si>
    <t>2583533</t>
  </si>
  <si>
    <t>法兰克福中央火车站南城际酒店</t>
  </si>
  <si>
    <t>Jongjirasiri Yoltera,Jongjirasiri Yoltera</t>
  </si>
  <si>
    <t>569.36</t>
  </si>
  <si>
    <t>85.00</t>
  </si>
  <si>
    <t>2022-06-10 00:48:11</t>
  </si>
  <si>
    <t>2022-06-07</t>
  </si>
  <si>
    <t>2579204</t>
  </si>
  <si>
    <t>蒙帕纳斯9号酒店</t>
  </si>
  <si>
    <t>Hoang Minh</t>
  </si>
  <si>
    <t>1720.68</t>
  </si>
  <si>
    <t>258.00</t>
  </si>
  <si>
    <t>2022-06-07 01:34:26</t>
  </si>
  <si>
    <t>2022-05-19</t>
  </si>
  <si>
    <t>2555783</t>
  </si>
  <si>
    <t>棕榈树酒店及水疗中心</t>
  </si>
  <si>
    <t>Parra Laura</t>
  </si>
  <si>
    <t>--</t>
  </si>
  <si>
    <t>2022-03-30</t>
  </si>
  <si>
    <t>2489265</t>
  </si>
  <si>
    <t>The Welk by Vacation Club Rentals</t>
  </si>
  <si>
    <t>Sprecco Paul,Sprecco Angelica</t>
  </si>
  <si>
    <t>4095.00</t>
  </si>
  <si>
    <t>642.00</t>
  </si>
  <si>
    <t>2022-03-30 05:54:50</t>
  </si>
  <si>
    <t>2022-03-29</t>
  </si>
  <si>
    <t>2489079</t>
  </si>
  <si>
    <t>海豚之家潜水水疗度假村</t>
  </si>
  <si>
    <t>KIM MINJEONG</t>
  </si>
  <si>
    <t>1111.25</t>
  </si>
  <si>
    <t>174.00</t>
  </si>
  <si>
    <t>2022-03-29 22:37:17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</si>
</sst>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44770</v>
      </c>
      <c r="G2" s="6">
        <v>44772</v>
      </c>
      <c r="H2" s="4">
        <v>1</v>
      </c>
      <c r="I2" s="4">
        <v>2</v>
      </c>
      <c r="J2" s="4">
        <v>2</v>
      </c>
      <c r="K2" s="4" t="s">
        <v>30</v>
      </c>
      <c r="L2" s="4">
        <v>174</v>
      </c>
      <c r="M2" s="4">
        <v>174</v>
      </c>
      <c r="N2" s="4" t="s">
        <v>31</v>
      </c>
      <c r="O2" s="4" t="s">
        <v>32</v>
      </c>
      <c r="P2" s="4" t="s">
        <v>33</v>
      </c>
      <c r="Q2" s="4">
        <v>0</v>
      </c>
      <c r="R2" s="7">
        <v>44649</v>
      </c>
      <c r="S2" s="6">
        <v>44775</v>
      </c>
      <c r="T2" s="4" t="s">
        <v>34</v>
      </c>
      <c r="U2" s="4">
        <v>174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44770</v>
      </c>
      <c r="G3" s="6">
        <v>44772</v>
      </c>
      <c r="H3" s="4">
        <v>1</v>
      </c>
      <c r="I3" s="4">
        <v>2</v>
      </c>
      <c r="J3" s="4">
        <v>2</v>
      </c>
      <c r="K3" s="4" t="s">
        <v>30</v>
      </c>
      <c r="L3" s="4">
        <v>642</v>
      </c>
      <c r="M3" s="4">
        <v>642</v>
      </c>
      <c r="N3" s="4" t="s">
        <v>40</v>
      </c>
      <c r="O3" s="4" t="s">
        <v>32</v>
      </c>
      <c r="P3" s="4" t="s">
        <v>33</v>
      </c>
      <c r="Q3" s="4">
        <v>0</v>
      </c>
      <c r="R3" s="7">
        <v>44650</v>
      </c>
      <c r="S3" s="6">
        <v>44775</v>
      </c>
      <c r="T3" s="4" t="s">
        <v>34</v>
      </c>
      <c r="U3" s="4">
        <v>642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44771</v>
      </c>
      <c r="G4" s="6">
        <v>44772</v>
      </c>
      <c r="H4" s="4">
        <v>1</v>
      </c>
      <c r="I4" s="4">
        <v>1</v>
      </c>
      <c r="J4" s="4">
        <v>1</v>
      </c>
      <c r="K4" s="4" t="s">
        <v>30</v>
      </c>
      <c r="L4" s="4">
        <v>419</v>
      </c>
      <c r="M4" s="4">
        <v>419</v>
      </c>
      <c r="N4" s="4" t="s">
        <v>45</v>
      </c>
      <c r="O4" s="4" t="s">
        <v>32</v>
      </c>
      <c r="P4" s="4" t="s">
        <v>33</v>
      </c>
      <c r="Q4" s="4">
        <v>0</v>
      </c>
      <c r="R4" s="7">
        <v>44700</v>
      </c>
      <c r="S4" s="6">
        <v>44775</v>
      </c>
      <c r="T4" s="4" t="s">
        <v>34</v>
      </c>
      <c r="U4" s="4">
        <v>419</v>
      </c>
      <c r="V4" s="4">
        <v>0</v>
      </c>
      <c r="W4" s="4">
        <v>0</v>
      </c>
      <c r="X4" s="4" t="s">
        <v>46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47</v>
      </c>
      <c r="D5" s="4" t="s">
        <v>43</v>
      </c>
      <c r="E5" s="4" t="s">
        <v>44</v>
      </c>
      <c r="F5" s="6">
        <v>44771</v>
      </c>
      <c r="G5" s="6">
        <v>44772</v>
      </c>
      <c r="H5" s="4">
        <v>1</v>
      </c>
      <c r="I5" s="4">
        <v>1</v>
      </c>
      <c r="J5" s="4">
        <v>1</v>
      </c>
      <c r="K5" s="4" t="s">
        <v>30</v>
      </c>
      <c r="L5" s="4">
        <v>-419</v>
      </c>
      <c r="M5" s="4">
        <v>-419</v>
      </c>
      <c r="N5" s="4" t="s">
        <v>45</v>
      </c>
      <c r="O5" s="4" t="s">
        <v>32</v>
      </c>
      <c r="P5" s="4" t="s">
        <v>33</v>
      </c>
      <c r="Q5" s="4">
        <v>0</v>
      </c>
      <c r="R5" s="7">
        <v>44700</v>
      </c>
      <c r="S5" s="6">
        <v>44775</v>
      </c>
      <c r="T5" s="4" t="s">
        <v>34</v>
      </c>
      <c r="U5" s="4">
        <v>-419</v>
      </c>
      <c r="V5" s="4">
        <v>0</v>
      </c>
      <c r="W5" s="4">
        <v>0</v>
      </c>
      <c r="X5" s="4" t="s">
        <v>46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44769</v>
      </c>
      <c r="G6" s="6">
        <v>44772</v>
      </c>
      <c r="H6" s="4">
        <v>1</v>
      </c>
      <c r="I6" s="4">
        <v>3</v>
      </c>
      <c r="J6" s="4">
        <v>3</v>
      </c>
      <c r="K6" s="4" t="s">
        <v>30</v>
      </c>
      <c r="L6" s="4">
        <v>258</v>
      </c>
      <c r="M6" s="4">
        <v>258</v>
      </c>
      <c r="N6" s="4" t="s">
        <v>51</v>
      </c>
      <c r="O6" s="4" t="s">
        <v>32</v>
      </c>
      <c r="P6" s="4" t="s">
        <v>33</v>
      </c>
      <c r="Q6" s="4">
        <v>0</v>
      </c>
      <c r="R6" s="7">
        <v>44719</v>
      </c>
      <c r="S6" s="6">
        <v>44775</v>
      </c>
      <c r="T6" s="4" t="s">
        <v>34</v>
      </c>
      <c r="U6" s="4">
        <v>258</v>
      </c>
      <c r="V6" s="4">
        <v>0</v>
      </c>
      <c r="W6" s="4">
        <v>0</v>
      </c>
      <c r="X6" s="4" t="s">
        <v>35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44771</v>
      </c>
      <c r="G7" s="6">
        <v>44772</v>
      </c>
      <c r="H7" s="4">
        <v>1</v>
      </c>
      <c r="I7" s="4">
        <v>1</v>
      </c>
      <c r="J7" s="4">
        <v>1</v>
      </c>
      <c r="K7" s="4" t="s">
        <v>30</v>
      </c>
      <c r="L7" s="4">
        <v>85</v>
      </c>
      <c r="M7" s="4">
        <v>85</v>
      </c>
      <c r="N7" s="4" t="s">
        <v>56</v>
      </c>
      <c r="O7" s="4" t="s">
        <v>32</v>
      </c>
      <c r="P7" s="4" t="s">
        <v>33</v>
      </c>
      <c r="Q7" s="4">
        <v>0</v>
      </c>
      <c r="R7" s="7">
        <v>44722</v>
      </c>
      <c r="S7" s="6">
        <v>44775</v>
      </c>
      <c r="T7" s="4" t="s">
        <v>34</v>
      </c>
      <c r="U7" s="4">
        <v>85</v>
      </c>
      <c r="V7" s="4">
        <v>0</v>
      </c>
      <c r="W7" s="4">
        <v>0</v>
      </c>
      <c r="X7" s="4" t="s">
        <v>35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44771</v>
      </c>
      <c r="G8" s="6">
        <v>44772</v>
      </c>
      <c r="H8" s="4">
        <v>1</v>
      </c>
      <c r="I8" s="4">
        <v>1</v>
      </c>
      <c r="J8" s="4">
        <v>1</v>
      </c>
      <c r="K8" s="4" t="s">
        <v>30</v>
      </c>
      <c r="L8" s="4">
        <v>275</v>
      </c>
      <c r="M8" s="4">
        <v>275</v>
      </c>
      <c r="N8" s="4" t="s">
        <v>61</v>
      </c>
      <c r="O8" s="4" t="s">
        <v>32</v>
      </c>
      <c r="P8" s="4" t="s">
        <v>33</v>
      </c>
      <c r="Q8" s="4">
        <v>0</v>
      </c>
      <c r="R8" s="7">
        <v>44723</v>
      </c>
      <c r="S8" s="6">
        <v>44775</v>
      </c>
      <c r="T8" s="4" t="s">
        <v>34</v>
      </c>
      <c r="U8" s="4">
        <v>275</v>
      </c>
      <c r="V8" s="4">
        <v>0</v>
      </c>
      <c r="W8" s="4">
        <v>0</v>
      </c>
      <c r="X8" s="4" t="s">
        <v>62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47</v>
      </c>
      <c r="D9" s="4" t="s">
        <v>59</v>
      </c>
      <c r="E9" s="4" t="s">
        <v>60</v>
      </c>
      <c r="F9" s="6">
        <v>44771</v>
      </c>
      <c r="G9" s="6">
        <v>44772</v>
      </c>
      <c r="H9" s="4">
        <v>1</v>
      </c>
      <c r="I9" s="4">
        <v>1</v>
      </c>
      <c r="J9" s="4">
        <v>1</v>
      </c>
      <c r="K9" s="4" t="s">
        <v>30</v>
      </c>
      <c r="L9" s="4">
        <v>-275</v>
      </c>
      <c r="M9" s="4">
        <v>-275</v>
      </c>
      <c r="N9" s="4" t="s">
        <v>61</v>
      </c>
      <c r="O9" s="4" t="s">
        <v>32</v>
      </c>
      <c r="P9" s="4" t="s">
        <v>33</v>
      </c>
      <c r="Q9" s="4">
        <v>0</v>
      </c>
      <c r="R9" s="7">
        <v>44723</v>
      </c>
      <c r="S9" s="6">
        <v>44775</v>
      </c>
      <c r="T9" s="4" t="s">
        <v>34</v>
      </c>
      <c r="U9" s="4">
        <v>-275</v>
      </c>
      <c r="V9" s="4">
        <v>0</v>
      </c>
      <c r="W9" s="4">
        <v>0</v>
      </c>
      <c r="X9" s="4" t="s">
        <v>62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44771</v>
      </c>
      <c r="G10" s="6">
        <v>44772</v>
      </c>
      <c r="H10" s="4">
        <v>1</v>
      </c>
      <c r="I10" s="4">
        <v>1</v>
      </c>
      <c r="J10" s="4">
        <v>1</v>
      </c>
      <c r="K10" s="4" t="s">
        <v>30</v>
      </c>
      <c r="L10" s="4">
        <v>100</v>
      </c>
      <c r="M10" s="4">
        <v>100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44737</v>
      </c>
      <c r="S10" s="6">
        <v>44775</v>
      </c>
      <c r="T10" s="4" t="s">
        <v>34</v>
      </c>
      <c r="U10" s="4">
        <v>100</v>
      </c>
      <c r="V10" s="4">
        <v>0</v>
      </c>
      <c r="W10" s="4">
        <v>0</v>
      </c>
      <c r="X10" s="4" t="s">
        <v>35</v>
      </c>
      <c r="Y10" s="4" t="s">
        <v>67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44770</v>
      </c>
      <c r="G11" s="6">
        <v>44772</v>
      </c>
      <c r="H11" s="4">
        <v>1</v>
      </c>
      <c r="I11" s="4">
        <v>2</v>
      </c>
      <c r="J11" s="4">
        <v>2</v>
      </c>
      <c r="K11" s="4" t="s">
        <v>30</v>
      </c>
      <c r="L11" s="4">
        <v>368</v>
      </c>
      <c r="M11" s="4">
        <v>368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44744</v>
      </c>
      <c r="S11" s="6">
        <v>44775</v>
      </c>
      <c r="T11" s="4" t="s">
        <v>34</v>
      </c>
      <c r="U11" s="4">
        <v>368</v>
      </c>
      <c r="V11" s="4">
        <v>0</v>
      </c>
      <c r="W11" s="4">
        <v>0</v>
      </c>
      <c r="X11" s="4" t="s">
        <v>35</v>
      </c>
      <c r="Y11" s="4" t="s">
        <v>72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44770</v>
      </c>
      <c r="G12" s="6">
        <v>44772</v>
      </c>
      <c r="H12" s="4">
        <v>1</v>
      </c>
      <c r="I12" s="4">
        <v>2</v>
      </c>
      <c r="J12" s="4">
        <v>2</v>
      </c>
      <c r="K12" s="4" t="s">
        <v>30</v>
      </c>
      <c r="L12" s="4">
        <v>74</v>
      </c>
      <c r="M12" s="4">
        <v>74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44744</v>
      </c>
      <c r="S12" s="6">
        <v>44775</v>
      </c>
      <c r="T12" s="4" t="s">
        <v>34</v>
      </c>
      <c r="U12" s="4">
        <v>74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44771</v>
      </c>
      <c r="G13" s="6">
        <v>44772</v>
      </c>
      <c r="H13" s="4">
        <v>1</v>
      </c>
      <c r="I13" s="4">
        <v>1</v>
      </c>
      <c r="J13" s="4">
        <v>1</v>
      </c>
      <c r="K13" s="4" t="s">
        <v>30</v>
      </c>
      <c r="L13" s="4">
        <v>213</v>
      </c>
      <c r="M13" s="4">
        <v>213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44754</v>
      </c>
      <c r="S13" s="6">
        <v>44775</v>
      </c>
      <c r="T13" s="4" t="s">
        <v>34</v>
      </c>
      <c r="U13" s="4">
        <v>213</v>
      </c>
      <c r="V13" s="4">
        <v>0</v>
      </c>
      <c r="W13" s="4">
        <v>0</v>
      </c>
      <c r="X13" s="4" t="s">
        <v>35</v>
      </c>
      <c r="Y13" s="4" t="s">
        <v>81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44766</v>
      </c>
      <c r="G14" s="6">
        <v>44772</v>
      </c>
      <c r="H14" s="4">
        <v>1</v>
      </c>
      <c r="I14" s="4">
        <v>6</v>
      </c>
      <c r="J14" s="4">
        <v>6</v>
      </c>
      <c r="K14" s="4" t="s">
        <v>30</v>
      </c>
      <c r="L14" s="4">
        <v>361</v>
      </c>
      <c r="M14" s="4">
        <v>361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44757</v>
      </c>
      <c r="S14" s="6">
        <v>44775</v>
      </c>
      <c r="T14" s="4" t="s">
        <v>34</v>
      </c>
      <c r="U14" s="4">
        <v>361</v>
      </c>
      <c r="V14" s="4">
        <v>0</v>
      </c>
      <c r="W14" s="4">
        <v>0</v>
      </c>
      <c r="X14" s="4" t="s">
        <v>86</v>
      </c>
      <c r="Y14" s="4" t="s">
        <v>87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44771</v>
      </c>
      <c r="G15" s="6">
        <v>44772</v>
      </c>
      <c r="H15" s="4">
        <v>1</v>
      </c>
      <c r="I15" s="4">
        <v>1</v>
      </c>
      <c r="J15" s="4">
        <v>1</v>
      </c>
      <c r="K15" s="4" t="s">
        <v>30</v>
      </c>
      <c r="L15" s="4">
        <v>201</v>
      </c>
      <c r="M15" s="4">
        <v>201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44764</v>
      </c>
      <c r="S15" s="6">
        <v>44775</v>
      </c>
      <c r="T15" s="4" t="s">
        <v>34</v>
      </c>
      <c r="U15" s="4">
        <v>201</v>
      </c>
      <c r="V15" s="4">
        <v>0</v>
      </c>
      <c r="W15" s="4">
        <v>0</v>
      </c>
      <c r="X15" s="4" t="s">
        <v>35</v>
      </c>
      <c r="Y15" s="4" t="s">
        <v>92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94</v>
      </c>
      <c r="E16" s="4" t="s">
        <v>95</v>
      </c>
      <c r="F16" s="6">
        <v>44771</v>
      </c>
      <c r="G16" s="6">
        <v>44772</v>
      </c>
      <c r="H16" s="4">
        <v>1</v>
      </c>
      <c r="I16" s="4">
        <v>1</v>
      </c>
      <c r="J16" s="4">
        <v>1</v>
      </c>
      <c r="K16" s="4" t="s">
        <v>30</v>
      </c>
      <c r="L16" s="4">
        <v>65</v>
      </c>
      <c r="M16" s="4">
        <v>65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44766</v>
      </c>
      <c r="S16" s="6">
        <v>44775</v>
      </c>
      <c r="T16" s="4" t="s">
        <v>34</v>
      </c>
      <c r="U16" s="4">
        <v>65</v>
      </c>
      <c r="V16" s="4">
        <v>0</v>
      </c>
      <c r="W16" s="4">
        <v>0</v>
      </c>
      <c r="X16" s="4" t="s">
        <v>97</v>
      </c>
      <c r="Y16" s="4" t="s">
        <v>98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44769</v>
      </c>
      <c r="G17" s="6">
        <v>44772</v>
      </c>
      <c r="H17" s="4">
        <v>1</v>
      </c>
      <c r="I17" s="4">
        <v>3</v>
      </c>
      <c r="J17" s="4">
        <v>3</v>
      </c>
      <c r="K17" s="4" t="s">
        <v>30</v>
      </c>
      <c r="L17" s="4">
        <v>144</v>
      </c>
      <c r="M17" s="4">
        <v>144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44767</v>
      </c>
      <c r="S17" s="6">
        <v>44775</v>
      </c>
      <c r="T17" s="4" t="s">
        <v>34</v>
      </c>
      <c r="U17" s="4">
        <v>144</v>
      </c>
      <c r="V17" s="4">
        <v>0</v>
      </c>
      <c r="W17" s="4">
        <v>0</v>
      </c>
      <c r="X17" s="4" t="s">
        <v>103</v>
      </c>
      <c r="Y17" s="4" t="s">
        <v>104</v>
      </c>
    </row>
    <row r="18" s="4" customFormat="1" spans="1:25">
      <c r="A18" s="4" t="s">
        <v>93</v>
      </c>
      <c r="B18" s="4" t="s">
        <v>26</v>
      </c>
      <c r="C18" s="4" t="s">
        <v>105</v>
      </c>
      <c r="D18" s="4" t="s">
        <v>94</v>
      </c>
      <c r="E18" s="4" t="s">
        <v>95</v>
      </c>
      <c r="F18" s="6">
        <v>44771</v>
      </c>
      <c r="G18" s="6">
        <v>44772</v>
      </c>
      <c r="H18" s="4">
        <v>1</v>
      </c>
      <c r="I18" s="4">
        <v>1</v>
      </c>
      <c r="J18" s="4">
        <v>1</v>
      </c>
      <c r="K18" s="4" t="s">
        <v>30</v>
      </c>
      <c r="L18" s="4">
        <v>-36.31</v>
      </c>
      <c r="M18" s="4">
        <v>-36.31</v>
      </c>
      <c r="N18" s="4" t="s">
        <v>96</v>
      </c>
      <c r="O18" s="4" t="s">
        <v>32</v>
      </c>
      <c r="P18" s="4" t="s">
        <v>33</v>
      </c>
      <c r="Q18" s="4">
        <v>0</v>
      </c>
      <c r="R18" s="7">
        <v>44766</v>
      </c>
      <c r="S18" s="6">
        <v>44775</v>
      </c>
      <c r="T18" s="4" t="s">
        <v>34</v>
      </c>
      <c r="U18" s="4">
        <v>-36.31</v>
      </c>
      <c r="V18" s="4">
        <v>0</v>
      </c>
      <c r="W18" s="4">
        <v>0</v>
      </c>
      <c r="X18" s="4" t="s">
        <v>97</v>
      </c>
      <c r="Y18" s="4" t="s">
        <v>98</v>
      </c>
    </row>
    <row r="19" s="4" customFormat="1" spans="1:25">
      <c r="A19" s="4" t="s">
        <v>106</v>
      </c>
      <c r="B19" s="4" t="s">
        <v>26</v>
      </c>
      <c r="C19" s="4" t="s">
        <v>27</v>
      </c>
      <c r="D19" s="4" t="s">
        <v>107</v>
      </c>
      <c r="E19" s="4" t="s">
        <v>108</v>
      </c>
      <c r="F19" s="6">
        <v>44771</v>
      </c>
      <c r="G19" s="6">
        <v>44772</v>
      </c>
      <c r="H19" s="4">
        <v>1</v>
      </c>
      <c r="I19" s="4">
        <v>1</v>
      </c>
      <c r="J19" s="4">
        <v>1</v>
      </c>
      <c r="K19" s="4" t="s">
        <v>30</v>
      </c>
      <c r="L19" s="4">
        <v>36</v>
      </c>
      <c r="M19" s="4">
        <v>36</v>
      </c>
      <c r="N19" s="4" t="s">
        <v>109</v>
      </c>
      <c r="O19" s="4" t="s">
        <v>32</v>
      </c>
      <c r="P19" s="4" t="s">
        <v>33</v>
      </c>
      <c r="Q19" s="4">
        <v>0</v>
      </c>
      <c r="R19" s="7">
        <v>44769</v>
      </c>
      <c r="S19" s="6">
        <v>44775</v>
      </c>
      <c r="T19" s="4" t="s">
        <v>34</v>
      </c>
      <c r="U19" s="4">
        <v>36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110</v>
      </c>
      <c r="B20" s="4" t="s">
        <v>26</v>
      </c>
      <c r="C20" s="4" t="s">
        <v>27</v>
      </c>
      <c r="D20" s="4" t="s">
        <v>111</v>
      </c>
      <c r="E20" s="4" t="s">
        <v>112</v>
      </c>
      <c r="F20" s="6">
        <v>44769</v>
      </c>
      <c r="G20" s="6">
        <v>44772</v>
      </c>
      <c r="H20" s="4">
        <v>1</v>
      </c>
      <c r="I20" s="4">
        <v>3</v>
      </c>
      <c r="J20" s="4">
        <v>3</v>
      </c>
      <c r="K20" s="4" t="s">
        <v>30</v>
      </c>
      <c r="L20" s="4">
        <v>362</v>
      </c>
      <c r="M20" s="4">
        <v>362</v>
      </c>
      <c r="N20" s="4" t="s">
        <v>113</v>
      </c>
      <c r="O20" s="4" t="s">
        <v>32</v>
      </c>
      <c r="P20" s="4" t="s">
        <v>33</v>
      </c>
      <c r="Q20" s="4">
        <v>0</v>
      </c>
      <c r="R20" s="7">
        <v>44769</v>
      </c>
      <c r="S20" s="6">
        <v>44775</v>
      </c>
      <c r="T20" s="4" t="s">
        <v>34</v>
      </c>
      <c r="U20" s="4">
        <v>362</v>
      </c>
      <c r="V20" s="4">
        <v>0</v>
      </c>
      <c r="W20" s="4">
        <v>0</v>
      </c>
      <c r="X20" s="4" t="s">
        <v>114</v>
      </c>
      <c r="Y20" s="4" t="s">
        <v>115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117</v>
      </c>
      <c r="E21" s="4" t="s">
        <v>118</v>
      </c>
      <c r="F21" s="6">
        <v>44771</v>
      </c>
      <c r="G21" s="6">
        <v>44772</v>
      </c>
      <c r="H21" s="4">
        <v>1</v>
      </c>
      <c r="I21" s="4">
        <v>1</v>
      </c>
      <c r="J21" s="4">
        <v>1</v>
      </c>
      <c r="K21" s="4" t="s">
        <v>30</v>
      </c>
      <c r="L21" s="4">
        <v>829</v>
      </c>
      <c r="M21" s="4">
        <v>829</v>
      </c>
      <c r="N21" s="4" t="s">
        <v>119</v>
      </c>
      <c r="O21" s="4" t="s">
        <v>32</v>
      </c>
      <c r="P21" s="4" t="s">
        <v>33</v>
      </c>
      <c r="Q21" s="4">
        <v>0</v>
      </c>
      <c r="R21" s="7">
        <v>44770</v>
      </c>
      <c r="S21" s="6">
        <v>44775</v>
      </c>
      <c r="T21" s="4" t="s">
        <v>34</v>
      </c>
      <c r="U21" s="4">
        <v>829</v>
      </c>
      <c r="V21" s="4">
        <v>0</v>
      </c>
      <c r="W21" s="4">
        <v>0</v>
      </c>
      <c r="X21" s="4" t="s">
        <v>35</v>
      </c>
      <c r="Y21" s="4" t="s">
        <v>120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122</v>
      </c>
      <c r="E22" s="4" t="s">
        <v>123</v>
      </c>
      <c r="F22" s="6">
        <v>44771</v>
      </c>
      <c r="G22" s="6">
        <v>44772</v>
      </c>
      <c r="H22" s="4">
        <v>1</v>
      </c>
      <c r="I22" s="4">
        <v>1</v>
      </c>
      <c r="J22" s="4">
        <v>1</v>
      </c>
      <c r="K22" s="4" t="s">
        <v>30</v>
      </c>
      <c r="L22" s="4">
        <v>116</v>
      </c>
      <c r="M22" s="4">
        <v>116</v>
      </c>
      <c r="N22" s="4" t="s">
        <v>124</v>
      </c>
      <c r="O22" s="4" t="s">
        <v>32</v>
      </c>
      <c r="P22" s="4" t="s">
        <v>33</v>
      </c>
      <c r="Q22" s="4">
        <v>0</v>
      </c>
      <c r="R22" s="7">
        <v>44770</v>
      </c>
      <c r="S22" s="6">
        <v>44775</v>
      </c>
      <c r="T22" s="4" t="s">
        <v>34</v>
      </c>
      <c r="U22" s="4">
        <v>116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125</v>
      </c>
      <c r="B23" s="4" t="s">
        <v>26</v>
      </c>
      <c r="C23" s="4" t="s">
        <v>27</v>
      </c>
      <c r="D23" s="4" t="s">
        <v>126</v>
      </c>
      <c r="E23" s="4" t="s">
        <v>127</v>
      </c>
      <c r="F23" s="6">
        <v>44771</v>
      </c>
      <c r="G23" s="6">
        <v>44772</v>
      </c>
      <c r="H23" s="4">
        <v>1</v>
      </c>
      <c r="I23" s="4">
        <v>1</v>
      </c>
      <c r="J23" s="4">
        <v>1</v>
      </c>
      <c r="K23" s="4" t="s">
        <v>30</v>
      </c>
      <c r="L23" s="4">
        <v>56</v>
      </c>
      <c r="M23" s="4">
        <v>56</v>
      </c>
      <c r="N23" s="4" t="s">
        <v>128</v>
      </c>
      <c r="O23" s="4" t="s">
        <v>32</v>
      </c>
      <c r="P23" s="4" t="s">
        <v>33</v>
      </c>
      <c r="Q23" s="4">
        <v>0</v>
      </c>
      <c r="R23" s="7">
        <v>44770</v>
      </c>
      <c r="S23" s="6">
        <v>44775</v>
      </c>
      <c r="T23" s="4" t="s">
        <v>34</v>
      </c>
      <c r="U23" s="4">
        <v>56</v>
      </c>
      <c r="V23" s="4">
        <v>0</v>
      </c>
      <c r="W23" s="4">
        <v>0</v>
      </c>
      <c r="X23" s="4" t="s">
        <v>35</v>
      </c>
      <c r="Y23" s="4" t="s">
        <v>129</v>
      </c>
    </row>
    <row r="24" s="4" customFormat="1" spans="1:25">
      <c r="A24" s="4" t="s">
        <v>130</v>
      </c>
      <c r="B24" s="4" t="s">
        <v>26</v>
      </c>
      <c r="C24" s="4" t="s">
        <v>27</v>
      </c>
      <c r="D24" s="4" t="s">
        <v>131</v>
      </c>
      <c r="E24" s="4" t="s">
        <v>132</v>
      </c>
      <c r="F24" s="6">
        <v>44771</v>
      </c>
      <c r="G24" s="6">
        <v>44772</v>
      </c>
      <c r="H24" s="4">
        <v>1</v>
      </c>
      <c r="I24" s="4">
        <v>1</v>
      </c>
      <c r="J24" s="4">
        <v>1</v>
      </c>
      <c r="K24" s="4" t="s">
        <v>30</v>
      </c>
      <c r="L24" s="4">
        <v>24</v>
      </c>
      <c r="M24" s="4">
        <v>24</v>
      </c>
      <c r="N24" s="4" t="s">
        <v>133</v>
      </c>
      <c r="O24" s="4" t="s">
        <v>32</v>
      </c>
      <c r="P24" s="4" t="s">
        <v>33</v>
      </c>
      <c r="Q24" s="4">
        <v>0</v>
      </c>
      <c r="R24" s="7">
        <v>44771</v>
      </c>
      <c r="S24" s="6">
        <v>44775</v>
      </c>
      <c r="T24" s="4" t="s">
        <v>34</v>
      </c>
      <c r="U24" s="4">
        <v>24</v>
      </c>
      <c r="V24" s="4">
        <v>0</v>
      </c>
      <c r="W24" s="4">
        <v>0</v>
      </c>
      <c r="X24" s="4" t="s">
        <v>35</v>
      </c>
      <c r="Y24" s="4" t="s">
        <v>134</v>
      </c>
    </row>
    <row r="25" s="4" customFormat="1" spans="1:25">
      <c r="A25" s="4" t="s">
        <v>135</v>
      </c>
      <c r="B25" s="4" t="s">
        <v>26</v>
      </c>
      <c r="C25" s="4" t="s">
        <v>27</v>
      </c>
      <c r="D25" s="4" t="s">
        <v>136</v>
      </c>
      <c r="E25" s="4" t="s">
        <v>137</v>
      </c>
      <c r="F25" s="6">
        <v>44771</v>
      </c>
      <c r="G25" s="6">
        <v>44772</v>
      </c>
      <c r="H25" s="4">
        <v>1</v>
      </c>
      <c r="I25" s="4">
        <v>1</v>
      </c>
      <c r="J25" s="4">
        <v>1</v>
      </c>
      <c r="K25" s="4" t="s">
        <v>30</v>
      </c>
      <c r="L25" s="4">
        <v>63</v>
      </c>
      <c r="M25" s="4">
        <v>63</v>
      </c>
      <c r="N25" s="4" t="s">
        <v>138</v>
      </c>
      <c r="O25" s="4" t="s">
        <v>32</v>
      </c>
      <c r="P25" s="4" t="s">
        <v>33</v>
      </c>
      <c r="Q25" s="4">
        <v>0</v>
      </c>
      <c r="R25" s="7">
        <v>44771</v>
      </c>
      <c r="S25" s="6">
        <v>44775</v>
      </c>
      <c r="T25" s="4" t="s">
        <v>34</v>
      </c>
      <c r="U25" s="4">
        <v>63</v>
      </c>
      <c r="V25" s="4">
        <v>0</v>
      </c>
      <c r="W25" s="4">
        <v>0</v>
      </c>
      <c r="X25" s="4" t="s">
        <v>35</v>
      </c>
      <c r="Y25" s="4" t="s">
        <v>139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"/>
  <sheetViews>
    <sheetView tabSelected="1" workbookViewId="0">
      <selection activeCell="A28" sqref="A28:A30"/>
    </sheetView>
  </sheetViews>
  <sheetFormatPr defaultColWidth="9" defaultRowHeight="13.5"/>
  <cols>
    <col min="1" max="1" width="12.625" style="4"/>
    <col min="2" max="3" width="10.375" style="4"/>
    <col min="4" max="1637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140</v>
      </c>
    </row>
    <row r="2" s="4" customFormat="1" spans="1:10">
      <c r="A2" s="5">
        <v>17735146353</v>
      </c>
      <c r="B2" s="6">
        <v>44770</v>
      </c>
      <c r="C2" s="6">
        <v>44772</v>
      </c>
      <c r="D2" s="4">
        <v>174</v>
      </c>
      <c r="E2" s="4" t="str">
        <f>VLOOKUP(A2,HOP!A:L,12,0)</f>
        <v>174.00</v>
      </c>
      <c r="F2" s="4" t="str">
        <f>VLOOKUP(A2,HOP!A:C,3,0)</f>
        <v>2489079</v>
      </c>
      <c r="G2" s="4">
        <f>D2-E2</f>
        <v>0</v>
      </c>
      <c r="H2" s="4" t="str">
        <f>$H$1&amp;F2</f>
        <v>，2489079</v>
      </c>
      <c r="I2" s="7" t="str">
        <f>VLOOKUP(A2,HOP!A:U,21,0)</f>
        <v>直连</v>
      </c>
      <c r="J2" s="6"/>
    </row>
    <row r="3" s="4" customFormat="1" spans="1:10">
      <c r="A3" s="5">
        <v>17735494554</v>
      </c>
      <c r="B3" s="6">
        <v>44770</v>
      </c>
      <c r="C3" s="6">
        <v>44772</v>
      </c>
      <c r="D3" s="4">
        <v>642</v>
      </c>
      <c r="E3" s="4" t="str">
        <f>VLOOKUP(A3,HOP!A:L,12,0)</f>
        <v>642.00</v>
      </c>
      <c r="F3" s="4" t="str">
        <f>VLOOKUP(A3,HOP!A:C,3,0)</f>
        <v>2489265</v>
      </c>
      <c r="G3" s="4">
        <f t="shared" ref="G3:G22" si="0">D3-E3</f>
        <v>0</v>
      </c>
      <c r="H3" s="4" t="str">
        <f t="shared" ref="H3:H22" si="1">$H$1&amp;F3</f>
        <v>，2489265</v>
      </c>
      <c r="I3" s="7" t="str">
        <f>VLOOKUP(A3,HOP!A:U,21,0)</f>
        <v>直连</v>
      </c>
      <c r="J3" s="6"/>
    </row>
    <row r="4" s="4" customFormat="1" hidden="1" spans="1:10">
      <c r="A4" s="5">
        <v>17953800197</v>
      </c>
      <c r="B4" s="6">
        <v>44771</v>
      </c>
      <c r="C4" s="6">
        <v>44772</v>
      </c>
      <c r="D4" s="4">
        <v>0</v>
      </c>
      <c r="E4" s="4" t="str">
        <f>VLOOKUP(A4,HOP!A:L,12,0)</f>
        <v>0.00</v>
      </c>
      <c r="F4" s="4" t="str">
        <f>VLOOKUP(A4,HOP!A:C,3,0)</f>
        <v>2555783</v>
      </c>
      <c r="G4" s="4">
        <f t="shared" si="0"/>
        <v>0</v>
      </c>
      <c r="H4" s="4" t="str">
        <f t="shared" si="1"/>
        <v>，2555783</v>
      </c>
      <c r="I4" s="7" t="str">
        <f>VLOOKUP(A4,HOP!A:U,21,0)</f>
        <v>直连</v>
      </c>
      <c r="J4" s="6"/>
    </row>
    <row r="5" s="4" customFormat="1" spans="1:10">
      <c r="A5" s="5">
        <v>18064932741</v>
      </c>
      <c r="B5" s="6">
        <v>44769</v>
      </c>
      <c r="C5" s="6">
        <v>44772</v>
      </c>
      <c r="D5" s="4">
        <v>258</v>
      </c>
      <c r="E5" s="4" t="str">
        <f>VLOOKUP(A5,HOP!A:L,12,0)</f>
        <v>258.00</v>
      </c>
      <c r="F5" s="4" t="str">
        <f>VLOOKUP(A5,HOP!A:C,3,0)</f>
        <v>2579204</v>
      </c>
      <c r="G5" s="4">
        <f t="shared" si="0"/>
        <v>0</v>
      </c>
      <c r="H5" s="4" t="str">
        <f t="shared" si="1"/>
        <v>，2579204</v>
      </c>
      <c r="I5" s="7" t="str">
        <f>VLOOKUP(A5,HOP!A:U,21,0)</f>
        <v>直连</v>
      </c>
      <c r="J5" s="6"/>
    </row>
    <row r="6" s="4" customFormat="1" spans="1:10">
      <c r="A6" s="5">
        <v>18084159607</v>
      </c>
      <c r="B6" s="6">
        <v>44771</v>
      </c>
      <c r="C6" s="6">
        <v>44772</v>
      </c>
      <c r="D6" s="4">
        <v>85</v>
      </c>
      <c r="E6" s="4" t="str">
        <f>VLOOKUP(A6,HOP!A:L,12,0)</f>
        <v>85.00</v>
      </c>
      <c r="F6" s="4" t="str">
        <f>VLOOKUP(A6,HOP!A:C,3,0)</f>
        <v>2583533</v>
      </c>
      <c r="G6" s="4">
        <f t="shared" si="0"/>
        <v>0</v>
      </c>
      <c r="H6" s="4" t="str">
        <f t="shared" si="1"/>
        <v>，2583533</v>
      </c>
      <c r="I6" s="7" t="str">
        <f>VLOOKUP(A6,HOP!A:U,21,0)</f>
        <v>直连</v>
      </c>
      <c r="J6" s="6"/>
    </row>
    <row r="7" s="4" customFormat="1" hidden="1" spans="1:10">
      <c r="A7" s="5">
        <v>18091758353</v>
      </c>
      <c r="B7" s="6">
        <v>44771</v>
      </c>
      <c r="C7" s="6">
        <v>44772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7" t="e">
        <f>VLOOKUP(A7,HOP!A:U,21,0)</f>
        <v>#N/A</v>
      </c>
      <c r="J7" s="6"/>
    </row>
    <row r="8" s="4" customFormat="1" spans="1:10">
      <c r="A8" s="5">
        <v>18199268009</v>
      </c>
      <c r="B8" s="6">
        <v>44771</v>
      </c>
      <c r="C8" s="6">
        <v>44772</v>
      </c>
      <c r="D8" s="4">
        <v>100</v>
      </c>
      <c r="E8" s="4" t="str">
        <f>VLOOKUP(A8,HOP!A:L,12,0)</f>
        <v>100.00</v>
      </c>
      <c r="F8" s="4" t="str">
        <f>VLOOKUP(A8,HOP!A:C,3,0)</f>
        <v>2602148</v>
      </c>
      <c r="G8" s="4">
        <f t="shared" si="0"/>
        <v>0</v>
      </c>
      <c r="H8" s="4" t="str">
        <f t="shared" si="1"/>
        <v>，2602148</v>
      </c>
      <c r="I8" s="7" t="str">
        <f>VLOOKUP(A8,HOP!A:U,21,0)</f>
        <v>直连</v>
      </c>
      <c r="J8" s="6"/>
    </row>
    <row r="9" s="4" customFormat="1" spans="1:10">
      <c r="A9" s="5">
        <v>18260616829</v>
      </c>
      <c r="B9" s="6">
        <v>44770</v>
      </c>
      <c r="C9" s="6">
        <v>44772</v>
      </c>
      <c r="D9" s="4">
        <v>368</v>
      </c>
      <c r="E9" s="4" t="str">
        <f>VLOOKUP(A9,HOP!A:L,12,0)</f>
        <v>368.00</v>
      </c>
      <c r="F9" s="4" t="str">
        <f>VLOOKUP(A9,HOP!A:C,3,0)</f>
        <v>2608895</v>
      </c>
      <c r="G9" s="4">
        <f t="shared" si="0"/>
        <v>0</v>
      </c>
      <c r="H9" s="4" t="str">
        <f t="shared" si="1"/>
        <v>，2608895</v>
      </c>
      <c r="I9" s="7" t="str">
        <f>VLOOKUP(A9,HOP!A:U,21,0)</f>
        <v>直连</v>
      </c>
      <c r="J9" s="6"/>
    </row>
    <row r="10" s="4" customFormat="1" spans="1:10">
      <c r="A10" s="5">
        <v>18260944009</v>
      </c>
      <c r="B10" s="6">
        <v>44770</v>
      </c>
      <c r="C10" s="6">
        <v>44772</v>
      </c>
      <c r="D10" s="4">
        <v>74</v>
      </c>
      <c r="E10" s="4" t="str">
        <f>VLOOKUP(A10,HOP!A:L,12,0)</f>
        <v>74.00</v>
      </c>
      <c r="F10" s="4" t="str">
        <f>VLOOKUP(A10,HOP!A:C,3,0)</f>
        <v>2608996</v>
      </c>
      <c r="G10" s="4">
        <f t="shared" si="0"/>
        <v>0</v>
      </c>
      <c r="H10" s="4" t="str">
        <f t="shared" si="1"/>
        <v>，2608996</v>
      </c>
      <c r="I10" s="7" t="str">
        <f>VLOOKUP(A10,HOP!A:U,21,0)</f>
        <v>直连</v>
      </c>
      <c r="J10" s="6"/>
    </row>
    <row r="11" s="4" customFormat="1" spans="1:10">
      <c r="A11" s="5">
        <v>18366039928</v>
      </c>
      <c r="B11" s="6">
        <v>44771</v>
      </c>
      <c r="C11" s="6">
        <v>44772</v>
      </c>
      <c r="D11" s="4">
        <v>213</v>
      </c>
      <c r="E11" s="4" t="str">
        <f>VLOOKUP(A11,HOP!A:L,12,0)</f>
        <v>213.00</v>
      </c>
      <c r="F11" s="4" t="str">
        <f>VLOOKUP(A11,HOP!A:C,3,0)</f>
        <v>2618386</v>
      </c>
      <c r="G11" s="4">
        <f t="shared" si="0"/>
        <v>0</v>
      </c>
      <c r="H11" s="4" t="str">
        <f t="shared" si="1"/>
        <v>，2618386</v>
      </c>
      <c r="I11" s="7" t="str">
        <f>VLOOKUP(A11,HOP!A:U,21,0)</f>
        <v>直连</v>
      </c>
      <c r="J11" s="6"/>
    </row>
    <row r="12" s="4" customFormat="1" spans="1:10">
      <c r="A12" s="5">
        <v>18398054931</v>
      </c>
      <c r="B12" s="6">
        <v>44766</v>
      </c>
      <c r="C12" s="6">
        <v>44772</v>
      </c>
      <c r="D12" s="4">
        <v>361</v>
      </c>
      <c r="E12" s="4" t="str">
        <f>VLOOKUP(A12,HOP!A:L,12,0)</f>
        <v>361.00</v>
      </c>
      <c r="F12" s="4" t="str">
        <f>VLOOKUP(A12,HOP!A:C,3,0)</f>
        <v>2621646</v>
      </c>
      <c r="G12" s="4">
        <f t="shared" si="0"/>
        <v>0</v>
      </c>
      <c r="H12" s="4" t="str">
        <f t="shared" si="1"/>
        <v>，2621646</v>
      </c>
      <c r="I12" s="7" t="str">
        <f>VLOOKUP(A12,HOP!A:U,21,0)</f>
        <v>直连</v>
      </c>
      <c r="J12" s="6"/>
    </row>
    <row r="13" s="4" customFormat="1" spans="1:10">
      <c r="A13" s="5">
        <v>18471270032</v>
      </c>
      <c r="B13" s="6">
        <v>44771</v>
      </c>
      <c r="C13" s="6">
        <v>44772</v>
      </c>
      <c r="D13" s="4">
        <v>201</v>
      </c>
      <c r="E13" s="4" t="str">
        <f>VLOOKUP(A13,HOP!A:L,12,0)</f>
        <v>201.00</v>
      </c>
      <c r="F13" s="4" t="str">
        <f>VLOOKUP(A13,HOP!A:C,3,0)</f>
        <v>2628611</v>
      </c>
      <c r="G13" s="4">
        <f t="shared" si="0"/>
        <v>0</v>
      </c>
      <c r="H13" s="4" t="str">
        <f t="shared" si="1"/>
        <v>，2628611</v>
      </c>
      <c r="I13" s="7" t="str">
        <f>VLOOKUP(A13,HOP!A:U,21,0)</f>
        <v>直连</v>
      </c>
      <c r="J13" s="6"/>
    </row>
    <row r="14" s="4" customFormat="1" spans="1:10">
      <c r="A14" s="5">
        <v>18498254090</v>
      </c>
      <c r="B14" s="6">
        <v>44771</v>
      </c>
      <c r="C14" s="6">
        <v>44772</v>
      </c>
      <c r="D14" s="4">
        <v>28.69</v>
      </c>
      <c r="E14" s="4" t="str">
        <f>VLOOKUP(A14,HOP!A:L,12,0)</f>
        <v>30.00</v>
      </c>
      <c r="F14" s="4" t="str">
        <f>VLOOKUP(A14,HOP!A:C,3,0)</f>
        <v>2631569</v>
      </c>
      <c r="G14" s="4">
        <f t="shared" si="0"/>
        <v>-1.31</v>
      </c>
      <c r="H14" s="4" t="str">
        <f t="shared" si="1"/>
        <v>，2631569</v>
      </c>
      <c r="I14" s="7" t="str">
        <f>VLOOKUP(A14,HOP!A:U,21,0)</f>
        <v>直连</v>
      </c>
      <c r="J14" s="6" t="s">
        <v>141</v>
      </c>
    </row>
    <row r="15" s="4" customFormat="1" spans="1:10">
      <c r="A15" s="5">
        <v>18502024068</v>
      </c>
      <c r="B15" s="6">
        <v>44769</v>
      </c>
      <c r="C15" s="6">
        <v>44772</v>
      </c>
      <c r="D15" s="4">
        <v>144</v>
      </c>
      <c r="E15" s="4" t="str">
        <f>VLOOKUP(A15,HOP!A:L,12,0)</f>
        <v>144.00</v>
      </c>
      <c r="F15" s="4" t="str">
        <f>VLOOKUP(A15,HOP!A:C,3,0)</f>
        <v>2631650</v>
      </c>
      <c r="G15" s="4">
        <f t="shared" si="0"/>
        <v>0</v>
      </c>
      <c r="H15" s="4" t="str">
        <f t="shared" si="1"/>
        <v>，2631650</v>
      </c>
      <c r="I15" s="7" t="str">
        <f>VLOOKUP(A15,HOP!A:U,21,0)</f>
        <v>直连</v>
      </c>
      <c r="J15" s="6"/>
    </row>
    <row r="16" s="4" customFormat="1" spans="1:10">
      <c r="A16" s="5">
        <v>18524866544</v>
      </c>
      <c r="B16" s="6">
        <v>44771</v>
      </c>
      <c r="C16" s="6">
        <v>44772</v>
      </c>
      <c r="D16" s="4">
        <v>36</v>
      </c>
      <c r="E16" s="4" t="str">
        <f>VLOOKUP(A16,HOP!A:L,12,0)</f>
        <v>36.00</v>
      </c>
      <c r="F16" s="4" t="str">
        <f>VLOOKUP(A16,HOP!A:C,3,0)</f>
        <v>2634095</v>
      </c>
      <c r="G16" s="4">
        <f t="shared" si="0"/>
        <v>0</v>
      </c>
      <c r="H16" s="4" t="str">
        <f t="shared" si="1"/>
        <v>，2634095</v>
      </c>
      <c r="I16" s="7" t="str">
        <f>VLOOKUP(A16,HOP!A:U,21,0)</f>
        <v>直连</v>
      </c>
      <c r="J16" s="6"/>
    </row>
    <row r="17" s="4" customFormat="1" spans="1:10">
      <c r="A17" s="5">
        <v>18535557601</v>
      </c>
      <c r="B17" s="6">
        <v>44769</v>
      </c>
      <c r="C17" s="6">
        <v>44772</v>
      </c>
      <c r="D17" s="4">
        <v>362</v>
      </c>
      <c r="E17" s="4" t="str">
        <f>VLOOKUP(A17,HOP!A:L,12,0)</f>
        <v>362.00</v>
      </c>
      <c r="F17" s="4" t="str">
        <f>VLOOKUP(A17,HOP!A:C,3,0)</f>
        <v>2634995</v>
      </c>
      <c r="G17" s="4">
        <f t="shared" si="0"/>
        <v>0</v>
      </c>
      <c r="H17" s="4" t="str">
        <f t="shared" si="1"/>
        <v>，2634995</v>
      </c>
      <c r="I17" s="7" t="str">
        <f>VLOOKUP(A17,HOP!A:U,21,0)</f>
        <v>直连</v>
      </c>
      <c r="J17" s="6"/>
    </row>
    <row r="18" s="4" customFormat="1" spans="1:10">
      <c r="A18" s="5">
        <v>18536525013</v>
      </c>
      <c r="B18" s="6">
        <v>44771</v>
      </c>
      <c r="C18" s="6">
        <v>44772</v>
      </c>
      <c r="D18" s="4">
        <v>829</v>
      </c>
      <c r="E18" s="4" t="str">
        <f>VLOOKUP(A18,HOP!A:L,12,0)</f>
        <v>829.00</v>
      </c>
      <c r="F18" s="4" t="str">
        <f>VLOOKUP(A18,HOP!A:C,3,0)</f>
        <v>2635135</v>
      </c>
      <c r="G18" s="4">
        <f t="shared" si="0"/>
        <v>0</v>
      </c>
      <c r="H18" s="4" t="str">
        <f t="shared" si="1"/>
        <v>，2635135</v>
      </c>
      <c r="I18" s="7" t="str">
        <f>VLOOKUP(A18,HOP!A:U,21,0)</f>
        <v>直连</v>
      </c>
      <c r="J18" s="6"/>
    </row>
    <row r="19" s="4" customFormat="1" spans="1:10">
      <c r="A19" s="5">
        <v>18545088060</v>
      </c>
      <c r="B19" s="6">
        <v>44771</v>
      </c>
      <c r="C19" s="6">
        <v>44772</v>
      </c>
      <c r="D19" s="4">
        <v>116</v>
      </c>
      <c r="E19" s="4" t="str">
        <f>VLOOKUP(A19,HOP!A:L,12,0)</f>
        <v>116.00</v>
      </c>
      <c r="F19" s="4" t="str">
        <f>VLOOKUP(A19,HOP!A:C,3,0)</f>
        <v>2635972</v>
      </c>
      <c r="G19" s="4">
        <f t="shared" si="0"/>
        <v>0</v>
      </c>
      <c r="H19" s="4" t="str">
        <f t="shared" si="1"/>
        <v>，2635972</v>
      </c>
      <c r="I19" s="7" t="str">
        <f>VLOOKUP(A19,HOP!A:U,21,0)</f>
        <v>直连</v>
      </c>
      <c r="J19" s="6"/>
    </row>
    <row r="20" s="4" customFormat="1" spans="1:10">
      <c r="A20" s="5">
        <v>18545486487</v>
      </c>
      <c r="B20" s="6">
        <v>44771</v>
      </c>
      <c r="C20" s="6">
        <v>44772</v>
      </c>
      <c r="D20" s="4">
        <v>56</v>
      </c>
      <c r="E20" s="4" t="str">
        <f>VLOOKUP(A20,HOP!A:L,12,0)</f>
        <v>56.00</v>
      </c>
      <c r="F20" s="4" t="str">
        <f>VLOOKUP(A20,HOP!A:C,3,0)</f>
        <v>2636034</v>
      </c>
      <c r="G20" s="4">
        <f t="shared" si="0"/>
        <v>0</v>
      </c>
      <c r="H20" s="4" t="str">
        <f t="shared" si="1"/>
        <v>，2636034</v>
      </c>
      <c r="I20" s="7" t="str">
        <f>VLOOKUP(A20,HOP!A:U,21,0)</f>
        <v>直连</v>
      </c>
      <c r="J20" s="6"/>
    </row>
    <row r="21" s="4" customFormat="1" spans="1:10">
      <c r="A21" s="5">
        <v>18547205393</v>
      </c>
      <c r="B21" s="6">
        <v>44771</v>
      </c>
      <c r="C21" s="6">
        <v>44772</v>
      </c>
      <c r="D21" s="4">
        <v>24</v>
      </c>
      <c r="E21" s="4" t="str">
        <f>VLOOKUP(A21,HOP!A:L,12,0)</f>
        <v>24.00</v>
      </c>
      <c r="F21" s="4" t="str">
        <f>VLOOKUP(A21,HOP!A:C,3,0)</f>
        <v>2636325</v>
      </c>
      <c r="G21" s="4">
        <f t="shared" si="0"/>
        <v>0</v>
      </c>
      <c r="H21" s="4" t="str">
        <f t="shared" si="1"/>
        <v>，2636325</v>
      </c>
      <c r="I21" s="7" t="str">
        <f>VLOOKUP(A21,HOP!A:U,21,0)</f>
        <v>直连</v>
      </c>
      <c r="J21" s="6"/>
    </row>
    <row r="22" s="4" customFormat="1" spans="1:10">
      <c r="A22" s="5">
        <v>18547324824</v>
      </c>
      <c r="B22" s="6">
        <v>44771</v>
      </c>
      <c r="C22" s="6">
        <v>44772</v>
      </c>
      <c r="D22" s="4">
        <v>63</v>
      </c>
      <c r="E22" s="4" t="str">
        <f>VLOOKUP(A22,HOP!A:L,12,0)</f>
        <v>63.00</v>
      </c>
      <c r="F22" s="4" t="str">
        <f>VLOOKUP(A22,HOP!A:C,3,0)</f>
        <v>2636368</v>
      </c>
      <c r="G22" s="4">
        <f t="shared" si="0"/>
        <v>0</v>
      </c>
      <c r="H22" s="4" t="str">
        <f t="shared" si="1"/>
        <v>，2636368</v>
      </c>
      <c r="I22" s="7" t="str">
        <f>VLOOKUP(A22,HOP!A:U,21,0)</f>
        <v>直连</v>
      </c>
      <c r="J22" s="6"/>
    </row>
    <row r="24" spans="4:4">
      <c r="D24" s="4">
        <f>SUM(D2:D23)</f>
        <v>4134.69</v>
      </c>
    </row>
    <row r="28" spans="1:1">
      <c r="A28" s="4" t="s">
        <v>142</v>
      </c>
    </row>
    <row r="29" spans="1:1">
      <c r="A29" s="4" t="s">
        <v>143</v>
      </c>
    </row>
    <row r="30" spans="1:1">
      <c r="A30" s="4" t="s">
        <v>144</v>
      </c>
    </row>
  </sheetData>
  <autoFilter ref="A1:X22">
    <filterColumn colId="3">
      <filters>
        <filter val="213"/>
        <filter val="56"/>
        <filter val="116"/>
        <filter val="258"/>
        <filter val="361"/>
        <filter val="362"/>
        <filter val="63"/>
        <filter val="24"/>
        <filter val="368"/>
        <filter val="829"/>
        <filter val="28.69"/>
        <filter val="74"/>
        <filter val="174"/>
        <filter val="36"/>
        <filter val="100"/>
        <filter val="201"/>
        <filter val="642"/>
        <filter val="144"/>
        <filter val="8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145</v>
      </c>
      <c r="B1" s="2" t="s">
        <v>146</v>
      </c>
      <c r="C1" s="2" t="s">
        <v>147</v>
      </c>
      <c r="D1" s="2" t="s">
        <v>148</v>
      </c>
      <c r="E1" s="2" t="s">
        <v>13</v>
      </c>
      <c r="F1" s="2" t="s">
        <v>5</v>
      </c>
      <c r="G1" s="2" t="s">
        <v>6</v>
      </c>
      <c r="H1" s="2" t="s">
        <v>149</v>
      </c>
      <c r="I1" s="2" t="s">
        <v>150</v>
      </c>
      <c r="J1" s="2" t="s">
        <v>151</v>
      </c>
      <c r="K1" s="2" t="s">
        <v>152</v>
      </c>
      <c r="L1" s="2" t="s">
        <v>153</v>
      </c>
      <c r="M1" s="2" t="s">
        <v>154</v>
      </c>
      <c r="N1" s="2" t="s">
        <v>155</v>
      </c>
      <c r="O1" s="2" t="s">
        <v>156</v>
      </c>
      <c r="P1" s="2" t="s">
        <v>157</v>
      </c>
      <c r="Q1" s="2" t="s">
        <v>158</v>
      </c>
      <c r="R1" s="2" t="s">
        <v>159</v>
      </c>
      <c r="S1" s="2" t="s">
        <v>160</v>
      </c>
      <c r="T1" s="2" t="s">
        <v>161</v>
      </c>
      <c r="U1" s="2" t="s">
        <v>162</v>
      </c>
    </row>
    <row r="2" s="1" customFormat="1" spans="1:21">
      <c r="A2" s="3">
        <v>18547324824</v>
      </c>
      <c r="B2" s="1" t="s">
        <v>163</v>
      </c>
      <c r="C2" s="1" t="s">
        <v>164</v>
      </c>
      <c r="D2" s="1" t="s">
        <v>165</v>
      </c>
      <c r="E2" s="1" t="s">
        <v>166</v>
      </c>
      <c r="F2" s="1" t="s">
        <v>163</v>
      </c>
      <c r="G2" s="1" t="s">
        <v>167</v>
      </c>
      <c r="H2" s="1" t="s">
        <v>168</v>
      </c>
      <c r="I2" s="1" t="s">
        <v>169</v>
      </c>
      <c r="J2" s="1" t="s">
        <v>30</v>
      </c>
      <c r="K2" s="1" t="s">
        <v>170</v>
      </c>
      <c r="L2" s="1" t="s">
        <v>170</v>
      </c>
      <c r="M2" s="1" t="s">
        <v>171</v>
      </c>
      <c r="N2" s="1" t="s">
        <v>171</v>
      </c>
      <c r="O2" s="1" t="s">
        <v>172</v>
      </c>
      <c r="P2" s="1" t="s">
        <v>173</v>
      </c>
      <c r="Q2" s="1" t="s">
        <v>174</v>
      </c>
      <c r="R2" s="1" t="s">
        <v>175</v>
      </c>
      <c r="S2" s="1" t="s">
        <v>176</v>
      </c>
      <c r="T2" s="1" t="s">
        <v>177</v>
      </c>
      <c r="U2" s="1" t="s">
        <v>178</v>
      </c>
    </row>
    <row r="3" s="1" customFormat="1" spans="1:21">
      <c r="A3" s="3">
        <v>18547205393</v>
      </c>
      <c r="B3" s="1" t="s">
        <v>163</v>
      </c>
      <c r="C3" s="1" t="s">
        <v>179</v>
      </c>
      <c r="D3" s="1" t="s">
        <v>180</v>
      </c>
      <c r="E3" s="1" t="s">
        <v>181</v>
      </c>
      <c r="F3" s="1" t="s">
        <v>163</v>
      </c>
      <c r="G3" s="1" t="s">
        <v>167</v>
      </c>
      <c r="H3" s="1" t="s">
        <v>168</v>
      </c>
      <c r="I3" s="1" t="s">
        <v>182</v>
      </c>
      <c r="J3" s="1" t="s">
        <v>30</v>
      </c>
      <c r="K3" s="1" t="s">
        <v>183</v>
      </c>
      <c r="L3" s="1" t="s">
        <v>183</v>
      </c>
      <c r="M3" s="1" t="s">
        <v>171</v>
      </c>
      <c r="N3" s="1" t="s">
        <v>171</v>
      </c>
      <c r="O3" s="1" t="s">
        <v>172</v>
      </c>
      <c r="P3" s="1" t="s">
        <v>173</v>
      </c>
      <c r="Q3" s="1" t="s">
        <v>174</v>
      </c>
      <c r="R3" s="1" t="s">
        <v>184</v>
      </c>
      <c r="S3" s="1" t="s">
        <v>176</v>
      </c>
      <c r="T3" s="1" t="s">
        <v>177</v>
      </c>
      <c r="U3" s="1" t="s">
        <v>178</v>
      </c>
    </row>
    <row r="4" s="1" customFormat="1" spans="1:21">
      <c r="A4" s="3">
        <v>18545486487</v>
      </c>
      <c r="B4" s="1" t="s">
        <v>185</v>
      </c>
      <c r="C4" s="1" t="s">
        <v>186</v>
      </c>
      <c r="D4" s="1" t="s">
        <v>187</v>
      </c>
      <c r="E4" s="1" t="s">
        <v>188</v>
      </c>
      <c r="F4" s="1" t="s">
        <v>163</v>
      </c>
      <c r="G4" s="1" t="s">
        <v>167</v>
      </c>
      <c r="H4" s="1" t="s">
        <v>168</v>
      </c>
      <c r="I4" s="1" t="s">
        <v>189</v>
      </c>
      <c r="J4" s="1" t="s">
        <v>30</v>
      </c>
      <c r="K4" s="1" t="s">
        <v>190</v>
      </c>
      <c r="L4" s="1" t="s">
        <v>190</v>
      </c>
      <c r="M4" s="1" t="s">
        <v>171</v>
      </c>
      <c r="N4" s="1" t="s">
        <v>171</v>
      </c>
      <c r="O4" s="1" t="s">
        <v>172</v>
      </c>
      <c r="P4" s="1" t="s">
        <v>173</v>
      </c>
      <c r="Q4" s="1" t="s">
        <v>174</v>
      </c>
      <c r="R4" s="1" t="s">
        <v>191</v>
      </c>
      <c r="S4" s="1" t="s">
        <v>176</v>
      </c>
      <c r="T4" s="1" t="s">
        <v>177</v>
      </c>
      <c r="U4" s="1" t="s">
        <v>178</v>
      </c>
    </row>
    <row r="5" s="1" customFormat="1" spans="1:21">
      <c r="A5" s="3">
        <v>18545088060</v>
      </c>
      <c r="B5" s="1" t="s">
        <v>185</v>
      </c>
      <c r="C5" s="1" t="s">
        <v>192</v>
      </c>
      <c r="D5" s="1" t="s">
        <v>193</v>
      </c>
      <c r="E5" s="1" t="s">
        <v>194</v>
      </c>
      <c r="F5" s="1" t="s">
        <v>163</v>
      </c>
      <c r="G5" s="1" t="s">
        <v>167</v>
      </c>
      <c r="H5" s="1" t="s">
        <v>168</v>
      </c>
      <c r="I5" s="1" t="s">
        <v>195</v>
      </c>
      <c r="J5" s="1" t="s">
        <v>30</v>
      </c>
      <c r="K5" s="1" t="s">
        <v>196</v>
      </c>
      <c r="L5" s="1" t="s">
        <v>196</v>
      </c>
      <c r="M5" s="1" t="s">
        <v>171</v>
      </c>
      <c r="N5" s="1" t="s">
        <v>171</v>
      </c>
      <c r="O5" s="1" t="s">
        <v>172</v>
      </c>
      <c r="P5" s="1" t="s">
        <v>173</v>
      </c>
      <c r="Q5" s="1" t="s">
        <v>174</v>
      </c>
      <c r="R5" s="1" t="s">
        <v>197</v>
      </c>
      <c r="S5" s="1" t="s">
        <v>176</v>
      </c>
      <c r="T5" s="1" t="s">
        <v>177</v>
      </c>
      <c r="U5" s="1" t="s">
        <v>178</v>
      </c>
    </row>
    <row r="6" s="1" customFormat="1" spans="1:21">
      <c r="A6" s="3">
        <v>18536525013</v>
      </c>
      <c r="B6" s="1" t="s">
        <v>185</v>
      </c>
      <c r="C6" s="1" t="s">
        <v>198</v>
      </c>
      <c r="D6" s="1" t="s">
        <v>199</v>
      </c>
      <c r="E6" s="1" t="s">
        <v>200</v>
      </c>
      <c r="F6" s="1" t="s">
        <v>163</v>
      </c>
      <c r="G6" s="1" t="s">
        <v>167</v>
      </c>
      <c r="H6" s="1" t="s">
        <v>168</v>
      </c>
      <c r="I6" s="1" t="s">
        <v>201</v>
      </c>
      <c r="J6" s="1" t="s">
        <v>30</v>
      </c>
      <c r="K6" s="1" t="s">
        <v>202</v>
      </c>
      <c r="L6" s="1" t="s">
        <v>202</v>
      </c>
      <c r="M6" s="1" t="s">
        <v>171</v>
      </c>
      <c r="N6" s="1" t="s">
        <v>171</v>
      </c>
      <c r="O6" s="1" t="s">
        <v>172</v>
      </c>
      <c r="P6" s="1" t="s">
        <v>173</v>
      </c>
      <c r="Q6" s="1" t="s">
        <v>174</v>
      </c>
      <c r="R6" s="1" t="s">
        <v>203</v>
      </c>
      <c r="S6" s="1" t="s">
        <v>176</v>
      </c>
      <c r="T6" s="1" t="s">
        <v>177</v>
      </c>
      <c r="U6" s="1" t="s">
        <v>178</v>
      </c>
    </row>
    <row r="7" s="1" customFormat="1" spans="1:21">
      <c r="A7" s="3">
        <v>18535557601</v>
      </c>
      <c r="B7" s="1" t="s">
        <v>204</v>
      </c>
      <c r="C7" s="1" t="s">
        <v>205</v>
      </c>
      <c r="D7" s="1" t="s">
        <v>206</v>
      </c>
      <c r="E7" s="1" t="s">
        <v>207</v>
      </c>
      <c r="F7" s="1" t="s">
        <v>204</v>
      </c>
      <c r="G7" s="1" t="s">
        <v>167</v>
      </c>
      <c r="H7" s="1" t="s">
        <v>168</v>
      </c>
      <c r="I7" s="1" t="s">
        <v>208</v>
      </c>
      <c r="J7" s="1" t="s">
        <v>30</v>
      </c>
      <c r="K7" s="1" t="s">
        <v>209</v>
      </c>
      <c r="L7" s="1" t="s">
        <v>209</v>
      </c>
      <c r="M7" s="1" t="s">
        <v>171</v>
      </c>
      <c r="N7" s="1" t="s">
        <v>171</v>
      </c>
      <c r="O7" s="1" t="s">
        <v>172</v>
      </c>
      <c r="P7" s="1" t="s">
        <v>173</v>
      </c>
      <c r="Q7" s="1" t="s">
        <v>174</v>
      </c>
      <c r="R7" s="1" t="s">
        <v>210</v>
      </c>
      <c r="S7" s="1" t="s">
        <v>176</v>
      </c>
      <c r="T7" s="1" t="s">
        <v>177</v>
      </c>
      <c r="U7" s="1" t="s">
        <v>178</v>
      </c>
    </row>
    <row r="8" s="1" customFormat="1" spans="1:21">
      <c r="A8" s="3">
        <v>18524866544</v>
      </c>
      <c r="B8" s="1" t="s">
        <v>204</v>
      </c>
      <c r="C8" s="1" t="s">
        <v>211</v>
      </c>
      <c r="D8" s="1" t="s">
        <v>212</v>
      </c>
      <c r="E8" s="1" t="s">
        <v>213</v>
      </c>
      <c r="F8" s="1" t="s">
        <v>163</v>
      </c>
      <c r="G8" s="1" t="s">
        <v>167</v>
      </c>
      <c r="H8" s="1" t="s">
        <v>168</v>
      </c>
      <c r="I8" s="1" t="s">
        <v>214</v>
      </c>
      <c r="J8" s="1" t="s">
        <v>30</v>
      </c>
      <c r="K8" s="1" t="s">
        <v>215</v>
      </c>
      <c r="L8" s="1" t="s">
        <v>215</v>
      </c>
      <c r="M8" s="1" t="s">
        <v>171</v>
      </c>
      <c r="N8" s="1" t="s">
        <v>171</v>
      </c>
      <c r="O8" s="1" t="s">
        <v>172</v>
      </c>
      <c r="P8" s="1" t="s">
        <v>173</v>
      </c>
      <c r="Q8" s="1" t="s">
        <v>174</v>
      </c>
      <c r="R8" s="1" t="s">
        <v>216</v>
      </c>
      <c r="S8" s="1" t="s">
        <v>176</v>
      </c>
      <c r="T8" s="1" t="s">
        <v>177</v>
      </c>
      <c r="U8" s="1" t="s">
        <v>178</v>
      </c>
    </row>
    <row r="9" s="1" customFormat="1" spans="1:21">
      <c r="A9" s="3">
        <v>18502024068</v>
      </c>
      <c r="B9" s="1" t="s">
        <v>217</v>
      </c>
      <c r="C9" s="1" t="s">
        <v>218</v>
      </c>
      <c r="D9" s="1" t="s">
        <v>219</v>
      </c>
      <c r="E9" s="1" t="s">
        <v>220</v>
      </c>
      <c r="F9" s="1" t="s">
        <v>204</v>
      </c>
      <c r="G9" s="1" t="s">
        <v>167</v>
      </c>
      <c r="H9" s="1" t="s">
        <v>168</v>
      </c>
      <c r="I9" s="1" t="s">
        <v>221</v>
      </c>
      <c r="J9" s="1" t="s">
        <v>30</v>
      </c>
      <c r="K9" s="1" t="s">
        <v>222</v>
      </c>
      <c r="L9" s="1" t="s">
        <v>222</v>
      </c>
      <c r="M9" s="1" t="s">
        <v>171</v>
      </c>
      <c r="N9" s="1" t="s">
        <v>171</v>
      </c>
      <c r="O9" s="1" t="s">
        <v>172</v>
      </c>
      <c r="P9" s="1" t="s">
        <v>173</v>
      </c>
      <c r="Q9" s="1" t="s">
        <v>174</v>
      </c>
      <c r="R9" s="1" t="s">
        <v>223</v>
      </c>
      <c r="S9" s="1" t="s">
        <v>176</v>
      </c>
      <c r="T9" s="1" t="s">
        <v>177</v>
      </c>
      <c r="U9" s="1" t="s">
        <v>178</v>
      </c>
    </row>
    <row r="10" s="1" customFormat="1" spans="1:21">
      <c r="A10" s="3">
        <v>18498254090</v>
      </c>
      <c r="B10" s="1" t="s">
        <v>224</v>
      </c>
      <c r="C10" s="1" t="s">
        <v>225</v>
      </c>
      <c r="D10" s="1" t="s">
        <v>226</v>
      </c>
      <c r="E10" s="1" t="s">
        <v>227</v>
      </c>
      <c r="F10" s="1" t="s">
        <v>163</v>
      </c>
      <c r="G10" s="1" t="s">
        <v>167</v>
      </c>
      <c r="H10" s="1" t="s">
        <v>168</v>
      </c>
      <c r="I10" s="1" t="s">
        <v>228</v>
      </c>
      <c r="J10" s="1" t="s">
        <v>30</v>
      </c>
      <c r="K10" s="1" t="s">
        <v>229</v>
      </c>
      <c r="L10" s="1" t="s">
        <v>230</v>
      </c>
      <c r="M10" s="1" t="s">
        <v>231</v>
      </c>
      <c r="N10" s="1" t="s">
        <v>232</v>
      </c>
      <c r="O10" s="1" t="s">
        <v>172</v>
      </c>
      <c r="P10" s="1" t="s">
        <v>173</v>
      </c>
      <c r="Q10" s="1" t="s">
        <v>174</v>
      </c>
      <c r="R10" s="1" t="s">
        <v>233</v>
      </c>
      <c r="S10" s="1" t="s">
        <v>176</v>
      </c>
      <c r="T10" s="1" t="s">
        <v>177</v>
      </c>
      <c r="U10" s="1" t="s">
        <v>178</v>
      </c>
    </row>
    <row r="11" s="1" customFormat="1" spans="1:21">
      <c r="A11" s="3">
        <v>18471270032</v>
      </c>
      <c r="B11" s="1" t="s">
        <v>234</v>
      </c>
      <c r="C11" s="1" t="s">
        <v>235</v>
      </c>
      <c r="D11" s="1" t="s">
        <v>236</v>
      </c>
      <c r="E11" s="1" t="s">
        <v>237</v>
      </c>
      <c r="F11" s="1" t="s">
        <v>163</v>
      </c>
      <c r="G11" s="1" t="s">
        <v>167</v>
      </c>
      <c r="H11" s="1" t="s">
        <v>168</v>
      </c>
      <c r="I11" s="1" t="s">
        <v>238</v>
      </c>
      <c r="J11" s="1" t="s">
        <v>30</v>
      </c>
      <c r="K11" s="1" t="s">
        <v>239</v>
      </c>
      <c r="L11" s="1" t="s">
        <v>239</v>
      </c>
      <c r="M11" s="1" t="s">
        <v>171</v>
      </c>
      <c r="N11" s="1" t="s">
        <v>171</v>
      </c>
      <c r="O11" s="1" t="s">
        <v>172</v>
      </c>
      <c r="P11" s="1" t="s">
        <v>173</v>
      </c>
      <c r="Q11" s="1" t="s">
        <v>174</v>
      </c>
      <c r="R11" s="1" t="s">
        <v>240</v>
      </c>
      <c r="S11" s="1" t="s">
        <v>176</v>
      </c>
      <c r="T11" s="1" t="s">
        <v>177</v>
      </c>
      <c r="U11" s="1" t="s">
        <v>178</v>
      </c>
    </row>
    <row r="12" s="1" customFormat="1" spans="1:21">
      <c r="A12" s="3">
        <v>18398054931</v>
      </c>
      <c r="B12" s="1" t="s">
        <v>241</v>
      </c>
      <c r="C12" s="1" t="s">
        <v>242</v>
      </c>
      <c r="D12" s="1" t="s">
        <v>243</v>
      </c>
      <c r="E12" s="1" t="s">
        <v>244</v>
      </c>
      <c r="F12" s="1" t="s">
        <v>224</v>
      </c>
      <c r="G12" s="1" t="s">
        <v>167</v>
      </c>
      <c r="H12" s="1" t="s">
        <v>168</v>
      </c>
      <c r="I12" s="1" t="s">
        <v>245</v>
      </c>
      <c r="J12" s="1" t="s">
        <v>30</v>
      </c>
      <c r="K12" s="1" t="s">
        <v>246</v>
      </c>
      <c r="L12" s="1" t="s">
        <v>246</v>
      </c>
      <c r="M12" s="1" t="s">
        <v>171</v>
      </c>
      <c r="N12" s="1" t="s">
        <v>171</v>
      </c>
      <c r="O12" s="1" t="s">
        <v>172</v>
      </c>
      <c r="P12" s="1" t="s">
        <v>173</v>
      </c>
      <c r="Q12" s="1" t="s">
        <v>174</v>
      </c>
      <c r="R12" s="1" t="s">
        <v>247</v>
      </c>
      <c r="S12" s="1" t="s">
        <v>176</v>
      </c>
      <c r="T12" s="1" t="s">
        <v>177</v>
      </c>
      <c r="U12" s="1" t="s">
        <v>178</v>
      </c>
    </row>
    <row r="13" s="1" customFormat="1" spans="1:21">
      <c r="A13" s="3">
        <v>18366039928</v>
      </c>
      <c r="B13" s="1" t="s">
        <v>248</v>
      </c>
      <c r="C13" s="1" t="s">
        <v>249</v>
      </c>
      <c r="D13" s="1" t="s">
        <v>250</v>
      </c>
      <c r="E13" s="1" t="s">
        <v>251</v>
      </c>
      <c r="F13" s="1" t="s">
        <v>163</v>
      </c>
      <c r="G13" s="1" t="s">
        <v>167</v>
      </c>
      <c r="H13" s="1" t="s">
        <v>168</v>
      </c>
      <c r="I13" s="1" t="s">
        <v>252</v>
      </c>
      <c r="J13" s="1" t="s">
        <v>30</v>
      </c>
      <c r="K13" s="1" t="s">
        <v>253</v>
      </c>
      <c r="L13" s="1" t="s">
        <v>253</v>
      </c>
      <c r="M13" s="1" t="s">
        <v>171</v>
      </c>
      <c r="N13" s="1" t="s">
        <v>171</v>
      </c>
      <c r="O13" s="1" t="s">
        <v>172</v>
      </c>
      <c r="P13" s="1" t="s">
        <v>173</v>
      </c>
      <c r="Q13" s="1" t="s">
        <v>174</v>
      </c>
      <c r="R13" s="1" t="s">
        <v>254</v>
      </c>
      <c r="S13" s="1" t="s">
        <v>176</v>
      </c>
      <c r="T13" s="1" t="s">
        <v>177</v>
      </c>
      <c r="U13" s="1" t="s">
        <v>178</v>
      </c>
    </row>
    <row r="14" s="1" customFormat="1" spans="1:21">
      <c r="A14" s="3">
        <v>18260944009</v>
      </c>
      <c r="B14" s="1" t="s">
        <v>255</v>
      </c>
      <c r="C14" s="1" t="s">
        <v>256</v>
      </c>
      <c r="D14" s="1" t="s">
        <v>257</v>
      </c>
      <c r="E14" s="1" t="s">
        <v>258</v>
      </c>
      <c r="F14" s="1" t="s">
        <v>185</v>
      </c>
      <c r="G14" s="1" t="s">
        <v>167</v>
      </c>
      <c r="H14" s="1" t="s">
        <v>168</v>
      </c>
      <c r="I14" s="1" t="s">
        <v>259</v>
      </c>
      <c r="J14" s="1" t="s">
        <v>30</v>
      </c>
      <c r="K14" s="1" t="s">
        <v>260</v>
      </c>
      <c r="L14" s="1" t="s">
        <v>260</v>
      </c>
      <c r="M14" s="1" t="s">
        <v>171</v>
      </c>
      <c r="N14" s="1" t="s">
        <v>171</v>
      </c>
      <c r="O14" s="1" t="s">
        <v>172</v>
      </c>
      <c r="P14" s="1" t="s">
        <v>173</v>
      </c>
      <c r="Q14" s="1" t="s">
        <v>174</v>
      </c>
      <c r="R14" s="1" t="s">
        <v>261</v>
      </c>
      <c r="S14" s="1" t="s">
        <v>176</v>
      </c>
      <c r="T14" s="1" t="s">
        <v>177</v>
      </c>
      <c r="U14" s="1" t="s">
        <v>178</v>
      </c>
    </row>
    <row r="15" s="1" customFormat="1" spans="1:21">
      <c r="A15" s="3">
        <v>18260616829</v>
      </c>
      <c r="B15" s="1" t="s">
        <v>255</v>
      </c>
      <c r="C15" s="1" t="s">
        <v>262</v>
      </c>
      <c r="D15" s="1" t="s">
        <v>263</v>
      </c>
      <c r="E15" s="1" t="s">
        <v>264</v>
      </c>
      <c r="F15" s="1" t="s">
        <v>185</v>
      </c>
      <c r="G15" s="1" t="s">
        <v>167</v>
      </c>
      <c r="H15" s="1" t="s">
        <v>168</v>
      </c>
      <c r="I15" s="1" t="s">
        <v>265</v>
      </c>
      <c r="J15" s="1" t="s">
        <v>30</v>
      </c>
      <c r="K15" s="1" t="s">
        <v>266</v>
      </c>
      <c r="L15" s="1" t="s">
        <v>266</v>
      </c>
      <c r="M15" s="1" t="s">
        <v>171</v>
      </c>
      <c r="N15" s="1" t="s">
        <v>171</v>
      </c>
      <c r="O15" s="1" t="s">
        <v>172</v>
      </c>
      <c r="P15" s="1" t="s">
        <v>173</v>
      </c>
      <c r="Q15" s="1" t="s">
        <v>174</v>
      </c>
      <c r="R15" s="1" t="s">
        <v>267</v>
      </c>
      <c r="S15" s="1" t="s">
        <v>176</v>
      </c>
      <c r="T15" s="1" t="s">
        <v>177</v>
      </c>
      <c r="U15" s="1" t="s">
        <v>178</v>
      </c>
    </row>
    <row r="16" s="1" customFormat="1" spans="1:21">
      <c r="A16" s="3">
        <v>18199268009</v>
      </c>
      <c r="B16" s="1" t="s">
        <v>268</v>
      </c>
      <c r="C16" s="1" t="s">
        <v>269</v>
      </c>
      <c r="D16" s="1" t="s">
        <v>270</v>
      </c>
      <c r="E16" s="1" t="s">
        <v>271</v>
      </c>
      <c r="F16" s="1" t="s">
        <v>163</v>
      </c>
      <c r="G16" s="1" t="s">
        <v>167</v>
      </c>
      <c r="H16" s="1" t="s">
        <v>168</v>
      </c>
      <c r="I16" s="1" t="s">
        <v>272</v>
      </c>
      <c r="J16" s="1" t="s">
        <v>30</v>
      </c>
      <c r="K16" s="1" t="s">
        <v>273</v>
      </c>
      <c r="L16" s="1" t="s">
        <v>273</v>
      </c>
      <c r="M16" s="1" t="s">
        <v>171</v>
      </c>
      <c r="N16" s="1" t="s">
        <v>171</v>
      </c>
      <c r="O16" s="1" t="s">
        <v>172</v>
      </c>
      <c r="P16" s="1" t="s">
        <v>173</v>
      </c>
      <c r="Q16" s="1" t="s">
        <v>174</v>
      </c>
      <c r="R16" s="1" t="s">
        <v>274</v>
      </c>
      <c r="S16" s="1" t="s">
        <v>176</v>
      </c>
      <c r="T16" s="1" t="s">
        <v>177</v>
      </c>
      <c r="U16" s="1" t="s">
        <v>178</v>
      </c>
    </row>
    <row r="17" s="1" customFormat="1" spans="1:21">
      <c r="A17" s="3">
        <v>18084159607</v>
      </c>
      <c r="B17" s="1" t="s">
        <v>275</v>
      </c>
      <c r="C17" s="1" t="s">
        <v>276</v>
      </c>
      <c r="D17" s="1" t="s">
        <v>277</v>
      </c>
      <c r="E17" s="1" t="s">
        <v>278</v>
      </c>
      <c r="F17" s="1" t="s">
        <v>163</v>
      </c>
      <c r="G17" s="1" t="s">
        <v>167</v>
      </c>
      <c r="H17" s="1" t="s">
        <v>168</v>
      </c>
      <c r="I17" s="1" t="s">
        <v>279</v>
      </c>
      <c r="J17" s="1" t="s">
        <v>30</v>
      </c>
      <c r="K17" s="1" t="s">
        <v>280</v>
      </c>
      <c r="L17" s="1" t="s">
        <v>280</v>
      </c>
      <c r="M17" s="1" t="s">
        <v>171</v>
      </c>
      <c r="N17" s="1" t="s">
        <v>171</v>
      </c>
      <c r="O17" s="1" t="s">
        <v>172</v>
      </c>
      <c r="P17" s="1" t="s">
        <v>173</v>
      </c>
      <c r="Q17" s="1" t="s">
        <v>174</v>
      </c>
      <c r="R17" s="1" t="s">
        <v>281</v>
      </c>
      <c r="S17" s="1" t="s">
        <v>176</v>
      </c>
      <c r="T17" s="1" t="s">
        <v>177</v>
      </c>
      <c r="U17" s="1" t="s">
        <v>178</v>
      </c>
    </row>
    <row r="18" s="1" customFormat="1" spans="1:21">
      <c r="A18" s="3">
        <v>18064932741</v>
      </c>
      <c r="B18" s="1" t="s">
        <v>282</v>
      </c>
      <c r="C18" s="1" t="s">
        <v>283</v>
      </c>
      <c r="D18" s="1" t="s">
        <v>284</v>
      </c>
      <c r="E18" s="1" t="s">
        <v>285</v>
      </c>
      <c r="F18" s="1" t="s">
        <v>204</v>
      </c>
      <c r="G18" s="1" t="s">
        <v>167</v>
      </c>
      <c r="H18" s="1" t="s">
        <v>168</v>
      </c>
      <c r="I18" s="1" t="s">
        <v>286</v>
      </c>
      <c r="J18" s="1" t="s">
        <v>30</v>
      </c>
      <c r="K18" s="1" t="s">
        <v>287</v>
      </c>
      <c r="L18" s="1" t="s">
        <v>287</v>
      </c>
      <c r="M18" s="1" t="s">
        <v>171</v>
      </c>
      <c r="N18" s="1" t="s">
        <v>171</v>
      </c>
      <c r="O18" s="1" t="s">
        <v>172</v>
      </c>
      <c r="P18" s="1" t="s">
        <v>173</v>
      </c>
      <c r="Q18" s="1" t="s">
        <v>174</v>
      </c>
      <c r="R18" s="1" t="s">
        <v>288</v>
      </c>
      <c r="S18" s="1" t="s">
        <v>176</v>
      </c>
      <c r="T18" s="1" t="s">
        <v>177</v>
      </c>
      <c r="U18" s="1" t="s">
        <v>178</v>
      </c>
    </row>
    <row r="19" s="1" customFormat="1" spans="1:21">
      <c r="A19" s="3">
        <v>17953800197</v>
      </c>
      <c r="B19" s="1" t="s">
        <v>289</v>
      </c>
      <c r="C19" s="1" t="s">
        <v>290</v>
      </c>
      <c r="D19" s="1" t="s">
        <v>291</v>
      </c>
      <c r="E19" s="1" t="s">
        <v>292</v>
      </c>
      <c r="F19" s="1" t="s">
        <v>163</v>
      </c>
      <c r="G19" s="1" t="s">
        <v>167</v>
      </c>
      <c r="H19" s="1" t="s">
        <v>168</v>
      </c>
      <c r="I19" s="1" t="s">
        <v>172</v>
      </c>
      <c r="J19" s="1" t="s">
        <v>30</v>
      </c>
      <c r="K19" s="1" t="s">
        <v>172</v>
      </c>
      <c r="L19" s="1" t="s">
        <v>172</v>
      </c>
      <c r="M19" s="1" t="s">
        <v>171</v>
      </c>
      <c r="N19" s="1" t="s">
        <v>171</v>
      </c>
      <c r="O19" s="1" t="s">
        <v>172</v>
      </c>
      <c r="P19" s="1" t="s">
        <v>173</v>
      </c>
      <c r="Q19" s="1" t="s">
        <v>174</v>
      </c>
      <c r="R19" s="1" t="s">
        <v>293</v>
      </c>
      <c r="S19" s="1" t="s">
        <v>176</v>
      </c>
      <c r="T19" s="1" t="s">
        <v>177</v>
      </c>
      <c r="U19" s="1" t="s">
        <v>178</v>
      </c>
    </row>
    <row r="20" s="1" customFormat="1" spans="1:21">
      <c r="A20" s="3">
        <v>17735494554</v>
      </c>
      <c r="B20" s="1" t="s">
        <v>294</v>
      </c>
      <c r="C20" s="1" t="s">
        <v>295</v>
      </c>
      <c r="D20" s="1" t="s">
        <v>296</v>
      </c>
      <c r="E20" s="1" t="s">
        <v>297</v>
      </c>
      <c r="F20" s="1" t="s">
        <v>185</v>
      </c>
      <c r="G20" s="1" t="s">
        <v>167</v>
      </c>
      <c r="H20" s="1" t="s">
        <v>168</v>
      </c>
      <c r="I20" s="1" t="s">
        <v>298</v>
      </c>
      <c r="J20" s="1" t="s">
        <v>30</v>
      </c>
      <c r="K20" s="1" t="s">
        <v>299</v>
      </c>
      <c r="L20" s="1" t="s">
        <v>299</v>
      </c>
      <c r="M20" s="1" t="s">
        <v>171</v>
      </c>
      <c r="N20" s="1" t="s">
        <v>171</v>
      </c>
      <c r="O20" s="1" t="s">
        <v>172</v>
      </c>
      <c r="P20" s="1" t="s">
        <v>173</v>
      </c>
      <c r="Q20" s="1" t="s">
        <v>174</v>
      </c>
      <c r="R20" s="1" t="s">
        <v>300</v>
      </c>
      <c r="S20" s="1" t="s">
        <v>176</v>
      </c>
      <c r="T20" s="1" t="s">
        <v>177</v>
      </c>
      <c r="U20" s="1" t="s">
        <v>178</v>
      </c>
    </row>
    <row r="21" s="1" customFormat="1" spans="1:21">
      <c r="A21" s="3">
        <v>17735146353</v>
      </c>
      <c r="B21" s="1" t="s">
        <v>301</v>
      </c>
      <c r="C21" s="1" t="s">
        <v>302</v>
      </c>
      <c r="D21" s="1" t="s">
        <v>303</v>
      </c>
      <c r="E21" s="1" t="s">
        <v>304</v>
      </c>
      <c r="F21" s="1" t="s">
        <v>185</v>
      </c>
      <c r="G21" s="1" t="s">
        <v>167</v>
      </c>
      <c r="H21" s="1" t="s">
        <v>168</v>
      </c>
      <c r="I21" s="1" t="s">
        <v>305</v>
      </c>
      <c r="J21" s="1" t="s">
        <v>30</v>
      </c>
      <c r="K21" s="1" t="s">
        <v>306</v>
      </c>
      <c r="L21" s="1" t="s">
        <v>306</v>
      </c>
      <c r="M21" s="1" t="s">
        <v>171</v>
      </c>
      <c r="N21" s="1" t="s">
        <v>171</v>
      </c>
      <c r="O21" s="1" t="s">
        <v>172</v>
      </c>
      <c r="P21" s="1" t="s">
        <v>173</v>
      </c>
      <c r="Q21" s="1" t="s">
        <v>174</v>
      </c>
      <c r="R21" s="1" t="s">
        <v>307</v>
      </c>
      <c r="S21" s="1" t="s">
        <v>176</v>
      </c>
      <c r="T21" s="1" t="s">
        <v>177</v>
      </c>
      <c r="U21" s="1" t="s">
        <v>178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2022-08-02T02:26:50Z</dcterms:created>
  <dcterms:modified xsi:type="dcterms:W3CDTF">2022-08-02T02:32:49Z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9E6729DED0BE4103AB04086690C4D2F1</vt:lpwstr>
  </property>
  <property fmtid="{D5CDD505-2E9C-101B-9397-08002B2CF9AE}" pid="3" name="KSOProductBuildVer">
    <vt:lpwstr>2052-11.1.0.11875</vt:lpwstr>
  </property>
</Properties>
</file>