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<sst xmlns="http://schemas.openxmlformats.org/spreadsheetml/2006/main" count="566" uniqueCount="192">
  <si>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</si>
  <si>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</si>
  <si>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</si>
  <si>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</si>
  <si>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</si>
  <si>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</si>
  <si>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</si>
  <si>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</si>
  <si>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</si>
  <si>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</si>
  <si>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</si>
  <si>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</si>
  <si>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</si>
  <si>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</si>
  <si>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</si>
  <si>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</si>
  <si>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</si>
  <si>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</si>
  <si>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</si>
  <si>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</si>
  <si>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</si>
  <si>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</si>
  <si>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</si>
  <si>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</si>
  <si>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</si>
  <si>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18322094040	</t>
  </si>
  <si>
    <t>Ctrip</t>
  </si>
  <si>
    <t>正常</t>
  </si>
  <si>
    <t>[怀化]城市便捷酒店(怀化第一人民医院医学院店)(71584095)</t>
  </si>
  <si>
    <t>高级双床房&lt;双人入住&gt;&lt;内宾&gt;&lt;预付&gt;&lt;双早&gt;</t>
  </si>
  <si>
    <t>CNY</t>
  </si>
  <si>
    <t>李琳</t>
  </si>
  <si>
    <t>CA11323220803CNY</t>
  </si>
  <si>
    <t>未提现</t>
  </si>
  <si>
    <t>携程开票</t>
  </si>
  <si>
    <t xml:space="preserve">	</t>
  </si>
  <si>
    <t xml:space="preserve">18537528424	</t>
  </si>
  <si>
    <t>[贵阳]白玉兰酒店（贵阳喷水池商业中心地铁站店）(73267509)</t>
  </si>
  <si>
    <t>静雅双床房&lt;双人入住&gt;&lt;内宾&gt;&lt;预付&gt;&lt;双早&gt;</t>
  </si>
  <si>
    <t>李燕卿</t>
  </si>
  <si>
    <t xml:space="preserve">18543426074	</t>
  </si>
  <si>
    <t>[金华]锦江之星(金华宾虹路店)(60983597)</t>
  </si>
  <si>
    <t>标准房C&lt;双人入住&gt;&lt;内宾&gt;&lt;预付&gt;&lt;双早&gt;</t>
  </si>
  <si>
    <t>蒋清恬</t>
  </si>
  <si>
    <t xml:space="preserve">18544450568	</t>
  </si>
  <si>
    <t>[太原]维也纳酒店(太原府西街店)(83840822)</t>
  </si>
  <si>
    <t>高级大床房&lt;双人入住&gt;&lt;内宾&gt;&lt;预付&gt;&lt;双早&gt;</t>
  </si>
  <si>
    <t>文红丽</t>
  </si>
  <si>
    <t xml:space="preserve">18562865524	</t>
  </si>
  <si>
    <t>[重庆]7天优品酒店(重庆红旗河沟加州店)(66021228)</t>
  </si>
  <si>
    <t>优品大床房&lt;双人入住&gt;&lt;内宾&gt;&lt;预付&gt;&lt;双早&gt;</t>
  </si>
  <si>
    <t>胡亮</t>
  </si>
  <si>
    <t xml:space="preserve">18564200839	</t>
  </si>
  <si>
    <t>[安阳]锦江之星(安阳工学院店)(60986952)</t>
  </si>
  <si>
    <t>商务房A&lt;双人入住&gt;&lt;内宾&gt;&lt;预付&gt;&lt;双早&gt;</t>
  </si>
  <si>
    <t>刘金鹏</t>
  </si>
  <si>
    <t xml:space="preserve">18564214017	</t>
  </si>
  <si>
    <t>[烟台]锦江之星品尚(烟台牟平汽车站北关大街店)(73258314)</t>
  </si>
  <si>
    <t>商务标准房a&lt;双人入住&gt;&lt;内宾&gt;&lt;预付&gt;&lt;双早&gt;</t>
  </si>
  <si>
    <t>韩红永</t>
  </si>
  <si>
    <t xml:space="preserve">18564204302	</t>
  </si>
  <si>
    <t>商务标准房b&lt;双人入住&gt;&lt;内宾&gt;&lt;预付&gt;&lt;双早&gt;</t>
  </si>
  <si>
    <t>魏超,王坤杰</t>
  </si>
  <si>
    <t xml:space="preserve">18565019452	</t>
  </si>
  <si>
    <t>[惠州]维也纳酒店(惠州仲恺大道店)(78925590)</t>
  </si>
  <si>
    <t>豪华大床房&lt;双人入住&gt;&lt;内宾&gt;&lt;预付&gt;&lt;双早&gt;</t>
  </si>
  <si>
    <t>王浩</t>
  </si>
  <si>
    <t xml:space="preserve">18566235511	</t>
  </si>
  <si>
    <t>[东莞]维也纳国际酒店(东莞横沥中山路店)(83863394)</t>
  </si>
  <si>
    <t>标准大床房&lt;单人入住&gt;&lt;内宾&gt;&lt;预付&gt;&lt;单早&gt;</t>
  </si>
  <si>
    <t>赵朝阳</t>
  </si>
  <si>
    <t xml:space="preserve">18570856153	</t>
  </si>
  <si>
    <t>[襄阳]宜尚酒店(襄阳航空路浩然广场政务中心店)(83841151)</t>
  </si>
  <si>
    <t>豪华双床房&lt;双人入住&gt;&lt;内宾&gt;&lt;预付&gt;&lt;无早&gt;</t>
  </si>
  <si>
    <t>苏浩</t>
  </si>
  <si>
    <t xml:space="preserve">18570945902	</t>
  </si>
  <si>
    <t>[呼和浩特]锦江之星(呼和浩特鼓楼将军衙署地铁站酒店)(78104157)</t>
  </si>
  <si>
    <t>标准间B&lt;双人入住&gt;&lt;内宾&gt;&lt;预付&gt;&lt;双早&gt;</t>
  </si>
  <si>
    <t>朱超越</t>
  </si>
  <si>
    <t xml:space="preserve">18570925206	</t>
  </si>
  <si>
    <t>[桂林]宜尚酒店(桂林中山中路两江四湖店)(71587709)</t>
  </si>
  <si>
    <t>李小惠,陈俐秀</t>
  </si>
  <si>
    <t xml:space="preserve">18571106441	</t>
  </si>
  <si>
    <t>[乌鲁木齐]7天连锁酒店(乌鲁木齐阿勒泰路机场店)(71644255)</t>
  </si>
  <si>
    <t>自主大床房&lt;双人入住&gt;&lt;内宾&gt;&lt;预付&gt;&lt;双早&gt;</t>
  </si>
  <si>
    <t>李玉</t>
  </si>
  <si>
    <t xml:space="preserve">18571546412	</t>
  </si>
  <si>
    <t>[东莞]城市便捷酒店（东莞虎门高铁站赤岗店）(72813730)</t>
  </si>
  <si>
    <t>城市套房&lt;双人入住&gt;&lt;内宾&gt;&lt;预付&gt;&lt;无早&gt;</t>
  </si>
  <si>
    <t>李彦生</t>
  </si>
  <si>
    <t xml:space="preserve">18572430895	</t>
  </si>
  <si>
    <t>[库尔勒]7天连锁酒店(库尔勒客运站店)(73260413)</t>
  </si>
  <si>
    <t>李武</t>
  </si>
  <si>
    <t>，</t>
  </si>
  <si>
    <t>A220803101645481</t>
  </si>
  <si>
    <t>CNY / HKD 当前参考汇率: 1.161641229</t>
  </si>
  <si>
    <t>总计： 3957.99 CNY/
4597.76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</si>
  <si>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</si>
  <si>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</si>
  <si>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</si>
  <si>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</si>
  <si>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</si>
  <si>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</si>
  <si>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</si>
  <si>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</si>
  <si>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</si>
  <si>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</si>
  <si>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</si>
  <si>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</si>
  <si>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</si>
  <si>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</si>
  <si>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</si>
  <si>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</si>
  <si>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</si>
  <si>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</si>
  <si>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2022-07-07</t>
  </si>
  <si>
    <t>2614183</t>
  </si>
  <si>
    <t>城市便捷酒店(怀化第一人民医院医学院店)</t>
  </si>
  <si>
    <t>2022-07-29</t>
  </si>
  <si>
    <t>2022-07-31</t>
  </si>
  <si>
    <t>退房日月结</t>
  </si>
  <si>
    <t>392.80</t>
  </si>
  <si>
    <t>RMB</t>
  </si>
  <si>
    <t>0</t>
  </si>
  <si>
    <t>0.00</t>
  </si>
  <si>
    <t>携程汇智国内直连</t>
  </si>
  <si>
    <t>1861</t>
  </si>
  <si>
    <t>2022-07-07 21:19:49</t>
  </si>
  <si>
    <t>否</t>
  </si>
  <si>
    <t>汇智国际旅游发展有限公司</t>
  </si>
  <si>
    <t>直连</t>
  </si>
  <si>
    <t>2022-07-28</t>
  </si>
  <si>
    <t>2635324</t>
  </si>
  <si>
    <t>白玉兰贵阳喷水池商业中心地铁站酒店</t>
  </si>
  <si>
    <t>2022-07-30</t>
  </si>
  <si>
    <t>328.57</t>
  </si>
  <si>
    <t>2022-07-28 10:32:31</t>
  </si>
  <si>
    <t>2635699</t>
  </si>
  <si>
    <t>锦江之星(金华宾虹路店)</t>
  </si>
  <si>
    <t>302.82</t>
  </si>
  <si>
    <t>2022-07-28 16:14:52</t>
  </si>
  <si>
    <t>2635856</t>
  </si>
  <si>
    <t>维也纳酒店(太原府西街店)</t>
  </si>
  <si>
    <t>469.68</t>
  </si>
  <si>
    <t>2022-07-28 18:32:25</t>
  </si>
  <si>
    <t>2637840</t>
  </si>
  <si>
    <t>7天优品酒店(重庆红旗河沟加州店)</t>
  </si>
  <si>
    <t>158.62</t>
  </si>
  <si>
    <t>2022-07-30 09:29:04</t>
  </si>
  <si>
    <t>2637997</t>
  </si>
  <si>
    <t>锦江之星(安阳工学院店)</t>
  </si>
  <si>
    <t>201.88</t>
  </si>
  <si>
    <t>2022-07-30 12:42:17</t>
  </si>
  <si>
    <t>2638000</t>
  </si>
  <si>
    <t>锦江之星品尚(烟台牟平汽车站北关大街店)</t>
  </si>
  <si>
    <t>185.40</t>
  </si>
  <si>
    <t>2022-07-30 12:44:09</t>
  </si>
  <si>
    <t>2638035</t>
  </si>
  <si>
    <t>167.89</t>
  </si>
  <si>
    <t>2022-07-30 13:19:22</t>
  </si>
  <si>
    <t>2638111</t>
  </si>
  <si>
    <t>维也纳酒店(惠州仲恺大道店)</t>
  </si>
  <si>
    <t>260.59</t>
  </si>
  <si>
    <t>2022-07-30 14:28:07</t>
  </si>
  <si>
    <t>2638295</t>
  </si>
  <si>
    <t>维也纳国际酒店(东莞横沥中山路店)</t>
  </si>
  <si>
    <t>218.36</t>
  </si>
  <si>
    <t>2022-07-30 17:20:37</t>
  </si>
  <si>
    <t>2638456</t>
  </si>
  <si>
    <t>宜尚酒店(襄阳航空路浩然广场政务中心店)</t>
  </si>
  <si>
    <t>302.94</t>
  </si>
  <si>
    <t>2022-07-30 20:36:35</t>
  </si>
  <si>
    <t>2638460</t>
  </si>
  <si>
    <t>锦江之星(呼和浩特鼓楼将军衙署地铁站酒店)</t>
  </si>
  <si>
    <t>151.41</t>
  </si>
  <si>
    <t>2022-07-30 20:39:23</t>
  </si>
  <si>
    <t>2638463</t>
  </si>
  <si>
    <t>宜尚酒店(桂林中山中路两江四湖店)</t>
  </si>
  <si>
    <t>280.50</t>
  </si>
  <si>
    <t>2022-07-30 20:40:06</t>
  </si>
  <si>
    <t>2638469</t>
  </si>
  <si>
    <t>7天连锁酒店(乌鲁木齐阿勒泰路机场店)</t>
  </si>
  <si>
    <t>195.70</t>
  </si>
  <si>
    <t>2022-07-30 20:46:15</t>
  </si>
  <si>
    <t>2638547</t>
  </si>
  <si>
    <t>城市便捷酒店（东莞虎门赤岗店）</t>
  </si>
  <si>
    <t>220.32</t>
  </si>
  <si>
    <t>2022-07-30 22:05:32</t>
  </si>
  <si>
    <t>2638554</t>
  </si>
  <si>
    <t>7天连锁酒店(库尔勒客运站店)</t>
  </si>
  <si>
    <t>120.51</t>
  </si>
  <si>
    <t>2022-07-30 22:11:38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</si>
</sst>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13</xdr:col>
      <xdr:colOff>123825</xdr:colOff>
      <xdr:row>71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8000"/>
          <a:ext cx="9715500" cy="531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44771</v>
      </c>
      <c r="G2" s="6">
        <v>44773</v>
      </c>
      <c r="H2" s="4">
        <v>1</v>
      </c>
      <c r="I2" s="4">
        <v>2</v>
      </c>
      <c r="J2" s="4">
        <v>2</v>
      </c>
      <c r="K2" s="4" t="s">
        <v>30</v>
      </c>
      <c r="L2" s="4">
        <v>392.8</v>
      </c>
      <c r="M2" s="4">
        <v>392.8</v>
      </c>
      <c r="N2" s="4" t="s">
        <v>31</v>
      </c>
      <c r="O2" s="4" t="s">
        <v>32</v>
      </c>
      <c r="P2" s="4" t="s">
        <v>33</v>
      </c>
      <c r="Q2" s="4">
        <v>0</v>
      </c>
      <c r="R2" s="7">
        <v>44749</v>
      </c>
      <c r="S2" s="6">
        <v>44776</v>
      </c>
      <c r="T2" s="4" t="s">
        <v>34</v>
      </c>
      <c r="U2" s="4">
        <v>392.8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44772</v>
      </c>
      <c r="G3" s="6">
        <v>44773</v>
      </c>
      <c r="H3" s="4">
        <v>1</v>
      </c>
      <c r="I3" s="4">
        <v>1</v>
      </c>
      <c r="J3" s="4">
        <v>1</v>
      </c>
      <c r="K3" s="4" t="s">
        <v>30</v>
      </c>
      <c r="L3" s="4">
        <v>328.57</v>
      </c>
      <c r="M3" s="4">
        <v>328.57</v>
      </c>
      <c r="N3" s="4" t="s">
        <v>39</v>
      </c>
      <c r="O3" s="4" t="s">
        <v>32</v>
      </c>
      <c r="P3" s="4" t="s">
        <v>33</v>
      </c>
      <c r="Q3" s="4">
        <v>0</v>
      </c>
      <c r="R3" s="7">
        <v>44770</v>
      </c>
      <c r="S3" s="6">
        <v>44776</v>
      </c>
      <c r="T3" s="4" t="s">
        <v>34</v>
      </c>
      <c r="U3" s="4">
        <v>328.57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44771</v>
      </c>
      <c r="G4" s="6">
        <v>44773</v>
      </c>
      <c r="H4" s="4">
        <v>1</v>
      </c>
      <c r="I4" s="4">
        <v>2</v>
      </c>
      <c r="J4" s="4">
        <v>2</v>
      </c>
      <c r="K4" s="4" t="s">
        <v>30</v>
      </c>
      <c r="L4" s="4">
        <v>302.82</v>
      </c>
      <c r="M4" s="4">
        <v>302.82</v>
      </c>
      <c r="N4" s="4" t="s">
        <v>43</v>
      </c>
      <c r="O4" s="4" t="s">
        <v>32</v>
      </c>
      <c r="P4" s="4" t="s">
        <v>33</v>
      </c>
      <c r="Q4" s="4">
        <v>0</v>
      </c>
      <c r="R4" s="7">
        <v>44770</v>
      </c>
      <c r="S4" s="6">
        <v>44776</v>
      </c>
      <c r="T4" s="4" t="s">
        <v>34</v>
      </c>
      <c r="U4" s="4">
        <v>302.82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44771</v>
      </c>
      <c r="G5" s="6">
        <v>44773</v>
      </c>
      <c r="H5" s="4">
        <v>1</v>
      </c>
      <c r="I5" s="4">
        <v>2</v>
      </c>
      <c r="J5" s="4">
        <v>2</v>
      </c>
      <c r="K5" s="4" t="s">
        <v>30</v>
      </c>
      <c r="L5" s="4">
        <v>469.68</v>
      </c>
      <c r="M5" s="4">
        <v>469.68</v>
      </c>
      <c r="N5" s="4" t="s">
        <v>47</v>
      </c>
      <c r="O5" s="4" t="s">
        <v>32</v>
      </c>
      <c r="P5" s="4" t="s">
        <v>33</v>
      </c>
      <c r="Q5" s="4">
        <v>0</v>
      </c>
      <c r="R5" s="7">
        <v>44770</v>
      </c>
      <c r="S5" s="6">
        <v>44776</v>
      </c>
      <c r="T5" s="4" t="s">
        <v>34</v>
      </c>
      <c r="U5" s="4">
        <v>469.68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44772</v>
      </c>
      <c r="G6" s="6">
        <v>44773</v>
      </c>
      <c r="H6" s="4">
        <v>1</v>
      </c>
      <c r="I6" s="4">
        <v>1</v>
      </c>
      <c r="J6" s="4">
        <v>1</v>
      </c>
      <c r="K6" s="4" t="s">
        <v>30</v>
      </c>
      <c r="L6" s="4">
        <v>158.62</v>
      </c>
      <c r="M6" s="4">
        <v>158.62</v>
      </c>
      <c r="N6" s="4" t="s">
        <v>51</v>
      </c>
      <c r="O6" s="4" t="s">
        <v>32</v>
      </c>
      <c r="P6" s="4" t="s">
        <v>33</v>
      </c>
      <c r="Q6" s="4">
        <v>0</v>
      </c>
      <c r="R6" s="7">
        <v>44772</v>
      </c>
      <c r="S6" s="6">
        <v>44776</v>
      </c>
      <c r="T6" s="4" t="s">
        <v>34</v>
      </c>
      <c r="U6" s="4">
        <v>158.62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44772</v>
      </c>
      <c r="G7" s="6">
        <v>44773</v>
      </c>
      <c r="H7" s="4">
        <v>1</v>
      </c>
      <c r="I7" s="4">
        <v>1</v>
      </c>
      <c r="J7" s="4">
        <v>1</v>
      </c>
      <c r="K7" s="4" t="s">
        <v>30</v>
      </c>
      <c r="L7" s="4">
        <v>201.88</v>
      </c>
      <c r="M7" s="4">
        <v>201.88</v>
      </c>
      <c r="N7" s="4" t="s">
        <v>55</v>
      </c>
      <c r="O7" s="4" t="s">
        <v>32</v>
      </c>
      <c r="P7" s="4" t="s">
        <v>33</v>
      </c>
      <c r="Q7" s="4">
        <v>0</v>
      </c>
      <c r="R7" s="7">
        <v>44772</v>
      </c>
      <c r="S7" s="6">
        <v>44776</v>
      </c>
      <c r="T7" s="4" t="s">
        <v>34</v>
      </c>
      <c r="U7" s="4">
        <v>201.88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44772</v>
      </c>
      <c r="G8" s="6">
        <v>44773</v>
      </c>
      <c r="H8" s="4">
        <v>1</v>
      </c>
      <c r="I8" s="4">
        <v>1</v>
      </c>
      <c r="J8" s="4">
        <v>1</v>
      </c>
      <c r="K8" s="4" t="s">
        <v>30</v>
      </c>
      <c r="L8" s="4">
        <v>185.4</v>
      </c>
      <c r="M8" s="4">
        <v>185.4</v>
      </c>
      <c r="N8" s="4" t="s">
        <v>59</v>
      </c>
      <c r="O8" s="4" t="s">
        <v>32</v>
      </c>
      <c r="P8" s="4" t="s">
        <v>33</v>
      </c>
      <c r="Q8" s="4">
        <v>0</v>
      </c>
      <c r="R8" s="7">
        <v>44772</v>
      </c>
      <c r="S8" s="6">
        <v>44776</v>
      </c>
      <c r="T8" s="4" t="s">
        <v>34</v>
      </c>
      <c r="U8" s="4">
        <v>185.4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57</v>
      </c>
      <c r="E9" s="4" t="s">
        <v>61</v>
      </c>
      <c r="F9" s="6">
        <v>44772</v>
      </c>
      <c r="G9" s="6">
        <v>44773</v>
      </c>
      <c r="H9" s="4">
        <v>1</v>
      </c>
      <c r="I9" s="4">
        <v>1</v>
      </c>
      <c r="J9" s="4">
        <v>1</v>
      </c>
      <c r="K9" s="4" t="s">
        <v>30</v>
      </c>
      <c r="L9" s="4">
        <v>167.89</v>
      </c>
      <c r="M9" s="4">
        <v>167.89</v>
      </c>
      <c r="N9" s="4" t="s">
        <v>62</v>
      </c>
      <c r="O9" s="4" t="s">
        <v>32</v>
      </c>
      <c r="P9" s="4" t="s">
        <v>33</v>
      </c>
      <c r="Q9" s="4">
        <v>0</v>
      </c>
      <c r="R9" s="7">
        <v>44772</v>
      </c>
      <c r="S9" s="6">
        <v>44776</v>
      </c>
      <c r="T9" s="4" t="s">
        <v>34</v>
      </c>
      <c r="U9" s="4">
        <v>167.89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44772</v>
      </c>
      <c r="G10" s="6">
        <v>44773</v>
      </c>
      <c r="H10" s="4">
        <v>1</v>
      </c>
      <c r="I10" s="4">
        <v>1</v>
      </c>
      <c r="J10" s="4">
        <v>1</v>
      </c>
      <c r="K10" s="4" t="s">
        <v>30</v>
      </c>
      <c r="L10" s="4">
        <v>260.59</v>
      </c>
      <c r="M10" s="4">
        <v>260.59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44772</v>
      </c>
      <c r="S10" s="6">
        <v>44776</v>
      </c>
      <c r="T10" s="4" t="s">
        <v>34</v>
      </c>
      <c r="U10" s="4">
        <v>260.59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44772</v>
      </c>
      <c r="G11" s="6">
        <v>44773</v>
      </c>
      <c r="H11" s="4">
        <v>1</v>
      </c>
      <c r="I11" s="4">
        <v>1</v>
      </c>
      <c r="J11" s="4">
        <v>1</v>
      </c>
      <c r="K11" s="4" t="s">
        <v>30</v>
      </c>
      <c r="L11" s="4">
        <v>218.36</v>
      </c>
      <c r="M11" s="4">
        <v>218.36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44772</v>
      </c>
      <c r="S11" s="6">
        <v>44776</v>
      </c>
      <c r="T11" s="4" t="s">
        <v>34</v>
      </c>
      <c r="U11" s="4">
        <v>218.36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44772</v>
      </c>
      <c r="G12" s="6">
        <v>44773</v>
      </c>
      <c r="H12" s="4">
        <v>1</v>
      </c>
      <c r="I12" s="4">
        <v>1</v>
      </c>
      <c r="J12" s="4">
        <v>1</v>
      </c>
      <c r="K12" s="4" t="s">
        <v>30</v>
      </c>
      <c r="L12" s="4">
        <v>302.94</v>
      </c>
      <c r="M12" s="4">
        <v>302.94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44772</v>
      </c>
      <c r="S12" s="6">
        <v>44776</v>
      </c>
      <c r="T12" s="4" t="s">
        <v>34</v>
      </c>
      <c r="U12" s="4">
        <v>302.94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44772</v>
      </c>
      <c r="G13" s="6">
        <v>44773</v>
      </c>
      <c r="H13" s="4">
        <v>1</v>
      </c>
      <c r="I13" s="4">
        <v>1</v>
      </c>
      <c r="J13" s="4">
        <v>1</v>
      </c>
      <c r="K13" s="4" t="s">
        <v>30</v>
      </c>
      <c r="L13" s="4">
        <v>151.41</v>
      </c>
      <c r="M13" s="4">
        <v>151.41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44772</v>
      </c>
      <c r="S13" s="6">
        <v>44776</v>
      </c>
      <c r="T13" s="4" t="s">
        <v>34</v>
      </c>
      <c r="U13" s="4">
        <v>151.41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29</v>
      </c>
      <c r="F14" s="6">
        <v>44772</v>
      </c>
      <c r="G14" s="6">
        <v>44773</v>
      </c>
      <c r="H14" s="4">
        <v>1</v>
      </c>
      <c r="I14" s="4">
        <v>1</v>
      </c>
      <c r="J14" s="4">
        <v>1</v>
      </c>
      <c r="K14" s="4" t="s">
        <v>30</v>
      </c>
      <c r="L14" s="4">
        <v>280.5</v>
      </c>
      <c r="M14" s="4">
        <v>280.5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44772</v>
      </c>
      <c r="S14" s="6">
        <v>44776</v>
      </c>
      <c r="T14" s="4" t="s">
        <v>34</v>
      </c>
      <c r="U14" s="4">
        <v>280.5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44772</v>
      </c>
      <c r="G15" s="6">
        <v>44773</v>
      </c>
      <c r="H15" s="4">
        <v>1</v>
      </c>
      <c r="I15" s="4">
        <v>1</v>
      </c>
      <c r="J15" s="4">
        <v>1</v>
      </c>
      <c r="K15" s="4" t="s">
        <v>30</v>
      </c>
      <c r="L15" s="4">
        <v>195.7</v>
      </c>
      <c r="M15" s="4">
        <v>195.7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44772</v>
      </c>
      <c r="S15" s="6">
        <v>44776</v>
      </c>
      <c r="T15" s="4" t="s">
        <v>34</v>
      </c>
      <c r="U15" s="4">
        <v>195.7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44772</v>
      </c>
      <c r="G16" s="6">
        <v>44773</v>
      </c>
      <c r="H16" s="4">
        <v>1</v>
      </c>
      <c r="I16" s="4">
        <v>1</v>
      </c>
      <c r="J16" s="4">
        <v>1</v>
      </c>
      <c r="K16" s="4" t="s">
        <v>30</v>
      </c>
      <c r="L16" s="4">
        <v>220.32</v>
      </c>
      <c r="M16" s="4">
        <v>220.32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44772</v>
      </c>
      <c r="S16" s="6">
        <v>44776</v>
      </c>
      <c r="T16" s="4" t="s">
        <v>34</v>
      </c>
      <c r="U16" s="4">
        <v>220.32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84</v>
      </c>
      <c r="F17" s="6">
        <v>44772</v>
      </c>
      <c r="G17" s="6">
        <v>44773</v>
      </c>
      <c r="H17" s="4">
        <v>1</v>
      </c>
      <c r="I17" s="4">
        <v>1</v>
      </c>
      <c r="J17" s="4">
        <v>1</v>
      </c>
      <c r="K17" s="4" t="s">
        <v>30</v>
      </c>
      <c r="L17" s="4">
        <v>120.51</v>
      </c>
      <c r="M17" s="4">
        <v>120.51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44772</v>
      </c>
      <c r="S17" s="6">
        <v>44776</v>
      </c>
      <c r="T17" s="4" t="s">
        <v>34</v>
      </c>
      <c r="U17" s="4">
        <v>120.51</v>
      </c>
      <c r="V17" s="4">
        <v>0</v>
      </c>
      <c r="W17" s="4">
        <v>0</v>
      </c>
      <c r="X17" s="4" t="s">
        <v>35</v>
      </c>
      <c r="Y1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26" sqref="A26:A28"/>
    </sheetView>
  </sheetViews>
  <sheetFormatPr defaultColWidth="9" defaultRowHeight="13.5"/>
  <cols>
    <col min="1" max="1" width="12.625" style="4"/>
    <col min="2" max="3" width="10.375" style="4"/>
    <col min="4" max="4" width="11.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18322094040</v>
      </c>
      <c r="B2" s="6">
        <v>44771</v>
      </c>
      <c r="C2" s="6">
        <v>44773</v>
      </c>
      <c r="D2" s="4">
        <v>392.8</v>
      </c>
      <c r="E2" s="4" t="str">
        <f>VLOOKUP(A2,HOP!A:L,12,0)</f>
        <v>392.80</v>
      </c>
      <c r="F2" s="4" t="str">
        <f>VLOOKUP(A2,HOP!A:C,3,0)</f>
        <v>2614183</v>
      </c>
      <c r="G2" s="4">
        <f>D2-E2</f>
        <v>0</v>
      </c>
      <c r="H2" s="4" t="str">
        <f>$H$1&amp;F2</f>
        <v>，2614183</v>
      </c>
      <c r="I2" s="4" t="str">
        <f>VLOOKUP(A2,HOP!A:U,21,0)</f>
        <v>直连</v>
      </c>
    </row>
    <row r="3" s="4" customFormat="1" spans="1:9">
      <c r="A3" s="5">
        <v>18537528424</v>
      </c>
      <c r="B3" s="6">
        <v>44772</v>
      </c>
      <c r="C3" s="6">
        <v>44773</v>
      </c>
      <c r="D3" s="4">
        <v>328.57</v>
      </c>
      <c r="E3" s="4" t="str">
        <f>VLOOKUP(A3,HOP!A:L,12,0)</f>
        <v>328.57</v>
      </c>
      <c r="F3" s="4" t="str">
        <f>VLOOKUP(A3,HOP!A:C,3,0)</f>
        <v>2635324</v>
      </c>
      <c r="G3" s="4">
        <f t="shared" ref="G3:G17" si="0">D3-E3</f>
        <v>0</v>
      </c>
      <c r="H3" s="4" t="str">
        <f t="shared" ref="H3:H17" si="1">$H$1&amp;F3</f>
        <v>，2635324</v>
      </c>
      <c r="I3" s="4" t="str">
        <f>VLOOKUP(A3,HOP!A:U,21,0)</f>
        <v>直连</v>
      </c>
    </row>
    <row r="4" s="4" customFormat="1" spans="1:9">
      <c r="A4" s="5">
        <v>18543426074</v>
      </c>
      <c r="B4" s="6">
        <v>44771</v>
      </c>
      <c r="C4" s="6">
        <v>44773</v>
      </c>
      <c r="D4" s="4">
        <v>302.82</v>
      </c>
      <c r="E4" s="4" t="str">
        <f>VLOOKUP(A4,HOP!A:L,12,0)</f>
        <v>302.82</v>
      </c>
      <c r="F4" s="4" t="str">
        <f>VLOOKUP(A4,HOP!A:C,3,0)</f>
        <v>2635699</v>
      </c>
      <c r="G4" s="4">
        <f t="shared" si="0"/>
        <v>0</v>
      </c>
      <c r="H4" s="4" t="str">
        <f t="shared" si="1"/>
        <v>，2635699</v>
      </c>
      <c r="I4" s="4" t="str">
        <f>VLOOKUP(A4,HOP!A:U,21,0)</f>
        <v>直连</v>
      </c>
    </row>
    <row r="5" s="4" customFormat="1" spans="1:9">
      <c r="A5" s="5">
        <v>18544450568</v>
      </c>
      <c r="B5" s="6">
        <v>44771</v>
      </c>
      <c r="C5" s="6">
        <v>44773</v>
      </c>
      <c r="D5" s="4">
        <v>469.68</v>
      </c>
      <c r="E5" s="4" t="str">
        <f>VLOOKUP(A5,HOP!A:L,12,0)</f>
        <v>469.68</v>
      </c>
      <c r="F5" s="4" t="str">
        <f>VLOOKUP(A5,HOP!A:C,3,0)</f>
        <v>2635856</v>
      </c>
      <c r="G5" s="4">
        <f t="shared" si="0"/>
        <v>0</v>
      </c>
      <c r="H5" s="4" t="str">
        <f t="shared" si="1"/>
        <v>，2635856</v>
      </c>
      <c r="I5" s="4" t="str">
        <f>VLOOKUP(A5,HOP!A:U,21,0)</f>
        <v>直连</v>
      </c>
    </row>
    <row r="6" s="4" customFormat="1" spans="1:9">
      <c r="A6" s="5">
        <v>18562865524</v>
      </c>
      <c r="B6" s="6">
        <v>44772</v>
      </c>
      <c r="C6" s="6">
        <v>44773</v>
      </c>
      <c r="D6" s="4">
        <v>158.62</v>
      </c>
      <c r="E6" s="4" t="str">
        <f>VLOOKUP(A6,HOP!A:L,12,0)</f>
        <v>158.62</v>
      </c>
      <c r="F6" s="4" t="str">
        <f>VLOOKUP(A6,HOP!A:C,3,0)</f>
        <v>2637840</v>
      </c>
      <c r="G6" s="4">
        <f t="shared" si="0"/>
        <v>0</v>
      </c>
      <c r="H6" s="4" t="str">
        <f t="shared" si="1"/>
        <v>，2637840</v>
      </c>
      <c r="I6" s="4" t="str">
        <f>VLOOKUP(A6,HOP!A:U,21,0)</f>
        <v>直连</v>
      </c>
    </row>
    <row r="7" s="4" customFormat="1" spans="1:9">
      <c r="A7" s="5">
        <v>18564200839</v>
      </c>
      <c r="B7" s="6">
        <v>44772</v>
      </c>
      <c r="C7" s="6">
        <v>44773</v>
      </c>
      <c r="D7" s="4">
        <v>201.88</v>
      </c>
      <c r="E7" s="4" t="str">
        <f>VLOOKUP(A7,HOP!A:L,12,0)</f>
        <v>201.88</v>
      </c>
      <c r="F7" s="4" t="str">
        <f>VLOOKUP(A7,HOP!A:C,3,0)</f>
        <v>2637997</v>
      </c>
      <c r="G7" s="4">
        <f t="shared" si="0"/>
        <v>0</v>
      </c>
      <c r="H7" s="4" t="str">
        <f t="shared" si="1"/>
        <v>，2637997</v>
      </c>
      <c r="I7" s="4" t="str">
        <f>VLOOKUP(A7,HOP!A:U,21,0)</f>
        <v>直连</v>
      </c>
    </row>
    <row r="8" s="4" customFormat="1" spans="1:9">
      <c r="A8" s="5">
        <v>18564214017</v>
      </c>
      <c r="B8" s="6">
        <v>44772</v>
      </c>
      <c r="C8" s="6">
        <v>44773</v>
      </c>
      <c r="D8" s="4">
        <v>185.4</v>
      </c>
      <c r="E8" s="4" t="str">
        <f>VLOOKUP(A8,HOP!A:L,12,0)</f>
        <v>185.40</v>
      </c>
      <c r="F8" s="4" t="str">
        <f>VLOOKUP(A8,HOP!A:C,3,0)</f>
        <v>2638000</v>
      </c>
      <c r="G8" s="4">
        <f t="shared" si="0"/>
        <v>0</v>
      </c>
      <c r="H8" s="4" t="str">
        <f t="shared" si="1"/>
        <v>，2638000</v>
      </c>
      <c r="I8" s="4" t="str">
        <f>VLOOKUP(A8,HOP!A:U,21,0)</f>
        <v>直连</v>
      </c>
    </row>
    <row r="9" s="4" customFormat="1" spans="1:9">
      <c r="A9" s="5">
        <v>18564204302</v>
      </c>
      <c r="B9" s="6">
        <v>44772</v>
      </c>
      <c r="C9" s="6">
        <v>44773</v>
      </c>
      <c r="D9" s="4">
        <v>167.89</v>
      </c>
      <c r="E9" s="4" t="str">
        <f>VLOOKUP(A9,HOP!A:L,12,0)</f>
        <v>167.89</v>
      </c>
      <c r="F9" s="4" t="str">
        <f>VLOOKUP(A9,HOP!A:C,3,0)</f>
        <v>2638035</v>
      </c>
      <c r="G9" s="4">
        <f t="shared" si="0"/>
        <v>0</v>
      </c>
      <c r="H9" s="4" t="str">
        <f t="shared" si="1"/>
        <v>，2638035</v>
      </c>
      <c r="I9" s="4" t="str">
        <f>VLOOKUP(A9,HOP!A:U,21,0)</f>
        <v>直连</v>
      </c>
    </row>
    <row r="10" s="4" customFormat="1" spans="1:9">
      <c r="A10" s="5">
        <v>18565019452</v>
      </c>
      <c r="B10" s="6">
        <v>44772</v>
      </c>
      <c r="C10" s="6">
        <v>44773</v>
      </c>
      <c r="D10" s="4">
        <v>260.59</v>
      </c>
      <c r="E10" s="4" t="str">
        <f>VLOOKUP(A10,HOP!A:L,12,0)</f>
        <v>260.59</v>
      </c>
      <c r="F10" s="4" t="str">
        <f>VLOOKUP(A10,HOP!A:C,3,0)</f>
        <v>2638111</v>
      </c>
      <c r="G10" s="4">
        <f t="shared" si="0"/>
        <v>0</v>
      </c>
      <c r="H10" s="4" t="str">
        <f t="shared" si="1"/>
        <v>，2638111</v>
      </c>
      <c r="I10" s="4" t="str">
        <f>VLOOKUP(A10,HOP!A:U,21,0)</f>
        <v>直连</v>
      </c>
    </row>
    <row r="11" s="4" customFormat="1" spans="1:9">
      <c r="A11" s="5">
        <v>18566235511</v>
      </c>
      <c r="B11" s="6">
        <v>44772</v>
      </c>
      <c r="C11" s="6">
        <v>44773</v>
      </c>
      <c r="D11" s="4">
        <v>218.36</v>
      </c>
      <c r="E11" s="4" t="str">
        <f>VLOOKUP(A11,HOP!A:L,12,0)</f>
        <v>218.36</v>
      </c>
      <c r="F11" s="4" t="str">
        <f>VLOOKUP(A11,HOP!A:C,3,0)</f>
        <v>2638295</v>
      </c>
      <c r="G11" s="4">
        <f t="shared" si="0"/>
        <v>0</v>
      </c>
      <c r="H11" s="4" t="str">
        <f t="shared" si="1"/>
        <v>，2638295</v>
      </c>
      <c r="I11" s="4" t="str">
        <f>VLOOKUP(A11,HOP!A:U,21,0)</f>
        <v>直连</v>
      </c>
    </row>
    <row r="12" s="4" customFormat="1" spans="1:9">
      <c r="A12" s="5">
        <v>18570856153</v>
      </c>
      <c r="B12" s="6">
        <v>44772</v>
      </c>
      <c r="C12" s="6">
        <v>44773</v>
      </c>
      <c r="D12" s="4">
        <v>302.94</v>
      </c>
      <c r="E12" s="4" t="str">
        <f>VLOOKUP(A12,HOP!A:L,12,0)</f>
        <v>302.94</v>
      </c>
      <c r="F12" s="4" t="str">
        <f>VLOOKUP(A12,HOP!A:C,3,0)</f>
        <v>2638456</v>
      </c>
      <c r="G12" s="4">
        <f t="shared" si="0"/>
        <v>0</v>
      </c>
      <c r="H12" s="4" t="str">
        <f t="shared" si="1"/>
        <v>，2638456</v>
      </c>
      <c r="I12" s="4" t="str">
        <f>VLOOKUP(A12,HOP!A:U,21,0)</f>
        <v>直连</v>
      </c>
    </row>
    <row r="13" s="4" customFormat="1" spans="1:9">
      <c r="A13" s="5">
        <v>18570945902</v>
      </c>
      <c r="B13" s="6">
        <v>44772</v>
      </c>
      <c r="C13" s="6">
        <v>44773</v>
      </c>
      <c r="D13" s="4">
        <v>151.41</v>
      </c>
      <c r="E13" s="4" t="str">
        <f>VLOOKUP(A13,HOP!A:L,12,0)</f>
        <v>151.41</v>
      </c>
      <c r="F13" s="4" t="str">
        <f>VLOOKUP(A13,HOP!A:C,3,0)</f>
        <v>2638460</v>
      </c>
      <c r="G13" s="4">
        <f t="shared" si="0"/>
        <v>0</v>
      </c>
      <c r="H13" s="4" t="str">
        <f t="shared" si="1"/>
        <v>，2638460</v>
      </c>
      <c r="I13" s="4" t="str">
        <f>VLOOKUP(A13,HOP!A:U,21,0)</f>
        <v>直连</v>
      </c>
    </row>
    <row r="14" s="4" customFormat="1" spans="1:9">
      <c r="A14" s="5">
        <v>18570925206</v>
      </c>
      <c r="B14" s="6">
        <v>44772</v>
      </c>
      <c r="C14" s="6">
        <v>44773</v>
      </c>
      <c r="D14" s="4">
        <v>280.5</v>
      </c>
      <c r="E14" s="4" t="str">
        <f>VLOOKUP(A14,HOP!A:L,12,0)</f>
        <v>280.50</v>
      </c>
      <c r="F14" s="4" t="str">
        <f>VLOOKUP(A14,HOP!A:C,3,0)</f>
        <v>2638463</v>
      </c>
      <c r="G14" s="4">
        <f t="shared" si="0"/>
        <v>0</v>
      </c>
      <c r="H14" s="4" t="str">
        <f t="shared" si="1"/>
        <v>，2638463</v>
      </c>
      <c r="I14" s="4" t="str">
        <f>VLOOKUP(A14,HOP!A:U,21,0)</f>
        <v>直连</v>
      </c>
    </row>
    <row r="15" s="4" customFormat="1" spans="1:9">
      <c r="A15" s="5">
        <v>18571106441</v>
      </c>
      <c r="B15" s="6">
        <v>44772</v>
      </c>
      <c r="C15" s="6">
        <v>44773</v>
      </c>
      <c r="D15" s="4">
        <v>195.7</v>
      </c>
      <c r="E15" s="4" t="str">
        <f>VLOOKUP(A15,HOP!A:L,12,0)</f>
        <v>195.70</v>
      </c>
      <c r="F15" s="4" t="str">
        <f>VLOOKUP(A15,HOP!A:C,3,0)</f>
        <v>2638469</v>
      </c>
      <c r="G15" s="4">
        <f t="shared" si="0"/>
        <v>0</v>
      </c>
      <c r="H15" s="4" t="str">
        <f t="shared" si="1"/>
        <v>，2638469</v>
      </c>
      <c r="I15" s="4" t="str">
        <f>VLOOKUP(A15,HOP!A:U,21,0)</f>
        <v>直连</v>
      </c>
    </row>
    <row r="16" s="4" customFormat="1" spans="1:9">
      <c r="A16" s="5">
        <v>18571546412</v>
      </c>
      <c r="B16" s="6">
        <v>44772</v>
      </c>
      <c r="C16" s="6">
        <v>44773</v>
      </c>
      <c r="D16" s="4">
        <v>220.32</v>
      </c>
      <c r="E16" s="4" t="str">
        <f>VLOOKUP(A16,HOP!A:L,12,0)</f>
        <v>220.32</v>
      </c>
      <c r="F16" s="4" t="str">
        <f>VLOOKUP(A16,HOP!A:C,3,0)</f>
        <v>2638547</v>
      </c>
      <c r="G16" s="4">
        <f t="shared" si="0"/>
        <v>0</v>
      </c>
      <c r="H16" s="4" t="str">
        <f t="shared" si="1"/>
        <v>，2638547</v>
      </c>
      <c r="I16" s="4" t="str">
        <f>VLOOKUP(A16,HOP!A:U,21,0)</f>
        <v>直连</v>
      </c>
    </row>
    <row r="17" s="4" customFormat="1" spans="1:9">
      <c r="A17" s="5">
        <v>18572430895</v>
      </c>
      <c r="B17" s="6">
        <v>44772</v>
      </c>
      <c r="C17" s="6">
        <v>44773</v>
      </c>
      <c r="D17" s="4">
        <v>120.51</v>
      </c>
      <c r="E17" s="4" t="str">
        <f>VLOOKUP(A17,HOP!A:L,12,0)</f>
        <v>120.51</v>
      </c>
      <c r="F17" s="4" t="str">
        <f>VLOOKUP(A17,HOP!A:C,3,0)</f>
        <v>2638554</v>
      </c>
      <c r="G17" s="4">
        <f t="shared" si="0"/>
        <v>0</v>
      </c>
      <c r="H17" s="4" t="str">
        <f t="shared" si="1"/>
        <v>，2638554</v>
      </c>
      <c r="I17" s="4" t="str">
        <f>VLOOKUP(A17,HOP!A:U,21,0)</f>
        <v>直连</v>
      </c>
    </row>
    <row r="19" spans="4:4">
      <c r="D19" s="4">
        <f>SUM(D2:D18)</f>
        <v>3957.99</v>
      </c>
    </row>
    <row r="26" spans="1:1">
      <c r="A26" s="4" t="s">
        <v>94</v>
      </c>
    </row>
    <row r="27" spans="1:1">
      <c r="A27" s="4" t="s">
        <v>95</v>
      </c>
    </row>
    <row r="28" spans="1:1">
      <c r="A28" s="4" t="s">
        <v>96</v>
      </c>
    </row>
  </sheetData>
  <autoFilter ref="A1:XFD17"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</row>
    <row r="2" s="1" customFormat="1" spans="1:21">
      <c r="A2" s="3">
        <v>18322094040</v>
      </c>
      <c r="B2" s="1" t="s">
        <v>115</v>
      </c>
      <c r="C2" s="1" t="s">
        <v>116</v>
      </c>
      <c r="D2" s="1" t="s">
        <v>117</v>
      </c>
      <c r="E2" s="1" t="s">
        <v>31</v>
      </c>
      <c r="F2" s="1" t="s">
        <v>118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</row>
    <row r="3" s="1" customFormat="1" spans="1:21">
      <c r="A3" s="3">
        <v>18537528424</v>
      </c>
      <c r="B3" s="1" t="s">
        <v>131</v>
      </c>
      <c r="C3" s="1" t="s">
        <v>132</v>
      </c>
      <c r="D3" s="1" t="s">
        <v>133</v>
      </c>
      <c r="E3" s="1" t="s">
        <v>39</v>
      </c>
      <c r="F3" s="1" t="s">
        <v>134</v>
      </c>
      <c r="G3" s="1" t="s">
        <v>119</v>
      </c>
      <c r="H3" s="1" t="s">
        <v>120</v>
      </c>
      <c r="I3" s="1" t="s">
        <v>135</v>
      </c>
      <c r="J3" s="1" t="s">
        <v>122</v>
      </c>
      <c r="K3" s="1" t="s">
        <v>135</v>
      </c>
      <c r="L3" s="1" t="s">
        <v>135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136</v>
      </c>
      <c r="S3" s="1" t="s">
        <v>128</v>
      </c>
      <c r="T3" s="1" t="s">
        <v>129</v>
      </c>
      <c r="U3" s="1" t="s">
        <v>130</v>
      </c>
    </row>
    <row r="4" s="1" customFormat="1" spans="1:21">
      <c r="A4" s="3">
        <v>18543426074</v>
      </c>
      <c r="B4" s="1" t="s">
        <v>131</v>
      </c>
      <c r="C4" s="1" t="s">
        <v>137</v>
      </c>
      <c r="D4" s="1" t="s">
        <v>138</v>
      </c>
      <c r="E4" s="1" t="s">
        <v>43</v>
      </c>
      <c r="F4" s="1" t="s">
        <v>118</v>
      </c>
      <c r="G4" s="1" t="s">
        <v>119</v>
      </c>
      <c r="H4" s="1" t="s">
        <v>120</v>
      </c>
      <c r="I4" s="1" t="s">
        <v>139</v>
      </c>
      <c r="J4" s="1" t="s">
        <v>122</v>
      </c>
      <c r="K4" s="1" t="s">
        <v>139</v>
      </c>
      <c r="L4" s="1" t="s">
        <v>139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140</v>
      </c>
      <c r="S4" s="1" t="s">
        <v>128</v>
      </c>
      <c r="T4" s="1" t="s">
        <v>129</v>
      </c>
      <c r="U4" s="1" t="s">
        <v>130</v>
      </c>
    </row>
    <row r="5" s="1" customFormat="1" spans="1:21">
      <c r="A5" s="3">
        <v>18544450568</v>
      </c>
      <c r="B5" s="1" t="s">
        <v>131</v>
      </c>
      <c r="C5" s="1" t="s">
        <v>141</v>
      </c>
      <c r="D5" s="1" t="s">
        <v>142</v>
      </c>
      <c r="E5" s="1" t="s">
        <v>47</v>
      </c>
      <c r="F5" s="1" t="s">
        <v>118</v>
      </c>
      <c r="G5" s="1" t="s">
        <v>119</v>
      </c>
      <c r="H5" s="1" t="s">
        <v>120</v>
      </c>
      <c r="I5" s="1" t="s">
        <v>143</v>
      </c>
      <c r="J5" s="1" t="s">
        <v>122</v>
      </c>
      <c r="K5" s="1" t="s">
        <v>143</v>
      </c>
      <c r="L5" s="1" t="s">
        <v>143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144</v>
      </c>
      <c r="S5" s="1" t="s">
        <v>128</v>
      </c>
      <c r="T5" s="1" t="s">
        <v>129</v>
      </c>
      <c r="U5" s="1" t="s">
        <v>130</v>
      </c>
    </row>
    <row r="6" s="1" customFormat="1" spans="1:21">
      <c r="A6" s="3">
        <v>18562865524</v>
      </c>
      <c r="B6" s="1" t="s">
        <v>134</v>
      </c>
      <c r="C6" s="1" t="s">
        <v>145</v>
      </c>
      <c r="D6" s="1" t="s">
        <v>146</v>
      </c>
      <c r="E6" s="1" t="s">
        <v>51</v>
      </c>
      <c r="F6" s="1" t="s">
        <v>134</v>
      </c>
      <c r="G6" s="1" t="s">
        <v>119</v>
      </c>
      <c r="H6" s="1" t="s">
        <v>120</v>
      </c>
      <c r="I6" s="1" t="s">
        <v>147</v>
      </c>
      <c r="J6" s="1" t="s">
        <v>122</v>
      </c>
      <c r="K6" s="1" t="s">
        <v>147</v>
      </c>
      <c r="L6" s="1" t="s">
        <v>147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148</v>
      </c>
      <c r="S6" s="1" t="s">
        <v>128</v>
      </c>
      <c r="T6" s="1" t="s">
        <v>129</v>
      </c>
      <c r="U6" s="1" t="s">
        <v>130</v>
      </c>
    </row>
    <row r="7" s="1" customFormat="1" spans="1:21">
      <c r="A7" s="3">
        <v>18564200839</v>
      </c>
      <c r="B7" s="1" t="s">
        <v>134</v>
      </c>
      <c r="C7" s="1" t="s">
        <v>149</v>
      </c>
      <c r="D7" s="1" t="s">
        <v>150</v>
      </c>
      <c r="E7" s="1" t="s">
        <v>55</v>
      </c>
      <c r="F7" s="1" t="s">
        <v>134</v>
      </c>
      <c r="G7" s="1" t="s">
        <v>119</v>
      </c>
      <c r="H7" s="1" t="s">
        <v>120</v>
      </c>
      <c r="I7" s="1" t="s">
        <v>151</v>
      </c>
      <c r="J7" s="1" t="s">
        <v>122</v>
      </c>
      <c r="K7" s="1" t="s">
        <v>151</v>
      </c>
      <c r="L7" s="1" t="s">
        <v>151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152</v>
      </c>
      <c r="S7" s="1" t="s">
        <v>128</v>
      </c>
      <c r="T7" s="1" t="s">
        <v>129</v>
      </c>
      <c r="U7" s="1" t="s">
        <v>130</v>
      </c>
    </row>
    <row r="8" s="1" customFormat="1" spans="1:21">
      <c r="A8" s="3">
        <v>18564214017</v>
      </c>
      <c r="B8" s="1" t="s">
        <v>134</v>
      </c>
      <c r="C8" s="1" t="s">
        <v>153</v>
      </c>
      <c r="D8" s="1" t="s">
        <v>154</v>
      </c>
      <c r="E8" s="1" t="s">
        <v>59</v>
      </c>
      <c r="F8" s="1" t="s">
        <v>134</v>
      </c>
      <c r="G8" s="1" t="s">
        <v>119</v>
      </c>
      <c r="H8" s="1" t="s">
        <v>120</v>
      </c>
      <c r="I8" s="1" t="s">
        <v>155</v>
      </c>
      <c r="J8" s="1" t="s">
        <v>122</v>
      </c>
      <c r="K8" s="1" t="s">
        <v>155</v>
      </c>
      <c r="L8" s="1" t="s">
        <v>155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156</v>
      </c>
      <c r="S8" s="1" t="s">
        <v>128</v>
      </c>
      <c r="T8" s="1" t="s">
        <v>129</v>
      </c>
      <c r="U8" s="1" t="s">
        <v>130</v>
      </c>
    </row>
    <row r="9" s="1" customFormat="1" spans="1:21">
      <c r="A9" s="3">
        <v>18564204302</v>
      </c>
      <c r="B9" s="1" t="s">
        <v>134</v>
      </c>
      <c r="C9" s="1" t="s">
        <v>157</v>
      </c>
      <c r="D9" s="1" t="s">
        <v>154</v>
      </c>
      <c r="E9" s="1" t="s">
        <v>62</v>
      </c>
      <c r="F9" s="1" t="s">
        <v>134</v>
      </c>
      <c r="G9" s="1" t="s">
        <v>119</v>
      </c>
      <c r="H9" s="1" t="s">
        <v>120</v>
      </c>
      <c r="I9" s="1" t="s">
        <v>158</v>
      </c>
      <c r="J9" s="1" t="s">
        <v>122</v>
      </c>
      <c r="K9" s="1" t="s">
        <v>158</v>
      </c>
      <c r="L9" s="1" t="s">
        <v>158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159</v>
      </c>
      <c r="S9" s="1" t="s">
        <v>128</v>
      </c>
      <c r="T9" s="1" t="s">
        <v>129</v>
      </c>
      <c r="U9" s="1" t="s">
        <v>130</v>
      </c>
    </row>
    <row r="10" s="1" customFormat="1" spans="1:21">
      <c r="A10" s="3">
        <v>18565019452</v>
      </c>
      <c r="B10" s="1" t="s">
        <v>134</v>
      </c>
      <c r="C10" s="1" t="s">
        <v>160</v>
      </c>
      <c r="D10" s="1" t="s">
        <v>161</v>
      </c>
      <c r="E10" s="1" t="s">
        <v>66</v>
      </c>
      <c r="F10" s="1" t="s">
        <v>134</v>
      </c>
      <c r="G10" s="1" t="s">
        <v>119</v>
      </c>
      <c r="H10" s="1" t="s">
        <v>120</v>
      </c>
      <c r="I10" s="1" t="s">
        <v>162</v>
      </c>
      <c r="J10" s="1" t="s">
        <v>122</v>
      </c>
      <c r="K10" s="1" t="s">
        <v>162</v>
      </c>
      <c r="L10" s="1" t="s">
        <v>162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163</v>
      </c>
      <c r="S10" s="1" t="s">
        <v>128</v>
      </c>
      <c r="T10" s="1" t="s">
        <v>129</v>
      </c>
      <c r="U10" s="1" t="s">
        <v>130</v>
      </c>
    </row>
    <row r="11" s="1" customFormat="1" spans="1:21">
      <c r="A11" s="3">
        <v>18566235511</v>
      </c>
      <c r="B11" s="1" t="s">
        <v>134</v>
      </c>
      <c r="C11" s="1" t="s">
        <v>164</v>
      </c>
      <c r="D11" s="1" t="s">
        <v>165</v>
      </c>
      <c r="E11" s="1" t="s">
        <v>70</v>
      </c>
      <c r="F11" s="1" t="s">
        <v>134</v>
      </c>
      <c r="G11" s="1" t="s">
        <v>119</v>
      </c>
      <c r="H11" s="1" t="s">
        <v>120</v>
      </c>
      <c r="I11" s="1" t="s">
        <v>166</v>
      </c>
      <c r="J11" s="1" t="s">
        <v>122</v>
      </c>
      <c r="K11" s="1" t="s">
        <v>166</v>
      </c>
      <c r="L11" s="1" t="s">
        <v>166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167</v>
      </c>
      <c r="S11" s="1" t="s">
        <v>128</v>
      </c>
      <c r="T11" s="1" t="s">
        <v>129</v>
      </c>
      <c r="U11" s="1" t="s">
        <v>130</v>
      </c>
    </row>
    <row r="12" s="1" customFormat="1" spans="1:21">
      <c r="A12" s="3">
        <v>18570856153</v>
      </c>
      <c r="B12" s="1" t="s">
        <v>134</v>
      </c>
      <c r="C12" s="1" t="s">
        <v>168</v>
      </c>
      <c r="D12" s="1" t="s">
        <v>169</v>
      </c>
      <c r="E12" s="1" t="s">
        <v>74</v>
      </c>
      <c r="F12" s="1" t="s">
        <v>134</v>
      </c>
      <c r="G12" s="1" t="s">
        <v>119</v>
      </c>
      <c r="H12" s="1" t="s">
        <v>120</v>
      </c>
      <c r="I12" s="1" t="s">
        <v>170</v>
      </c>
      <c r="J12" s="1" t="s">
        <v>122</v>
      </c>
      <c r="K12" s="1" t="s">
        <v>170</v>
      </c>
      <c r="L12" s="1" t="s">
        <v>170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126</v>
      </c>
      <c r="R12" s="1" t="s">
        <v>171</v>
      </c>
      <c r="S12" s="1" t="s">
        <v>128</v>
      </c>
      <c r="T12" s="1" t="s">
        <v>129</v>
      </c>
      <c r="U12" s="1" t="s">
        <v>130</v>
      </c>
    </row>
    <row r="13" s="1" customFormat="1" spans="1:21">
      <c r="A13" s="3">
        <v>18570945902</v>
      </c>
      <c r="B13" s="1" t="s">
        <v>134</v>
      </c>
      <c r="C13" s="1" t="s">
        <v>172</v>
      </c>
      <c r="D13" s="1" t="s">
        <v>173</v>
      </c>
      <c r="E13" s="1" t="s">
        <v>78</v>
      </c>
      <c r="F13" s="1" t="s">
        <v>134</v>
      </c>
      <c r="G13" s="1" t="s">
        <v>119</v>
      </c>
      <c r="H13" s="1" t="s">
        <v>120</v>
      </c>
      <c r="I13" s="1" t="s">
        <v>174</v>
      </c>
      <c r="J13" s="1" t="s">
        <v>122</v>
      </c>
      <c r="K13" s="1" t="s">
        <v>174</v>
      </c>
      <c r="L13" s="1" t="s">
        <v>174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126</v>
      </c>
      <c r="R13" s="1" t="s">
        <v>175</v>
      </c>
      <c r="S13" s="1" t="s">
        <v>128</v>
      </c>
      <c r="T13" s="1" t="s">
        <v>129</v>
      </c>
      <c r="U13" s="1" t="s">
        <v>130</v>
      </c>
    </row>
    <row r="14" s="1" customFormat="1" spans="1:21">
      <c r="A14" s="3">
        <v>18570925206</v>
      </c>
      <c r="B14" s="1" t="s">
        <v>134</v>
      </c>
      <c r="C14" s="1" t="s">
        <v>176</v>
      </c>
      <c r="D14" s="1" t="s">
        <v>177</v>
      </c>
      <c r="E14" s="1" t="s">
        <v>81</v>
      </c>
      <c r="F14" s="1" t="s">
        <v>134</v>
      </c>
      <c r="G14" s="1" t="s">
        <v>119</v>
      </c>
      <c r="H14" s="1" t="s">
        <v>120</v>
      </c>
      <c r="I14" s="1" t="s">
        <v>178</v>
      </c>
      <c r="J14" s="1" t="s">
        <v>122</v>
      </c>
      <c r="K14" s="1" t="s">
        <v>178</v>
      </c>
      <c r="L14" s="1" t="s">
        <v>178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126</v>
      </c>
      <c r="R14" s="1" t="s">
        <v>179</v>
      </c>
      <c r="S14" s="1" t="s">
        <v>128</v>
      </c>
      <c r="T14" s="1" t="s">
        <v>129</v>
      </c>
      <c r="U14" s="1" t="s">
        <v>130</v>
      </c>
    </row>
    <row r="15" s="1" customFormat="1" spans="1:21">
      <c r="A15" s="3">
        <v>18571106441</v>
      </c>
      <c r="B15" s="1" t="s">
        <v>134</v>
      </c>
      <c r="C15" s="1" t="s">
        <v>180</v>
      </c>
      <c r="D15" s="1" t="s">
        <v>181</v>
      </c>
      <c r="E15" s="1" t="s">
        <v>85</v>
      </c>
      <c r="F15" s="1" t="s">
        <v>134</v>
      </c>
      <c r="G15" s="1" t="s">
        <v>119</v>
      </c>
      <c r="H15" s="1" t="s">
        <v>120</v>
      </c>
      <c r="I15" s="1" t="s">
        <v>182</v>
      </c>
      <c r="J15" s="1" t="s">
        <v>122</v>
      </c>
      <c r="K15" s="1" t="s">
        <v>182</v>
      </c>
      <c r="L15" s="1" t="s">
        <v>182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126</v>
      </c>
      <c r="R15" s="1" t="s">
        <v>183</v>
      </c>
      <c r="S15" s="1" t="s">
        <v>128</v>
      </c>
      <c r="T15" s="1" t="s">
        <v>129</v>
      </c>
      <c r="U15" s="1" t="s">
        <v>130</v>
      </c>
    </row>
    <row r="16" s="1" customFormat="1" spans="1:21">
      <c r="A16" s="3">
        <v>18571546412</v>
      </c>
      <c r="B16" s="1" t="s">
        <v>134</v>
      </c>
      <c r="C16" s="1" t="s">
        <v>184</v>
      </c>
      <c r="D16" s="1" t="s">
        <v>185</v>
      </c>
      <c r="E16" s="1" t="s">
        <v>89</v>
      </c>
      <c r="F16" s="1" t="s">
        <v>134</v>
      </c>
      <c r="G16" s="1" t="s">
        <v>119</v>
      </c>
      <c r="H16" s="1" t="s">
        <v>120</v>
      </c>
      <c r="I16" s="1" t="s">
        <v>186</v>
      </c>
      <c r="J16" s="1" t="s">
        <v>122</v>
      </c>
      <c r="K16" s="1" t="s">
        <v>186</v>
      </c>
      <c r="L16" s="1" t="s">
        <v>186</v>
      </c>
      <c r="M16" s="1" t="s">
        <v>123</v>
      </c>
      <c r="N16" s="1" t="s">
        <v>123</v>
      </c>
      <c r="O16" s="1" t="s">
        <v>124</v>
      </c>
      <c r="P16" s="1" t="s">
        <v>125</v>
      </c>
      <c r="Q16" s="1" t="s">
        <v>126</v>
      </c>
      <c r="R16" s="1" t="s">
        <v>187</v>
      </c>
      <c r="S16" s="1" t="s">
        <v>128</v>
      </c>
      <c r="T16" s="1" t="s">
        <v>129</v>
      </c>
      <c r="U16" s="1" t="s">
        <v>130</v>
      </c>
    </row>
    <row r="17" s="1" customFormat="1" spans="1:21">
      <c r="A17" s="3">
        <v>18572430895</v>
      </c>
      <c r="B17" s="1" t="s">
        <v>134</v>
      </c>
      <c r="C17" s="1" t="s">
        <v>188</v>
      </c>
      <c r="D17" s="1" t="s">
        <v>189</v>
      </c>
      <c r="E17" s="1" t="s">
        <v>92</v>
      </c>
      <c r="F17" s="1" t="s">
        <v>134</v>
      </c>
      <c r="G17" s="1" t="s">
        <v>119</v>
      </c>
      <c r="H17" s="1" t="s">
        <v>120</v>
      </c>
      <c r="I17" s="1" t="s">
        <v>190</v>
      </c>
      <c r="J17" s="1" t="s">
        <v>122</v>
      </c>
      <c r="K17" s="1" t="s">
        <v>190</v>
      </c>
      <c r="L17" s="1" t="s">
        <v>190</v>
      </c>
      <c r="M17" s="1" t="s">
        <v>123</v>
      </c>
      <c r="N17" s="1" t="s">
        <v>123</v>
      </c>
      <c r="O17" s="1" t="s">
        <v>124</v>
      </c>
      <c r="P17" s="1" t="s">
        <v>125</v>
      </c>
      <c r="Q17" s="1" t="s">
        <v>126</v>
      </c>
      <c r="R17" s="1" t="s">
        <v>191</v>
      </c>
      <c r="S17" s="1" t="s">
        <v>128</v>
      </c>
      <c r="T17" s="1" t="s">
        <v>129</v>
      </c>
      <c r="U17" s="1" t="s">
        <v>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2022-08-03T02:12:22Z</dcterms:created>
  <dcterms:modified xsi:type="dcterms:W3CDTF">2022-08-03T02:17:07Z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FFFECC86E0FE4B96BDF22174EB6F3E9A</vt:lpwstr>
  </property>
  <property fmtid="{D5CDD505-2E9C-101B-9397-08002B2CF9AE}" pid="3" name="KSOProductBuildVer">
    <vt:lpwstr>2052-11.1.0.11875</vt:lpwstr>
  </property>
</Properties>
</file>