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<sst xmlns="http://schemas.openxmlformats.org/spreadsheetml/2006/main" count="858" uniqueCount="340">
  <si>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</si>
  <si>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</si>
  <si>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</si>
  <si>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</si>
  <si>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</si>
  <si>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</si>
  <si>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</si>
  <si>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</si>
  <si>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</si>
  <si>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</si>
  <si>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</si>
  <si>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</si>
  <si>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</si>
  <si>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</si>
  <si>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</si>
  <si>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</si>
  <si>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</si>
  <si>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</si>
  <si>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</si>
  <si>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</si>
  <si>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</si>
  <si>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</si>
  <si>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</si>
  <si>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</si>
  <si>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</si>
  <si>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18008689882	</t>
  </si>
  <si>
    <t>Ctrip</t>
  </si>
  <si>
    <t>正常</t>
  </si>
  <si>
    <t>[肯辛顿-切尔西区]花园美景酒店(Garden View Hotel)(39041869)</t>
  </si>
  <si>
    <t>标准双人房&lt;2人入住&gt;&lt;不退款&gt;</t>
  </si>
  <si>
    <t>USD</t>
  </si>
  <si>
    <t>Viliczinski de Oliveira/Lucas,Timoteo da Rocha/Felipe</t>
  </si>
  <si>
    <t>CA5326220803USD</t>
  </si>
  <si>
    <t>未提现</t>
  </si>
  <si>
    <t>携程开票</t>
  </si>
  <si>
    <t xml:space="preserve">	</t>
  </si>
  <si>
    <t xml:space="preserve">88115	</t>
  </si>
  <si>
    <t xml:space="preserve">18047440101	</t>
  </si>
  <si>
    <t>[基韦斯特]贵族之家海洋度假酒店(Ocean Key Resort - A Noble House Resort)(37223986)</t>
  </si>
  <si>
    <t>初级套房 岛屿景观&lt;不退款&gt;&lt;2人入住&gt;</t>
  </si>
  <si>
    <t>Millirons/Terry Anthony</t>
  </si>
  <si>
    <t xml:space="preserve">2575787	</t>
  </si>
  <si>
    <t xml:space="preserve">r2an6kc	</t>
  </si>
  <si>
    <t xml:space="preserve">18097925709	</t>
  </si>
  <si>
    <t>[巴黎]宜必思巴黎埃菲尔铁塔酒店(Ibis Paris Tour Eiffel Cambronne 15ème)(39051225)</t>
  </si>
  <si>
    <t>标准大床房&lt;不退款&gt;&lt;2人入住&gt;</t>
  </si>
  <si>
    <t>Cho/Yoonsun</t>
  </si>
  <si>
    <t xml:space="preserve">18107599612	</t>
  </si>
  <si>
    <t>[芬戈尔]百伯穆拉林克度假村(Peppers Moonah Links Resort)(39035063)</t>
  </si>
  <si>
    <t>客房(穆纳什)&lt;不退款&gt;&lt;2人入住&gt;</t>
  </si>
  <si>
    <t>Suyanto/Albert</t>
  </si>
  <si>
    <t xml:space="preserve">2588533	</t>
  </si>
  <si>
    <t xml:space="preserve">EXP-1958769378	</t>
  </si>
  <si>
    <t xml:space="preserve">18259363891	</t>
  </si>
  <si>
    <t>[佛罗伦萨]佛罗伦萨MH水疗酒店(MH Florence Hotel &amp; Spa)(37203357)</t>
  </si>
  <si>
    <t>高级房&lt;不退款&gt;&lt;2人入住&gt;</t>
  </si>
  <si>
    <t>WU/ZIYU,Zhou/Zhenyu</t>
  </si>
  <si>
    <t xml:space="preserve">18270602890	</t>
  </si>
  <si>
    <t>[巴黎]巴黎意大利广场Hotel Inn 设计酒店(Hotel Inn Design Paris Place d'Italie)(37243810)</t>
  </si>
  <si>
    <t>标准客房&lt;不退款&gt;&lt;2人入住&gt;</t>
  </si>
  <si>
    <t>Cornuault/Jean luc</t>
  </si>
  <si>
    <t xml:space="preserve">18270664685	</t>
  </si>
  <si>
    <t>[弗罗茨瓦夫]罗特哈斯酒店(Hotel Lothus)(40031698)</t>
  </si>
  <si>
    <t>高级双人房&lt;不退款&gt;&lt;2人入住&gt;</t>
  </si>
  <si>
    <t>Kedziera/Magdalena</t>
  </si>
  <si>
    <t xml:space="preserve">63433102	</t>
  </si>
  <si>
    <t xml:space="preserve">18387532984	</t>
  </si>
  <si>
    <t>[莫阿尔博阿尔]莫阿尔博阿尔海豚之家度假酒店(Dolphin House Resort Moalboal)(37211943)</t>
  </si>
  <si>
    <t>标准双人房&lt;2人入住&gt;&lt;不退款&gt;&lt;早餐&gt;</t>
  </si>
  <si>
    <t>kim/jin</t>
  </si>
  <si>
    <t xml:space="preserve">18388195031	</t>
  </si>
  <si>
    <t>[马赫伦]布鲁塞尔机场飞翔旅馆(Fly Inn Brussels Airport)(39995440)</t>
  </si>
  <si>
    <t>标准双人间&lt;不退款&gt;&lt;2人入住&gt;</t>
  </si>
  <si>
    <t>Opdam/Lucia</t>
  </si>
  <si>
    <t xml:space="preserve">2620495	</t>
  </si>
  <si>
    <t xml:space="preserve">38800604	</t>
  </si>
  <si>
    <t xml:space="preserve">18398569422	</t>
  </si>
  <si>
    <t>[格拉马杜]斯卡瑟拉酒店(Sky Serra Hotel)(39645908)</t>
  </si>
  <si>
    <t>豪华双人间&lt;不退款&gt;&lt;2人入住&gt;</t>
  </si>
  <si>
    <t>Kirstein/Tais</t>
  </si>
  <si>
    <t xml:space="preserve">62217719	</t>
  </si>
  <si>
    <t xml:space="preserve">18477887067	</t>
  </si>
  <si>
    <t>[安特卫普]安特卫普温德姆特莱普酒店(Tryp by Wyndham Antwerp)(37215370)</t>
  </si>
  <si>
    <t>标准双人房&lt;不退款&gt;&lt;2人入住&gt;</t>
  </si>
  <si>
    <t>van der Laan/Demi Selina</t>
  </si>
  <si>
    <t xml:space="preserve">113626172	</t>
  </si>
  <si>
    <t xml:space="preserve">18485753662	</t>
  </si>
  <si>
    <t>[日惹]日惹哈珀马里奥波罗日惹酒店(Harper Malioboro Yogyakarta by ASTON)(39040439)</t>
  </si>
  <si>
    <t>Khaerunnisa/Khaerunnisa</t>
  </si>
  <si>
    <t xml:space="preserve">108425	</t>
  </si>
  <si>
    <t xml:space="preserve">18487702016	</t>
  </si>
  <si>
    <t>[纽约]梦幻城酒店(Dream Midtown)(44701555)</t>
  </si>
  <si>
    <t>青铜大号床房&lt;不退款&gt;&lt;2人入住&gt;</t>
  </si>
  <si>
    <t>Shnurman/Amir</t>
  </si>
  <si>
    <t xml:space="preserve">63089SE091501	</t>
  </si>
  <si>
    <t xml:space="preserve">18493471468	</t>
  </si>
  <si>
    <t>[托瑞盖亚]罗马托尔沃加塔酒店(Hotel Roma Tor Vergata)(39055862)</t>
  </si>
  <si>
    <t>标准房&lt;不退款&gt;&lt;2人入住&gt;</t>
  </si>
  <si>
    <t>Filomena/Volpe</t>
  </si>
  <si>
    <t xml:space="preserve">2630827	</t>
  </si>
  <si>
    <t xml:space="preserve">000095080	</t>
  </si>
  <si>
    <t xml:space="preserve">18504593569	</t>
  </si>
  <si>
    <t>[万隆市]阿斯顿巴斯德酒店(ASTON Pasteur)(37197617)</t>
  </si>
  <si>
    <t>Darmawan/Adi</t>
  </si>
  <si>
    <t xml:space="preserve">179335	</t>
  </si>
  <si>
    <t xml:space="preserve">18513205171	</t>
  </si>
  <si>
    <t>[科利奇帕克]亚特兰大机场江山旅馆(Country Inn &amp; Suites by Radisson, Atlanta Airport South, GA)(39613914)</t>
  </si>
  <si>
    <t>客房1张特大床&lt;不退款&gt;&lt;2人入住&gt;</t>
  </si>
  <si>
    <t>Chris/Barrentine</t>
  </si>
  <si>
    <t xml:space="preserve">18513706439	</t>
  </si>
  <si>
    <t>[圣徒皮特海滩]海滩明信片旅馆(Postcard Inn on The Beach)(37244372)</t>
  </si>
  <si>
    <t>园景特大床房&lt;不退款&gt;&lt;2人入住&gt;</t>
  </si>
  <si>
    <t>Casey Baxter/Kristen</t>
  </si>
  <si>
    <t xml:space="preserve">18524000169	</t>
  </si>
  <si>
    <t>[柏林]雷迪森柏林亚历山大广场酒店(Park Inn by Radisson Berlin Alexanderplatz)(37205401)</t>
  </si>
  <si>
    <t>客房&lt;2人入住&gt;&lt;不退款&gt;</t>
  </si>
  <si>
    <t>Klink/Andre,Brandt/Andrea</t>
  </si>
  <si>
    <t xml:space="preserve">2633906	</t>
  </si>
  <si>
    <t xml:space="preserve">515865638	</t>
  </si>
  <si>
    <t xml:space="preserve">18536503672	</t>
  </si>
  <si>
    <t>[亚特兰大]洛伊斯亚特兰大酒店(Loews Atlanta Hotel)(37203526)</t>
  </si>
  <si>
    <t>高级房, 1 张特大床&lt;不退款&gt;&lt;2人入住&gt;</t>
  </si>
  <si>
    <t>JONES/RONALD</t>
  </si>
  <si>
    <t xml:space="preserve">29238691	</t>
  </si>
  <si>
    <t xml:space="preserve">18543597557	</t>
  </si>
  <si>
    <t>[维特罗勒]马赛维托昂若里普瑞米尔经典酒店(Premiere Classe Marseille - Vitrolles Anjoly)(39684598)</t>
  </si>
  <si>
    <t>标准间1双人床&lt;不退款&gt;&lt;2人入住&gt;</t>
  </si>
  <si>
    <t>Lovinfosse/Charlotte</t>
  </si>
  <si>
    <t xml:space="preserve">33791UC004741	</t>
  </si>
  <si>
    <t xml:space="preserve">18547371641	</t>
  </si>
  <si>
    <t>[索罗加巴]索罗卡巴纳西诺旅馆(Nacional Inn Sorocaba)(39596241)</t>
  </si>
  <si>
    <t>Thomaz/Rodrigo</t>
  </si>
  <si>
    <t xml:space="preserve">62735954	</t>
  </si>
  <si>
    <t xml:space="preserve">18562179892	</t>
  </si>
  <si>
    <t>[阿雷格里港]亚速精品酒店(Açores Premium)(40617191)</t>
  </si>
  <si>
    <t>高级双人房&lt;2人入住&gt;&lt;不退款&gt;</t>
  </si>
  <si>
    <t>MARCHI/DEBORA,AGOSTINI/ANDRE</t>
  </si>
  <si>
    <t xml:space="preserve">2637699	</t>
  </si>
  <si>
    <t xml:space="preserve">62775534	</t>
  </si>
  <si>
    <t xml:space="preserve">18565309158	</t>
  </si>
  <si>
    <t>[斗湖]斗湖金都大酒店(Hotel Emas Tawau)(46883034)</t>
  </si>
  <si>
    <t>Rosli/Mimi Rohayu</t>
  </si>
  <si>
    <t>取消</t>
  </si>
  <si>
    <t xml:space="preserve">18572411675	</t>
  </si>
  <si>
    <t>Balduino/Guilherme</t>
  </si>
  <si>
    <t xml:space="preserve">62798044	</t>
  </si>
  <si>
    <t xml:space="preserve">18572424100	</t>
  </si>
  <si>
    <t>[都克金]老鹰岩礁度假酒店(Hawks Cay Resort)(46921723)</t>
  </si>
  <si>
    <t>Hawks Cay客房-1间特大床&lt;1&gt;&lt;不退款&gt;&lt;2人入住&gt;</t>
  </si>
  <si>
    <t>De Renzis/Daniel</t>
  </si>
  <si>
    <t>，</t>
  </si>
  <si>
    <t>A220803102919481</t>
  </si>
  <si>
    <t>USD / HKD 当前参考汇率: 7.84993</t>
  </si>
  <si>
    <t>总计： 4650 USD/
36502.17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</si>
  <si>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</si>
  <si>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</si>
  <si>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</si>
  <si>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</si>
  <si>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</si>
  <si>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</si>
  <si>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</si>
  <si>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</si>
  <si>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</si>
  <si>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</si>
  <si>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</si>
  <si>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</si>
  <si>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</si>
  <si>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</si>
  <si>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</si>
  <si>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</si>
  <si>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</si>
  <si>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</si>
  <si>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2022-05-27</t>
  </si>
  <si>
    <t>2565913</t>
  </si>
  <si>
    <t>花园美景酒店</t>
  </si>
  <si>
    <t>Viliczinski de Oliveira Lucas,Timoteo da Rocha Felipe</t>
  </si>
  <si>
    <t>2022-07-30</t>
  </si>
  <si>
    <t>2022-07-31</t>
  </si>
  <si>
    <t>退房日周结</t>
  </si>
  <si>
    <t>695.64</t>
  </si>
  <si>
    <t>103.00</t>
  </si>
  <si>
    <t>0</t>
  </si>
  <si>
    <t>0.00</t>
  </si>
  <si>
    <t>携程盛景国际直连</t>
  </si>
  <si>
    <t>01.010677</t>
  </si>
  <si>
    <t>2022-05-27 23:02:34</t>
  </si>
  <si>
    <t>否</t>
  </si>
  <si>
    <t>汇智国际旅游发展有限公司</t>
  </si>
  <si>
    <t>直连</t>
  </si>
  <si>
    <t>2022-06-03</t>
  </si>
  <si>
    <t>2575787</t>
  </si>
  <si>
    <t xml:space="preserve">贵族之家海洋度假酒店 </t>
  </si>
  <si>
    <t>Millirons Terry Anthony</t>
  </si>
  <si>
    <t>2022-07-29</t>
  </si>
  <si>
    <t>8129.66</t>
  </si>
  <si>
    <t>1218.00</t>
  </si>
  <si>
    <t>2022-06-03 21:46:15</t>
  </si>
  <si>
    <t>2022-06-11</t>
  </si>
  <si>
    <t>2586966</t>
  </si>
  <si>
    <t>宜必思巴黎埃菲尔铁塔酒店</t>
  </si>
  <si>
    <t>Cho Yoonsun</t>
  </si>
  <si>
    <t>699.22</t>
  </si>
  <si>
    <t>104.00</t>
  </si>
  <si>
    <t>2022-06-11 23:02:01</t>
  </si>
  <si>
    <t>2022-06-13</t>
  </si>
  <si>
    <t>2588533</t>
  </si>
  <si>
    <t>派帕斯蒙纳酒店</t>
  </si>
  <si>
    <t>Suyanto Albert</t>
  </si>
  <si>
    <t>1230.36</t>
  </si>
  <si>
    <t>183.00</t>
  </si>
  <si>
    <t>2022-06-13 09:36:51</t>
  </si>
  <si>
    <t>2022-07-01</t>
  </si>
  <si>
    <t>2608720</t>
  </si>
  <si>
    <t>佛罗伦萨MH水疗酒店</t>
  </si>
  <si>
    <t>WU ZIYU,Zhou Zhenyu</t>
  </si>
  <si>
    <t>1706.17</t>
  </si>
  <si>
    <t>254.00</t>
  </si>
  <si>
    <t>2022-07-01 21:25:05</t>
  </si>
  <si>
    <t>2022-07-03</t>
  </si>
  <si>
    <t>2609615</t>
  </si>
  <si>
    <t>巴黎意大利广场Hotel Inn 设计酒店</t>
  </si>
  <si>
    <t>Cornuault Jean luc</t>
  </si>
  <si>
    <t>611.31</t>
  </si>
  <si>
    <t>91.00</t>
  </si>
  <si>
    <t>2022-07-03 03:15:18</t>
  </si>
  <si>
    <t>2609634</t>
  </si>
  <si>
    <t>罗特哈斯酒店</t>
  </si>
  <si>
    <t>Kedziera Magdalena</t>
  </si>
  <si>
    <t>1007.66</t>
  </si>
  <si>
    <t>150.00</t>
  </si>
  <si>
    <t>2022-07-03 05:06:25</t>
  </si>
  <si>
    <t>2022-07-13</t>
  </si>
  <si>
    <t>2620358</t>
  </si>
  <si>
    <t>海豚之家潜水水疗度假村</t>
  </si>
  <si>
    <t>kim jin</t>
  </si>
  <si>
    <t>620.11</t>
  </si>
  <si>
    <t>92.00</t>
  </si>
  <si>
    <t>2022-07-13 23:17:53</t>
  </si>
  <si>
    <t>2022-07-14</t>
  </si>
  <si>
    <t>2620495</t>
  </si>
  <si>
    <t>布鲁塞尔机场飞翔旅馆</t>
  </si>
  <si>
    <t>Opdam Lucia</t>
  </si>
  <si>
    <t>451.20</t>
  </si>
  <si>
    <t>67.00</t>
  </si>
  <si>
    <t>2022-07-14 03:59:38</t>
  </si>
  <si>
    <t>2022-07-15</t>
  </si>
  <si>
    <t>2621812</t>
  </si>
  <si>
    <t>斯卡瑟拉酒店</t>
  </si>
  <si>
    <t>Kirstein Tais</t>
  </si>
  <si>
    <t>528.29</t>
  </si>
  <si>
    <t>78.00</t>
  </si>
  <si>
    <t>2022-07-15 09:01:09</t>
  </si>
  <si>
    <t>2022-07-22</t>
  </si>
  <si>
    <t>2629288</t>
  </si>
  <si>
    <t>安特卫普温德姆特莱普酒店</t>
  </si>
  <si>
    <t>van der Laan Demi Selina</t>
  </si>
  <si>
    <t>1695.48</t>
  </si>
  <si>
    <t>250.00</t>
  </si>
  <si>
    <t>2022-07-22 19:14:15</t>
  </si>
  <si>
    <t>2022-07-23</t>
  </si>
  <si>
    <t>2630088</t>
  </si>
  <si>
    <t>日惹哈珀芒库布米酒店</t>
  </si>
  <si>
    <t>Khaerunnisa Khaerunnisa</t>
  </si>
  <si>
    <t>311.30</t>
  </si>
  <si>
    <t>46.00</t>
  </si>
  <si>
    <t>2022-07-23 14:19:22</t>
  </si>
  <si>
    <t>2630386</t>
  </si>
  <si>
    <t>梦幻城酒店</t>
  </si>
  <si>
    <t>Shnurman Amir</t>
  </si>
  <si>
    <t>2727.26</t>
  </si>
  <si>
    <t>403.00</t>
  </si>
  <si>
    <t>2022-07-23 19:41:42</t>
  </si>
  <si>
    <t>2022-07-24</t>
  </si>
  <si>
    <t>2630827</t>
  </si>
  <si>
    <t>罗马托尔沃加塔酒店</t>
  </si>
  <si>
    <t>Filomena Volpe</t>
  </si>
  <si>
    <t>2022-07-27</t>
  </si>
  <si>
    <t>1001.58</t>
  </si>
  <si>
    <t>148.00</t>
  </si>
  <si>
    <t>2022-07-24 08:32:33</t>
  </si>
  <si>
    <t>2022-07-25</t>
  </si>
  <si>
    <t>2632040</t>
  </si>
  <si>
    <t>阿斯顿巴斯德酒店</t>
  </si>
  <si>
    <t>Darmawan Adi</t>
  </si>
  <si>
    <t>297.77</t>
  </si>
  <si>
    <t>44.00</t>
  </si>
  <si>
    <t>2022-07-25 12:19:05</t>
  </si>
  <si>
    <t>2632779</t>
  </si>
  <si>
    <t>丽笙格鲁吉亚州南亚特兰大机场乡村套房酒店</t>
  </si>
  <si>
    <t>Chris Barrentine</t>
  </si>
  <si>
    <t>893.30</t>
  </si>
  <si>
    <t>132.00</t>
  </si>
  <si>
    <t>2022-07-25 23:51:26</t>
  </si>
  <si>
    <t>2022-07-26</t>
  </si>
  <si>
    <t>2632904</t>
  </si>
  <si>
    <t>海滩明信片旅馆</t>
  </si>
  <si>
    <t>Casey Baxter Kristen</t>
  </si>
  <si>
    <t>1718.79</t>
  </si>
  <si>
    <t>2022-07-26 04:16:40</t>
  </si>
  <si>
    <t>2633906</t>
  </si>
  <si>
    <t>雷迪森柏林亚历山大广场酒店</t>
  </si>
  <si>
    <t>Klink Andre,Brandt Andrea</t>
  </si>
  <si>
    <t>818.79</t>
  </si>
  <si>
    <t>121.00</t>
  </si>
  <si>
    <t>2022-07-26 22:57:41</t>
  </si>
  <si>
    <t>2022-07-28</t>
  </si>
  <si>
    <t>2635128</t>
  </si>
  <si>
    <t>洛伊斯亚特兰大酒店</t>
  </si>
  <si>
    <t>JONES RONALD</t>
  </si>
  <si>
    <t>2750.41</t>
  </si>
  <si>
    <t>406.00</t>
  </si>
  <si>
    <t>2022-07-28 03:44:21</t>
  </si>
  <si>
    <t>2635731</t>
  </si>
  <si>
    <t>马赛维托昂若里普瑞米尔经典酒店</t>
  </si>
  <si>
    <t>Lovinfosse Charlotte</t>
  </si>
  <si>
    <t>352.27</t>
  </si>
  <si>
    <t>52.00</t>
  </si>
  <si>
    <t>2022-07-28 16:54:11</t>
  </si>
  <si>
    <t>2636386</t>
  </si>
  <si>
    <t>索罗加巴国家酒店</t>
  </si>
  <si>
    <t>Thomaz Rodrigo</t>
  </si>
  <si>
    <t>182.64</t>
  </si>
  <si>
    <t>27.00</t>
  </si>
  <si>
    <t>2022-07-29 03:23:40</t>
  </si>
  <si>
    <t>2637699</t>
  </si>
  <si>
    <t>布里斯托亞速高級酒店</t>
  </si>
  <si>
    <t>MARCHI DEBORA,AGOSTINI ANDRE</t>
  </si>
  <si>
    <t>256.91</t>
  </si>
  <si>
    <t>38.00</t>
  </si>
  <si>
    <t>2022-07-30 03:06:34</t>
  </si>
  <si>
    <t>2638557</t>
  </si>
  <si>
    <t>Balduino Guilherme</t>
  </si>
  <si>
    <t>182.54</t>
  </si>
  <si>
    <t>2022-07-30 22:15:20</t>
  </si>
  <si>
    <t>2638558</t>
  </si>
  <si>
    <t>老鹰岩礁度假酒店</t>
  </si>
  <si>
    <t>De Renzis Daniel</t>
  </si>
  <si>
    <t>3339.88</t>
  </si>
  <si>
    <t>494.00</t>
  </si>
  <si>
    <t>2022-07-30 22:18:35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</si>
</sst>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44772</v>
      </c>
      <c r="G2" s="6">
        <v>44773</v>
      </c>
      <c r="H2" s="4">
        <v>1</v>
      </c>
      <c r="I2" s="4">
        <v>1</v>
      </c>
      <c r="J2" s="4">
        <v>1</v>
      </c>
      <c r="K2" s="4" t="s">
        <v>30</v>
      </c>
      <c r="L2" s="4">
        <v>103</v>
      </c>
      <c r="M2" s="4">
        <v>103</v>
      </c>
      <c r="N2" s="4" t="s">
        <v>31</v>
      </c>
      <c r="O2" s="4" t="s">
        <v>32</v>
      </c>
      <c r="P2" s="4" t="s">
        <v>33</v>
      </c>
      <c r="Q2" s="4">
        <v>0</v>
      </c>
      <c r="R2" s="7">
        <v>44708</v>
      </c>
      <c r="S2" s="6">
        <v>44776</v>
      </c>
      <c r="T2" s="4" t="s">
        <v>34</v>
      </c>
      <c r="U2" s="4">
        <v>103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44771</v>
      </c>
      <c r="G3" s="6">
        <v>44773</v>
      </c>
      <c r="H3" s="4">
        <v>1</v>
      </c>
      <c r="I3" s="4">
        <v>2</v>
      </c>
      <c r="J3" s="4">
        <v>2</v>
      </c>
      <c r="K3" s="4" t="s">
        <v>30</v>
      </c>
      <c r="L3" s="4">
        <v>1218</v>
      </c>
      <c r="M3" s="4">
        <v>1218</v>
      </c>
      <c r="N3" s="4" t="s">
        <v>40</v>
      </c>
      <c r="O3" s="4" t="s">
        <v>32</v>
      </c>
      <c r="P3" s="4" t="s">
        <v>33</v>
      </c>
      <c r="Q3" s="4">
        <v>0</v>
      </c>
      <c r="R3" s="7">
        <v>44715</v>
      </c>
      <c r="S3" s="6">
        <v>44776</v>
      </c>
      <c r="T3" s="4" t="s">
        <v>34</v>
      </c>
      <c r="U3" s="4">
        <v>1218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44772</v>
      </c>
      <c r="G4" s="6">
        <v>44773</v>
      </c>
      <c r="H4" s="4">
        <v>1</v>
      </c>
      <c r="I4" s="4">
        <v>1</v>
      </c>
      <c r="J4" s="4">
        <v>1</v>
      </c>
      <c r="K4" s="4" t="s">
        <v>30</v>
      </c>
      <c r="L4" s="4">
        <v>104</v>
      </c>
      <c r="M4" s="4">
        <v>104</v>
      </c>
      <c r="N4" s="4" t="s">
        <v>46</v>
      </c>
      <c r="O4" s="4" t="s">
        <v>32</v>
      </c>
      <c r="P4" s="4" t="s">
        <v>33</v>
      </c>
      <c r="Q4" s="4">
        <v>0</v>
      </c>
      <c r="R4" s="7">
        <v>44723</v>
      </c>
      <c r="S4" s="6">
        <v>44776</v>
      </c>
      <c r="T4" s="4" t="s">
        <v>34</v>
      </c>
      <c r="U4" s="4">
        <v>104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44772</v>
      </c>
      <c r="G5" s="6">
        <v>44773</v>
      </c>
      <c r="H5" s="4">
        <v>1</v>
      </c>
      <c r="I5" s="4">
        <v>1</v>
      </c>
      <c r="J5" s="4">
        <v>1</v>
      </c>
      <c r="K5" s="4" t="s">
        <v>30</v>
      </c>
      <c r="L5" s="4">
        <v>183</v>
      </c>
      <c r="M5" s="4">
        <v>183</v>
      </c>
      <c r="N5" s="4" t="s">
        <v>50</v>
      </c>
      <c r="O5" s="4" t="s">
        <v>32</v>
      </c>
      <c r="P5" s="4" t="s">
        <v>33</v>
      </c>
      <c r="Q5" s="4">
        <v>0</v>
      </c>
      <c r="R5" s="7">
        <v>44725</v>
      </c>
      <c r="S5" s="6">
        <v>44776</v>
      </c>
      <c r="T5" s="4" t="s">
        <v>34</v>
      </c>
      <c r="U5" s="4">
        <v>183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44771</v>
      </c>
      <c r="G6" s="6">
        <v>44773</v>
      </c>
      <c r="H6" s="4">
        <v>1</v>
      </c>
      <c r="I6" s="4">
        <v>2</v>
      </c>
      <c r="J6" s="4">
        <v>2</v>
      </c>
      <c r="K6" s="4" t="s">
        <v>30</v>
      </c>
      <c r="L6" s="4">
        <v>254</v>
      </c>
      <c r="M6" s="4">
        <v>254</v>
      </c>
      <c r="N6" s="4" t="s">
        <v>56</v>
      </c>
      <c r="O6" s="4" t="s">
        <v>32</v>
      </c>
      <c r="P6" s="4" t="s">
        <v>33</v>
      </c>
      <c r="Q6" s="4">
        <v>0</v>
      </c>
      <c r="R6" s="7">
        <v>44743</v>
      </c>
      <c r="S6" s="6">
        <v>44776</v>
      </c>
      <c r="T6" s="4" t="s">
        <v>34</v>
      </c>
      <c r="U6" s="4">
        <v>254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44772</v>
      </c>
      <c r="G7" s="6">
        <v>44773</v>
      </c>
      <c r="H7" s="4">
        <v>1</v>
      </c>
      <c r="I7" s="4">
        <v>1</v>
      </c>
      <c r="J7" s="4">
        <v>1</v>
      </c>
      <c r="K7" s="4" t="s">
        <v>30</v>
      </c>
      <c r="L7" s="4">
        <v>91</v>
      </c>
      <c r="M7" s="4">
        <v>91</v>
      </c>
      <c r="N7" s="4" t="s">
        <v>60</v>
      </c>
      <c r="O7" s="4" t="s">
        <v>32</v>
      </c>
      <c r="P7" s="4" t="s">
        <v>33</v>
      </c>
      <c r="Q7" s="4">
        <v>0</v>
      </c>
      <c r="R7" s="7">
        <v>44745</v>
      </c>
      <c r="S7" s="6">
        <v>44776</v>
      </c>
      <c r="T7" s="4" t="s">
        <v>34</v>
      </c>
      <c r="U7" s="4">
        <v>91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44771</v>
      </c>
      <c r="G8" s="6">
        <v>44773</v>
      </c>
      <c r="H8" s="4">
        <v>1</v>
      </c>
      <c r="I8" s="4">
        <v>2</v>
      </c>
      <c r="J8" s="4">
        <v>2</v>
      </c>
      <c r="K8" s="4" t="s">
        <v>30</v>
      </c>
      <c r="L8" s="4">
        <v>150</v>
      </c>
      <c r="M8" s="4">
        <v>150</v>
      </c>
      <c r="N8" s="4" t="s">
        <v>64</v>
      </c>
      <c r="O8" s="4" t="s">
        <v>32</v>
      </c>
      <c r="P8" s="4" t="s">
        <v>33</v>
      </c>
      <c r="Q8" s="4">
        <v>0</v>
      </c>
      <c r="R8" s="7">
        <v>44745</v>
      </c>
      <c r="S8" s="6">
        <v>44776</v>
      </c>
      <c r="T8" s="4" t="s">
        <v>34</v>
      </c>
      <c r="U8" s="4">
        <v>150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44772</v>
      </c>
      <c r="G9" s="6">
        <v>44773</v>
      </c>
      <c r="H9" s="4">
        <v>1</v>
      </c>
      <c r="I9" s="4">
        <v>1</v>
      </c>
      <c r="J9" s="4">
        <v>1</v>
      </c>
      <c r="K9" s="4" t="s">
        <v>30</v>
      </c>
      <c r="L9" s="4">
        <v>92</v>
      </c>
      <c r="M9" s="4">
        <v>92</v>
      </c>
      <c r="N9" s="4" t="s">
        <v>69</v>
      </c>
      <c r="O9" s="4" t="s">
        <v>32</v>
      </c>
      <c r="P9" s="4" t="s">
        <v>33</v>
      </c>
      <c r="Q9" s="4">
        <v>0</v>
      </c>
      <c r="R9" s="7">
        <v>44755</v>
      </c>
      <c r="S9" s="6">
        <v>44776</v>
      </c>
      <c r="T9" s="4" t="s">
        <v>34</v>
      </c>
      <c r="U9" s="4">
        <v>92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44772</v>
      </c>
      <c r="G10" s="6">
        <v>44773</v>
      </c>
      <c r="H10" s="4">
        <v>1</v>
      </c>
      <c r="I10" s="4">
        <v>1</v>
      </c>
      <c r="J10" s="4">
        <v>1</v>
      </c>
      <c r="K10" s="4" t="s">
        <v>30</v>
      </c>
      <c r="L10" s="4">
        <v>67</v>
      </c>
      <c r="M10" s="4">
        <v>67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44756</v>
      </c>
      <c r="S10" s="6">
        <v>44776</v>
      </c>
      <c r="T10" s="4" t="s">
        <v>34</v>
      </c>
      <c r="U10" s="4">
        <v>67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44772</v>
      </c>
      <c r="G11" s="6">
        <v>44773</v>
      </c>
      <c r="H11" s="4">
        <v>1</v>
      </c>
      <c r="I11" s="4">
        <v>1</v>
      </c>
      <c r="J11" s="4">
        <v>1</v>
      </c>
      <c r="K11" s="4" t="s">
        <v>30</v>
      </c>
      <c r="L11" s="4">
        <v>78</v>
      </c>
      <c r="M11" s="4">
        <v>78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44757</v>
      </c>
      <c r="S11" s="6">
        <v>44776</v>
      </c>
      <c r="T11" s="4" t="s">
        <v>34</v>
      </c>
      <c r="U11" s="4">
        <v>78</v>
      </c>
      <c r="V11" s="4">
        <v>0</v>
      </c>
      <c r="W11" s="4">
        <v>0</v>
      </c>
      <c r="X11" s="4" t="s">
        <v>35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44771</v>
      </c>
      <c r="G12" s="6">
        <v>44773</v>
      </c>
      <c r="H12" s="4">
        <v>1</v>
      </c>
      <c r="I12" s="4">
        <v>2</v>
      </c>
      <c r="J12" s="4">
        <v>2</v>
      </c>
      <c r="K12" s="4" t="s">
        <v>30</v>
      </c>
      <c r="L12" s="4">
        <v>250</v>
      </c>
      <c r="M12" s="4">
        <v>250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44764</v>
      </c>
      <c r="S12" s="6">
        <v>44776</v>
      </c>
      <c r="T12" s="4" t="s">
        <v>34</v>
      </c>
      <c r="U12" s="4">
        <v>250</v>
      </c>
      <c r="V12" s="4">
        <v>0</v>
      </c>
      <c r="W12" s="4">
        <v>0</v>
      </c>
      <c r="X12" s="4" t="s">
        <v>35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55</v>
      </c>
      <c r="F13" s="6">
        <v>44772</v>
      </c>
      <c r="G13" s="6">
        <v>44773</v>
      </c>
      <c r="H13" s="4">
        <v>1</v>
      </c>
      <c r="I13" s="4">
        <v>1</v>
      </c>
      <c r="J13" s="4">
        <v>1</v>
      </c>
      <c r="K13" s="4" t="s">
        <v>30</v>
      </c>
      <c r="L13" s="4">
        <v>46</v>
      </c>
      <c r="M13" s="4">
        <v>46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44765</v>
      </c>
      <c r="S13" s="6">
        <v>44776</v>
      </c>
      <c r="T13" s="4" t="s">
        <v>34</v>
      </c>
      <c r="U13" s="4">
        <v>46</v>
      </c>
      <c r="V13" s="4">
        <v>0</v>
      </c>
      <c r="W13" s="4">
        <v>0</v>
      </c>
      <c r="X13" s="4" t="s">
        <v>35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44771</v>
      </c>
      <c r="G14" s="6">
        <v>44773</v>
      </c>
      <c r="H14" s="4">
        <v>1</v>
      </c>
      <c r="I14" s="4">
        <v>2</v>
      </c>
      <c r="J14" s="4">
        <v>2</v>
      </c>
      <c r="K14" s="4" t="s">
        <v>30</v>
      </c>
      <c r="L14" s="4">
        <v>403</v>
      </c>
      <c r="M14" s="4">
        <v>403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44765</v>
      </c>
      <c r="S14" s="6">
        <v>44776</v>
      </c>
      <c r="T14" s="4" t="s">
        <v>34</v>
      </c>
      <c r="U14" s="4">
        <v>403</v>
      </c>
      <c r="V14" s="4">
        <v>0</v>
      </c>
      <c r="W14" s="4">
        <v>0</v>
      </c>
      <c r="X14" s="4" t="s">
        <v>35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44769</v>
      </c>
      <c r="G15" s="6">
        <v>44773</v>
      </c>
      <c r="H15" s="4">
        <v>1</v>
      </c>
      <c r="I15" s="4">
        <v>4</v>
      </c>
      <c r="J15" s="4">
        <v>4</v>
      </c>
      <c r="K15" s="4" t="s">
        <v>30</v>
      </c>
      <c r="L15" s="4">
        <v>148</v>
      </c>
      <c r="M15" s="4">
        <v>148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44766</v>
      </c>
      <c r="S15" s="6">
        <v>44776</v>
      </c>
      <c r="T15" s="4" t="s">
        <v>34</v>
      </c>
      <c r="U15" s="4">
        <v>148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55</v>
      </c>
      <c r="F16" s="6">
        <v>44772</v>
      </c>
      <c r="G16" s="6">
        <v>44773</v>
      </c>
      <c r="H16" s="4">
        <v>1</v>
      </c>
      <c r="I16" s="4">
        <v>1</v>
      </c>
      <c r="J16" s="4">
        <v>1</v>
      </c>
      <c r="K16" s="4" t="s">
        <v>30</v>
      </c>
      <c r="L16" s="4">
        <v>44</v>
      </c>
      <c r="M16" s="4">
        <v>44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44767</v>
      </c>
      <c r="S16" s="6">
        <v>44776</v>
      </c>
      <c r="T16" s="4" t="s">
        <v>34</v>
      </c>
      <c r="U16" s="4">
        <v>44</v>
      </c>
      <c r="V16" s="4">
        <v>0</v>
      </c>
      <c r="W16" s="4">
        <v>0</v>
      </c>
      <c r="X16" s="4" t="s">
        <v>35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44772</v>
      </c>
      <c r="G17" s="6">
        <v>44773</v>
      </c>
      <c r="H17" s="4">
        <v>1</v>
      </c>
      <c r="I17" s="4">
        <v>1</v>
      </c>
      <c r="J17" s="4">
        <v>1</v>
      </c>
      <c r="K17" s="4" t="s">
        <v>30</v>
      </c>
      <c r="L17" s="4">
        <v>132</v>
      </c>
      <c r="M17" s="4">
        <v>132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44767</v>
      </c>
      <c r="S17" s="6">
        <v>44776</v>
      </c>
      <c r="T17" s="4" t="s">
        <v>34</v>
      </c>
      <c r="U17" s="4">
        <v>132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44772</v>
      </c>
      <c r="G18" s="6">
        <v>44773</v>
      </c>
      <c r="H18" s="4">
        <v>1</v>
      </c>
      <c r="I18" s="4">
        <v>1</v>
      </c>
      <c r="J18" s="4">
        <v>1</v>
      </c>
      <c r="K18" s="4" t="s">
        <v>30</v>
      </c>
      <c r="L18" s="4">
        <v>254</v>
      </c>
      <c r="M18" s="4">
        <v>254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44768</v>
      </c>
      <c r="S18" s="6">
        <v>44776</v>
      </c>
      <c r="T18" s="4" t="s">
        <v>34</v>
      </c>
      <c r="U18" s="4">
        <v>254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44772</v>
      </c>
      <c r="G19" s="6">
        <v>44773</v>
      </c>
      <c r="H19" s="4">
        <v>1</v>
      </c>
      <c r="I19" s="4">
        <v>1</v>
      </c>
      <c r="J19" s="4">
        <v>1</v>
      </c>
      <c r="K19" s="4" t="s">
        <v>30</v>
      </c>
      <c r="L19" s="4">
        <v>121</v>
      </c>
      <c r="M19" s="4">
        <v>121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44768</v>
      </c>
      <c r="S19" s="6">
        <v>44776</v>
      </c>
      <c r="T19" s="4" t="s">
        <v>34</v>
      </c>
      <c r="U19" s="4">
        <v>121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44772</v>
      </c>
      <c r="G20" s="6">
        <v>44773</v>
      </c>
      <c r="H20" s="4">
        <v>1</v>
      </c>
      <c r="I20" s="4">
        <v>1</v>
      </c>
      <c r="J20" s="4">
        <v>1</v>
      </c>
      <c r="K20" s="4" t="s">
        <v>30</v>
      </c>
      <c r="L20" s="4">
        <v>406</v>
      </c>
      <c r="M20" s="4">
        <v>406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44770</v>
      </c>
      <c r="S20" s="6">
        <v>44776</v>
      </c>
      <c r="T20" s="4" t="s">
        <v>34</v>
      </c>
      <c r="U20" s="4">
        <v>406</v>
      </c>
      <c r="V20" s="4">
        <v>0</v>
      </c>
      <c r="W20" s="4">
        <v>0</v>
      </c>
      <c r="X20" s="4" t="s">
        <v>35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44772</v>
      </c>
      <c r="G21" s="6">
        <v>44773</v>
      </c>
      <c r="H21" s="4">
        <v>1</v>
      </c>
      <c r="I21" s="4">
        <v>1</v>
      </c>
      <c r="J21" s="4">
        <v>1</v>
      </c>
      <c r="K21" s="4" t="s">
        <v>30</v>
      </c>
      <c r="L21" s="4">
        <v>52</v>
      </c>
      <c r="M21" s="4">
        <v>52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44770</v>
      </c>
      <c r="S21" s="6">
        <v>44776</v>
      </c>
      <c r="T21" s="4" t="s">
        <v>34</v>
      </c>
      <c r="U21" s="4">
        <v>52</v>
      </c>
      <c r="V21" s="4">
        <v>0</v>
      </c>
      <c r="W21" s="4">
        <v>0</v>
      </c>
      <c r="X21" s="4" t="s">
        <v>35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72</v>
      </c>
      <c r="F22" s="6">
        <v>44772</v>
      </c>
      <c r="G22" s="6">
        <v>44773</v>
      </c>
      <c r="H22" s="4">
        <v>1</v>
      </c>
      <c r="I22" s="4">
        <v>1</v>
      </c>
      <c r="J22" s="4">
        <v>1</v>
      </c>
      <c r="K22" s="4" t="s">
        <v>30</v>
      </c>
      <c r="L22" s="4">
        <v>27</v>
      </c>
      <c r="M22" s="4">
        <v>27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44771</v>
      </c>
      <c r="S22" s="6">
        <v>44776</v>
      </c>
      <c r="T22" s="4" t="s">
        <v>34</v>
      </c>
      <c r="U22" s="4">
        <v>27</v>
      </c>
      <c r="V22" s="4">
        <v>0</v>
      </c>
      <c r="W22" s="4">
        <v>0</v>
      </c>
      <c r="X22" s="4" t="s">
        <v>35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44772</v>
      </c>
      <c r="G23" s="6">
        <v>44773</v>
      </c>
      <c r="H23" s="4">
        <v>1</v>
      </c>
      <c r="I23" s="4">
        <v>1</v>
      </c>
      <c r="J23" s="4">
        <v>1</v>
      </c>
      <c r="K23" s="4" t="s">
        <v>30</v>
      </c>
      <c r="L23" s="4">
        <v>38</v>
      </c>
      <c r="M23" s="4">
        <v>38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44772</v>
      </c>
      <c r="S23" s="6">
        <v>44776</v>
      </c>
      <c r="T23" s="4" t="s">
        <v>34</v>
      </c>
      <c r="U23" s="4">
        <v>38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55</v>
      </c>
      <c r="F24" s="6">
        <v>44772</v>
      </c>
      <c r="G24" s="6">
        <v>44773</v>
      </c>
      <c r="H24" s="4">
        <v>1</v>
      </c>
      <c r="I24" s="4">
        <v>1</v>
      </c>
      <c r="J24" s="4">
        <v>1</v>
      </c>
      <c r="K24" s="4" t="s">
        <v>30</v>
      </c>
      <c r="L24" s="4">
        <v>35</v>
      </c>
      <c r="M24" s="4">
        <v>35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44772</v>
      </c>
      <c r="S24" s="6">
        <v>44776</v>
      </c>
      <c r="T24" s="4" t="s">
        <v>34</v>
      </c>
      <c r="U24" s="4">
        <v>35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139</v>
      </c>
      <c r="B25" s="4" t="s">
        <v>26</v>
      </c>
      <c r="C25" s="4" t="s">
        <v>142</v>
      </c>
      <c r="D25" s="4" t="s">
        <v>140</v>
      </c>
      <c r="E25" s="4" t="s">
        <v>55</v>
      </c>
      <c r="F25" s="6">
        <v>44772</v>
      </c>
      <c r="G25" s="6">
        <v>44773</v>
      </c>
      <c r="H25" s="4">
        <v>1</v>
      </c>
      <c r="I25" s="4">
        <v>1</v>
      </c>
      <c r="J25" s="4">
        <v>1</v>
      </c>
      <c r="K25" s="4" t="s">
        <v>30</v>
      </c>
      <c r="L25" s="4">
        <v>-35</v>
      </c>
      <c r="M25" s="4">
        <v>-35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44772</v>
      </c>
      <c r="S25" s="6">
        <v>44776</v>
      </c>
      <c r="T25" s="4" t="s">
        <v>34</v>
      </c>
      <c r="U25" s="4">
        <v>-35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130</v>
      </c>
      <c r="E26" s="4" t="s">
        <v>72</v>
      </c>
      <c r="F26" s="6">
        <v>44772</v>
      </c>
      <c r="G26" s="6">
        <v>44773</v>
      </c>
      <c r="H26" s="4">
        <v>1</v>
      </c>
      <c r="I26" s="4">
        <v>1</v>
      </c>
      <c r="J26" s="4">
        <v>1</v>
      </c>
      <c r="K26" s="4" t="s">
        <v>30</v>
      </c>
      <c r="L26" s="4">
        <v>27</v>
      </c>
      <c r="M26" s="4">
        <v>27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44772</v>
      </c>
      <c r="S26" s="6">
        <v>44776</v>
      </c>
      <c r="T26" s="4" t="s">
        <v>34</v>
      </c>
      <c r="U26" s="4">
        <v>27</v>
      </c>
      <c r="V26" s="4">
        <v>0</v>
      </c>
      <c r="W26" s="4">
        <v>0</v>
      </c>
      <c r="X26" s="4" t="s">
        <v>35</v>
      </c>
      <c r="Y26" s="4" t="s">
        <v>145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44772</v>
      </c>
      <c r="G27" s="6">
        <v>44773</v>
      </c>
      <c r="H27" s="4">
        <v>1</v>
      </c>
      <c r="I27" s="4">
        <v>1</v>
      </c>
      <c r="J27" s="4">
        <v>1</v>
      </c>
      <c r="K27" s="4" t="s">
        <v>30</v>
      </c>
      <c r="L27" s="4">
        <v>494</v>
      </c>
      <c r="M27" s="4">
        <v>494</v>
      </c>
      <c r="N27" s="4" t="s">
        <v>149</v>
      </c>
      <c r="O27" s="4" t="s">
        <v>32</v>
      </c>
      <c r="P27" s="4" t="s">
        <v>33</v>
      </c>
      <c r="Q27" s="4">
        <v>0</v>
      </c>
      <c r="R27" s="7">
        <v>44772</v>
      </c>
      <c r="S27" s="6">
        <v>44776</v>
      </c>
      <c r="T27" s="4" t="s">
        <v>34</v>
      </c>
      <c r="U27" s="4">
        <v>494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105</v>
      </c>
      <c r="B28" s="4" t="s">
        <v>26</v>
      </c>
      <c r="C28" s="4" t="s">
        <v>142</v>
      </c>
      <c r="D28" s="4" t="s">
        <v>106</v>
      </c>
      <c r="E28" s="4" t="s">
        <v>107</v>
      </c>
      <c r="F28" s="6">
        <v>44772</v>
      </c>
      <c r="G28" s="6">
        <v>44773</v>
      </c>
      <c r="H28" s="4">
        <v>1</v>
      </c>
      <c r="I28" s="4">
        <v>1</v>
      </c>
      <c r="J28" s="4">
        <v>1</v>
      </c>
      <c r="K28" s="4" t="s">
        <v>30</v>
      </c>
      <c r="L28" s="4">
        <v>-132</v>
      </c>
      <c r="M28" s="4">
        <v>-132</v>
      </c>
      <c r="N28" s="4" t="s">
        <v>108</v>
      </c>
      <c r="O28" s="4" t="s">
        <v>32</v>
      </c>
      <c r="P28" s="4" t="s">
        <v>33</v>
      </c>
      <c r="Q28" s="4">
        <v>0</v>
      </c>
      <c r="R28" s="7">
        <v>44767</v>
      </c>
      <c r="S28" s="6">
        <v>44776</v>
      </c>
      <c r="T28" s="4" t="s">
        <v>34</v>
      </c>
      <c r="U28" s="4">
        <v>-132</v>
      </c>
      <c r="V28" s="4">
        <v>0</v>
      </c>
      <c r="W28" s="4">
        <v>0</v>
      </c>
      <c r="X28" s="4" t="s">
        <v>35</v>
      </c>
      <c r="Y2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5" sqref="A35:A37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150</v>
      </c>
    </row>
    <row r="2" s="4" customFormat="1" spans="1:9">
      <c r="A2" s="5">
        <v>18008689882</v>
      </c>
      <c r="B2" s="6">
        <v>44772</v>
      </c>
      <c r="C2" s="6">
        <v>44773</v>
      </c>
      <c r="D2" s="4">
        <v>103</v>
      </c>
      <c r="E2" s="4" t="str">
        <f>VLOOKUP(A2,HOP!A:L,12,0)</f>
        <v>103.00</v>
      </c>
      <c r="F2" s="4" t="str">
        <f>VLOOKUP(A2,HOP!A:C,3,0)</f>
        <v>2565913</v>
      </c>
      <c r="G2" s="4">
        <f>D2-E2</f>
        <v>0</v>
      </c>
      <c r="H2" s="4" t="str">
        <f>$H$1&amp;F2</f>
        <v>，2565913</v>
      </c>
      <c r="I2" s="4" t="str">
        <f>VLOOKUP(A2,HOP!A:U,21,0)</f>
        <v>直连</v>
      </c>
    </row>
    <row r="3" s="4" customFormat="1" spans="1:9">
      <c r="A3" s="5">
        <v>18047440101</v>
      </c>
      <c r="B3" s="6">
        <v>44771</v>
      </c>
      <c r="C3" s="6">
        <v>44773</v>
      </c>
      <c r="D3" s="4">
        <v>1218</v>
      </c>
      <c r="E3" s="4" t="str">
        <f>VLOOKUP(A3,HOP!A:L,12,0)</f>
        <v>1218.00</v>
      </c>
      <c r="F3" s="4" t="str">
        <f>VLOOKUP(A3,HOP!A:C,3,0)</f>
        <v>2575787</v>
      </c>
      <c r="G3" s="4">
        <f t="shared" ref="G3:G26" si="0">D3-E3</f>
        <v>0</v>
      </c>
      <c r="H3" s="4" t="str">
        <f t="shared" ref="H3:H26" si="1">$H$1&amp;F3</f>
        <v>，2575787</v>
      </c>
      <c r="I3" s="4" t="str">
        <f>VLOOKUP(A3,HOP!A:U,21,0)</f>
        <v>直连</v>
      </c>
    </row>
    <row r="4" s="4" customFormat="1" spans="1:9">
      <c r="A4" s="5">
        <v>18097925709</v>
      </c>
      <c r="B4" s="6">
        <v>44772</v>
      </c>
      <c r="C4" s="6">
        <v>44773</v>
      </c>
      <c r="D4" s="4">
        <v>104</v>
      </c>
      <c r="E4" s="4" t="str">
        <f>VLOOKUP(A4,HOP!A:L,12,0)</f>
        <v>104.00</v>
      </c>
      <c r="F4" s="4" t="str">
        <f>VLOOKUP(A4,HOP!A:C,3,0)</f>
        <v>2586966</v>
      </c>
      <c r="G4" s="4">
        <f t="shared" si="0"/>
        <v>0</v>
      </c>
      <c r="H4" s="4" t="str">
        <f t="shared" si="1"/>
        <v>，2586966</v>
      </c>
      <c r="I4" s="4" t="str">
        <f>VLOOKUP(A4,HOP!A:U,21,0)</f>
        <v>直连</v>
      </c>
    </row>
    <row r="5" s="4" customFormat="1" spans="1:9">
      <c r="A5" s="5">
        <v>18107599612</v>
      </c>
      <c r="B5" s="6">
        <v>44772</v>
      </c>
      <c r="C5" s="6">
        <v>44773</v>
      </c>
      <c r="D5" s="4">
        <v>183</v>
      </c>
      <c r="E5" s="4" t="str">
        <f>VLOOKUP(A5,HOP!A:L,12,0)</f>
        <v>183.00</v>
      </c>
      <c r="F5" s="4" t="str">
        <f>VLOOKUP(A5,HOP!A:C,3,0)</f>
        <v>2588533</v>
      </c>
      <c r="G5" s="4">
        <f t="shared" si="0"/>
        <v>0</v>
      </c>
      <c r="H5" s="4" t="str">
        <f t="shared" si="1"/>
        <v>，2588533</v>
      </c>
      <c r="I5" s="4" t="str">
        <f>VLOOKUP(A5,HOP!A:U,21,0)</f>
        <v>直连</v>
      </c>
    </row>
    <row r="6" s="4" customFormat="1" spans="1:9">
      <c r="A6" s="5">
        <v>18259363891</v>
      </c>
      <c r="B6" s="6">
        <v>44771</v>
      </c>
      <c r="C6" s="6">
        <v>44773</v>
      </c>
      <c r="D6" s="4">
        <v>254</v>
      </c>
      <c r="E6" s="4" t="str">
        <f>VLOOKUP(A6,HOP!A:L,12,0)</f>
        <v>254.00</v>
      </c>
      <c r="F6" s="4" t="str">
        <f>VLOOKUP(A6,HOP!A:C,3,0)</f>
        <v>2608720</v>
      </c>
      <c r="G6" s="4">
        <f t="shared" si="0"/>
        <v>0</v>
      </c>
      <c r="H6" s="4" t="str">
        <f t="shared" si="1"/>
        <v>，2608720</v>
      </c>
      <c r="I6" s="4" t="str">
        <f>VLOOKUP(A6,HOP!A:U,21,0)</f>
        <v>直连</v>
      </c>
    </row>
    <row r="7" s="4" customFormat="1" spans="1:9">
      <c r="A7" s="5">
        <v>18270602890</v>
      </c>
      <c r="B7" s="6">
        <v>44772</v>
      </c>
      <c r="C7" s="6">
        <v>44773</v>
      </c>
      <c r="D7" s="4">
        <v>91</v>
      </c>
      <c r="E7" s="4" t="str">
        <f>VLOOKUP(A7,HOP!A:L,12,0)</f>
        <v>91.00</v>
      </c>
      <c r="F7" s="4" t="str">
        <f>VLOOKUP(A7,HOP!A:C,3,0)</f>
        <v>2609615</v>
      </c>
      <c r="G7" s="4">
        <f t="shared" si="0"/>
        <v>0</v>
      </c>
      <c r="H7" s="4" t="str">
        <f t="shared" si="1"/>
        <v>，2609615</v>
      </c>
      <c r="I7" s="4" t="str">
        <f>VLOOKUP(A7,HOP!A:U,21,0)</f>
        <v>直连</v>
      </c>
    </row>
    <row r="8" s="4" customFormat="1" spans="1:9">
      <c r="A8" s="5">
        <v>18270664685</v>
      </c>
      <c r="B8" s="6">
        <v>44771</v>
      </c>
      <c r="C8" s="6">
        <v>44773</v>
      </c>
      <c r="D8" s="4">
        <v>150</v>
      </c>
      <c r="E8" s="4" t="str">
        <f>VLOOKUP(A8,HOP!A:L,12,0)</f>
        <v>150.00</v>
      </c>
      <c r="F8" s="4" t="str">
        <f>VLOOKUP(A8,HOP!A:C,3,0)</f>
        <v>2609634</v>
      </c>
      <c r="G8" s="4">
        <f t="shared" si="0"/>
        <v>0</v>
      </c>
      <c r="H8" s="4" t="str">
        <f t="shared" si="1"/>
        <v>，2609634</v>
      </c>
      <c r="I8" s="4" t="str">
        <f>VLOOKUP(A8,HOP!A:U,21,0)</f>
        <v>直连</v>
      </c>
    </row>
    <row r="9" s="4" customFormat="1" spans="1:9">
      <c r="A9" s="5">
        <v>18387532984</v>
      </c>
      <c r="B9" s="6">
        <v>44772</v>
      </c>
      <c r="C9" s="6">
        <v>44773</v>
      </c>
      <c r="D9" s="4">
        <v>92</v>
      </c>
      <c r="E9" s="4" t="str">
        <f>VLOOKUP(A9,HOP!A:L,12,0)</f>
        <v>92.00</v>
      </c>
      <c r="F9" s="4" t="str">
        <f>VLOOKUP(A9,HOP!A:C,3,0)</f>
        <v>2620358</v>
      </c>
      <c r="G9" s="4">
        <f t="shared" si="0"/>
        <v>0</v>
      </c>
      <c r="H9" s="4" t="str">
        <f t="shared" si="1"/>
        <v>，2620358</v>
      </c>
      <c r="I9" s="4" t="str">
        <f>VLOOKUP(A9,HOP!A:U,21,0)</f>
        <v>直连</v>
      </c>
    </row>
    <row r="10" s="4" customFormat="1" spans="1:9">
      <c r="A10" s="5">
        <v>18388195031</v>
      </c>
      <c r="B10" s="6">
        <v>44772</v>
      </c>
      <c r="C10" s="6">
        <v>44773</v>
      </c>
      <c r="D10" s="4">
        <v>67</v>
      </c>
      <c r="E10" s="4" t="str">
        <f>VLOOKUP(A10,HOP!A:L,12,0)</f>
        <v>67.00</v>
      </c>
      <c r="F10" s="4" t="str">
        <f>VLOOKUP(A10,HOP!A:C,3,0)</f>
        <v>2620495</v>
      </c>
      <c r="G10" s="4">
        <f t="shared" si="0"/>
        <v>0</v>
      </c>
      <c r="H10" s="4" t="str">
        <f t="shared" si="1"/>
        <v>，2620495</v>
      </c>
      <c r="I10" s="4" t="str">
        <f>VLOOKUP(A10,HOP!A:U,21,0)</f>
        <v>直连</v>
      </c>
    </row>
    <row r="11" s="4" customFormat="1" spans="1:9">
      <c r="A11" s="5">
        <v>18398569422</v>
      </c>
      <c r="B11" s="6">
        <v>44772</v>
      </c>
      <c r="C11" s="6">
        <v>44773</v>
      </c>
      <c r="D11" s="4">
        <v>78</v>
      </c>
      <c r="E11" s="4" t="str">
        <f>VLOOKUP(A11,HOP!A:L,12,0)</f>
        <v>78.00</v>
      </c>
      <c r="F11" s="4" t="str">
        <f>VLOOKUP(A11,HOP!A:C,3,0)</f>
        <v>2621812</v>
      </c>
      <c r="G11" s="4">
        <f t="shared" si="0"/>
        <v>0</v>
      </c>
      <c r="H11" s="4" t="str">
        <f t="shared" si="1"/>
        <v>，2621812</v>
      </c>
      <c r="I11" s="4" t="str">
        <f>VLOOKUP(A11,HOP!A:U,21,0)</f>
        <v>直连</v>
      </c>
    </row>
    <row r="12" s="4" customFormat="1" spans="1:9">
      <c r="A12" s="5">
        <v>18477887067</v>
      </c>
      <c r="B12" s="6">
        <v>44771</v>
      </c>
      <c r="C12" s="6">
        <v>44773</v>
      </c>
      <c r="D12" s="4">
        <v>250</v>
      </c>
      <c r="E12" s="4" t="str">
        <f>VLOOKUP(A12,HOP!A:L,12,0)</f>
        <v>250.00</v>
      </c>
      <c r="F12" s="4" t="str">
        <f>VLOOKUP(A12,HOP!A:C,3,0)</f>
        <v>2629288</v>
      </c>
      <c r="G12" s="4">
        <f t="shared" si="0"/>
        <v>0</v>
      </c>
      <c r="H12" s="4" t="str">
        <f t="shared" si="1"/>
        <v>，2629288</v>
      </c>
      <c r="I12" s="4" t="str">
        <f>VLOOKUP(A12,HOP!A:U,21,0)</f>
        <v>直连</v>
      </c>
    </row>
    <row r="13" s="4" customFormat="1" spans="1:9">
      <c r="A13" s="5">
        <v>18485753662</v>
      </c>
      <c r="B13" s="6">
        <v>44772</v>
      </c>
      <c r="C13" s="6">
        <v>44773</v>
      </c>
      <c r="D13" s="4">
        <v>46</v>
      </c>
      <c r="E13" s="4" t="str">
        <f>VLOOKUP(A13,HOP!A:L,12,0)</f>
        <v>46.00</v>
      </c>
      <c r="F13" s="4" t="str">
        <f>VLOOKUP(A13,HOP!A:C,3,0)</f>
        <v>2630088</v>
      </c>
      <c r="G13" s="4">
        <f t="shared" si="0"/>
        <v>0</v>
      </c>
      <c r="H13" s="4" t="str">
        <f t="shared" si="1"/>
        <v>，2630088</v>
      </c>
      <c r="I13" s="4" t="str">
        <f>VLOOKUP(A13,HOP!A:U,21,0)</f>
        <v>直连</v>
      </c>
    </row>
    <row r="14" s="4" customFormat="1" spans="1:9">
      <c r="A14" s="5">
        <v>18487702016</v>
      </c>
      <c r="B14" s="6">
        <v>44771</v>
      </c>
      <c r="C14" s="6">
        <v>44773</v>
      </c>
      <c r="D14" s="4">
        <v>403</v>
      </c>
      <c r="E14" s="4" t="str">
        <f>VLOOKUP(A14,HOP!A:L,12,0)</f>
        <v>403.00</v>
      </c>
      <c r="F14" s="4" t="str">
        <f>VLOOKUP(A14,HOP!A:C,3,0)</f>
        <v>2630386</v>
      </c>
      <c r="G14" s="4">
        <f t="shared" si="0"/>
        <v>0</v>
      </c>
      <c r="H14" s="4" t="str">
        <f t="shared" si="1"/>
        <v>，2630386</v>
      </c>
      <c r="I14" s="4" t="str">
        <f>VLOOKUP(A14,HOP!A:U,21,0)</f>
        <v>直连</v>
      </c>
    </row>
    <row r="15" s="4" customFormat="1" spans="1:9">
      <c r="A15" s="5">
        <v>18493471468</v>
      </c>
      <c r="B15" s="6">
        <v>44769</v>
      </c>
      <c r="C15" s="6">
        <v>44773</v>
      </c>
      <c r="D15" s="4">
        <v>148</v>
      </c>
      <c r="E15" s="4" t="str">
        <f>VLOOKUP(A15,HOP!A:L,12,0)</f>
        <v>148.00</v>
      </c>
      <c r="F15" s="4" t="str">
        <f>VLOOKUP(A15,HOP!A:C,3,0)</f>
        <v>2630827</v>
      </c>
      <c r="G15" s="4">
        <f t="shared" si="0"/>
        <v>0</v>
      </c>
      <c r="H15" s="4" t="str">
        <f t="shared" si="1"/>
        <v>，2630827</v>
      </c>
      <c r="I15" s="4" t="str">
        <f>VLOOKUP(A15,HOP!A:U,21,0)</f>
        <v>直连</v>
      </c>
    </row>
    <row r="16" s="4" customFormat="1" spans="1:9">
      <c r="A16" s="5">
        <v>18504593569</v>
      </c>
      <c r="B16" s="6">
        <v>44772</v>
      </c>
      <c r="C16" s="6">
        <v>44773</v>
      </c>
      <c r="D16" s="4">
        <v>44</v>
      </c>
      <c r="E16" s="4" t="str">
        <f>VLOOKUP(A16,HOP!A:L,12,0)</f>
        <v>44.00</v>
      </c>
      <c r="F16" s="4" t="str">
        <f>VLOOKUP(A16,HOP!A:C,3,0)</f>
        <v>2632040</v>
      </c>
      <c r="G16" s="4">
        <f t="shared" si="0"/>
        <v>0</v>
      </c>
      <c r="H16" s="4" t="str">
        <f t="shared" si="1"/>
        <v>，2632040</v>
      </c>
      <c r="I16" s="4" t="str">
        <f>VLOOKUP(A16,HOP!A:U,21,0)</f>
        <v>直连</v>
      </c>
    </row>
    <row r="17" s="4" customFormat="1" hidden="1" spans="1:9">
      <c r="A17" s="5">
        <v>18513205171</v>
      </c>
      <c r="B17" s="6">
        <v>44772</v>
      </c>
      <c r="C17" s="6">
        <v>44773</v>
      </c>
      <c r="D17" s="4">
        <v>0</v>
      </c>
      <c r="E17" s="4" t="str">
        <f>VLOOKUP(A17,HOP!A:L,12,0)</f>
        <v>132.00</v>
      </c>
      <c r="F17" s="4" t="str">
        <f>VLOOKUP(A17,HOP!A:C,3,0)</f>
        <v>2632779</v>
      </c>
      <c r="G17" s="4">
        <f t="shared" si="0"/>
        <v>-132</v>
      </c>
      <c r="H17" s="4" t="str">
        <f t="shared" si="1"/>
        <v>，2632779</v>
      </c>
      <c r="I17" s="4" t="str">
        <f>VLOOKUP(A17,HOP!A:U,21,0)</f>
        <v>直连</v>
      </c>
    </row>
    <row r="18" s="4" customFormat="1" spans="1:9">
      <c r="A18" s="5">
        <v>18513706439</v>
      </c>
      <c r="B18" s="6">
        <v>44772</v>
      </c>
      <c r="C18" s="6">
        <v>44773</v>
      </c>
      <c r="D18" s="4">
        <v>254</v>
      </c>
      <c r="E18" s="4" t="str">
        <f>VLOOKUP(A18,HOP!A:L,12,0)</f>
        <v>254.00</v>
      </c>
      <c r="F18" s="4" t="str">
        <f>VLOOKUP(A18,HOP!A:C,3,0)</f>
        <v>2632904</v>
      </c>
      <c r="G18" s="4">
        <f t="shared" si="0"/>
        <v>0</v>
      </c>
      <c r="H18" s="4" t="str">
        <f t="shared" si="1"/>
        <v>，2632904</v>
      </c>
      <c r="I18" s="4" t="str">
        <f>VLOOKUP(A18,HOP!A:U,21,0)</f>
        <v>直连</v>
      </c>
    </row>
    <row r="19" s="4" customFormat="1" spans="1:9">
      <c r="A19" s="5">
        <v>18524000169</v>
      </c>
      <c r="B19" s="6">
        <v>44772</v>
      </c>
      <c r="C19" s="6">
        <v>44773</v>
      </c>
      <c r="D19" s="4">
        <v>121</v>
      </c>
      <c r="E19" s="4" t="str">
        <f>VLOOKUP(A19,HOP!A:L,12,0)</f>
        <v>121.00</v>
      </c>
      <c r="F19" s="4" t="str">
        <f>VLOOKUP(A19,HOP!A:C,3,0)</f>
        <v>2633906</v>
      </c>
      <c r="G19" s="4">
        <f t="shared" si="0"/>
        <v>0</v>
      </c>
      <c r="H19" s="4" t="str">
        <f t="shared" si="1"/>
        <v>，2633906</v>
      </c>
      <c r="I19" s="4" t="str">
        <f>VLOOKUP(A19,HOP!A:U,21,0)</f>
        <v>直连</v>
      </c>
    </row>
    <row r="20" s="4" customFormat="1" spans="1:9">
      <c r="A20" s="5">
        <v>18536503672</v>
      </c>
      <c r="B20" s="6">
        <v>44772</v>
      </c>
      <c r="C20" s="6">
        <v>44773</v>
      </c>
      <c r="D20" s="4">
        <v>406</v>
      </c>
      <c r="E20" s="4" t="str">
        <f>VLOOKUP(A20,HOP!A:L,12,0)</f>
        <v>406.00</v>
      </c>
      <c r="F20" s="4" t="str">
        <f>VLOOKUP(A20,HOP!A:C,3,0)</f>
        <v>2635128</v>
      </c>
      <c r="G20" s="4">
        <f t="shared" si="0"/>
        <v>0</v>
      </c>
      <c r="H20" s="4" t="str">
        <f t="shared" si="1"/>
        <v>，2635128</v>
      </c>
      <c r="I20" s="4" t="str">
        <f>VLOOKUP(A20,HOP!A:U,21,0)</f>
        <v>直连</v>
      </c>
    </row>
    <row r="21" s="4" customFormat="1" spans="1:9">
      <c r="A21" s="5">
        <v>18543597557</v>
      </c>
      <c r="B21" s="6">
        <v>44772</v>
      </c>
      <c r="C21" s="6">
        <v>44773</v>
      </c>
      <c r="D21" s="4">
        <v>52</v>
      </c>
      <c r="E21" s="4" t="str">
        <f>VLOOKUP(A21,HOP!A:L,12,0)</f>
        <v>52.00</v>
      </c>
      <c r="F21" s="4" t="str">
        <f>VLOOKUP(A21,HOP!A:C,3,0)</f>
        <v>2635731</v>
      </c>
      <c r="G21" s="4">
        <f t="shared" si="0"/>
        <v>0</v>
      </c>
      <c r="H21" s="4" t="str">
        <f t="shared" si="1"/>
        <v>，2635731</v>
      </c>
      <c r="I21" s="4" t="str">
        <f>VLOOKUP(A21,HOP!A:U,21,0)</f>
        <v>直连</v>
      </c>
    </row>
    <row r="22" s="4" customFormat="1" spans="1:9">
      <c r="A22" s="5">
        <v>18547371641</v>
      </c>
      <c r="B22" s="6">
        <v>44772</v>
      </c>
      <c r="C22" s="6">
        <v>44773</v>
      </c>
      <c r="D22" s="4">
        <v>27</v>
      </c>
      <c r="E22" s="4" t="str">
        <f>VLOOKUP(A22,HOP!A:L,12,0)</f>
        <v>27.00</v>
      </c>
      <c r="F22" s="4" t="str">
        <f>VLOOKUP(A22,HOP!A:C,3,0)</f>
        <v>2636386</v>
      </c>
      <c r="G22" s="4">
        <f t="shared" si="0"/>
        <v>0</v>
      </c>
      <c r="H22" s="4" t="str">
        <f t="shared" si="1"/>
        <v>，2636386</v>
      </c>
      <c r="I22" s="4" t="str">
        <f>VLOOKUP(A22,HOP!A:U,21,0)</f>
        <v>直连</v>
      </c>
    </row>
    <row r="23" s="4" customFormat="1" spans="1:9">
      <c r="A23" s="5">
        <v>18562179892</v>
      </c>
      <c r="B23" s="6">
        <v>44772</v>
      </c>
      <c r="C23" s="6">
        <v>44773</v>
      </c>
      <c r="D23" s="4">
        <v>38</v>
      </c>
      <c r="E23" s="4" t="str">
        <f>VLOOKUP(A23,HOP!A:L,12,0)</f>
        <v>38.00</v>
      </c>
      <c r="F23" s="4" t="str">
        <f>VLOOKUP(A23,HOP!A:C,3,0)</f>
        <v>2637699</v>
      </c>
      <c r="G23" s="4">
        <f t="shared" si="0"/>
        <v>0</v>
      </c>
      <c r="H23" s="4" t="str">
        <f t="shared" si="1"/>
        <v>，2637699</v>
      </c>
      <c r="I23" s="4" t="str">
        <f>VLOOKUP(A23,HOP!A:U,21,0)</f>
        <v>直连</v>
      </c>
    </row>
    <row r="24" s="4" customFormat="1" hidden="1" spans="1:9">
      <c r="A24" s="5">
        <v>18565309158</v>
      </c>
      <c r="B24" s="6">
        <v>44772</v>
      </c>
      <c r="C24" s="6">
        <v>44773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18572411675</v>
      </c>
      <c r="B25" s="6">
        <v>44772</v>
      </c>
      <c r="C25" s="6">
        <v>44773</v>
      </c>
      <c r="D25" s="4">
        <v>27</v>
      </c>
      <c r="E25" s="4" t="str">
        <f>VLOOKUP(A25,HOP!A:L,12,0)</f>
        <v>27.00</v>
      </c>
      <c r="F25" s="4" t="str">
        <f>VLOOKUP(A25,HOP!A:C,3,0)</f>
        <v>2638557</v>
      </c>
      <c r="G25" s="4">
        <f t="shared" si="0"/>
        <v>0</v>
      </c>
      <c r="H25" s="4" t="str">
        <f t="shared" si="1"/>
        <v>，2638557</v>
      </c>
      <c r="I25" s="4" t="str">
        <f>VLOOKUP(A25,HOP!A:U,21,0)</f>
        <v>直连</v>
      </c>
    </row>
    <row r="26" s="4" customFormat="1" spans="1:9">
      <c r="A26" s="5">
        <v>18572424100</v>
      </c>
      <c r="B26" s="6">
        <v>44772</v>
      </c>
      <c r="C26" s="6">
        <v>44773</v>
      </c>
      <c r="D26" s="4">
        <v>494</v>
      </c>
      <c r="E26" s="4" t="str">
        <f>VLOOKUP(A26,HOP!A:L,12,0)</f>
        <v>494.00</v>
      </c>
      <c r="F26" s="4" t="str">
        <f>VLOOKUP(A26,HOP!A:C,3,0)</f>
        <v>2638558</v>
      </c>
      <c r="G26" s="4">
        <f t="shared" si="0"/>
        <v>0</v>
      </c>
      <c r="H26" s="4" t="str">
        <f t="shared" si="1"/>
        <v>，2638558</v>
      </c>
      <c r="I26" s="4" t="str">
        <f>VLOOKUP(A26,HOP!A:U,21,0)</f>
        <v>直连</v>
      </c>
    </row>
    <row r="27" s="4" customFormat="1" spans="1:3">
      <c r="A27" s="5"/>
      <c r="B27" s="6"/>
      <c r="C27" s="6"/>
    </row>
    <row r="29" spans="4:4">
      <c r="D29" s="4">
        <f>SUM(D2:D28)</f>
        <v>4650</v>
      </c>
    </row>
    <row r="35" spans="1:1">
      <c r="A35" s="4" t="s">
        <v>151</v>
      </c>
    </row>
    <row r="36" spans="1:1">
      <c r="A36" s="4" t="s">
        <v>152</v>
      </c>
    </row>
    <row r="37" spans="1:1">
      <c r="A37" s="4" t="s">
        <v>153</v>
      </c>
    </row>
  </sheetData>
  <autoFilter ref="A1:XFD29">
    <filterColumn colId="3">
      <filters blank="1">
        <filter val="150"/>
        <filter val="250"/>
        <filter val="4650"/>
        <filter val="91"/>
        <filter val="52"/>
        <filter val="92"/>
        <filter val="254"/>
        <filter val="494"/>
        <filter val="1218"/>
        <filter val="121"/>
        <filter val="27"/>
        <filter val="67"/>
        <filter val="38"/>
        <filter val="78"/>
        <filter val="103"/>
        <filter val="183"/>
        <filter val="403"/>
        <filter val="44"/>
        <filter val="104"/>
        <filter val="46"/>
        <filter val="406"/>
        <filter val="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154</v>
      </c>
      <c r="B1" s="2" t="s">
        <v>155</v>
      </c>
      <c r="C1" s="2" t="s">
        <v>156</v>
      </c>
      <c r="D1" s="2" t="s">
        <v>157</v>
      </c>
      <c r="E1" s="2" t="s">
        <v>13</v>
      </c>
      <c r="F1" s="2" t="s">
        <v>5</v>
      </c>
      <c r="G1" s="2" t="s">
        <v>6</v>
      </c>
      <c r="H1" s="2" t="s">
        <v>158</v>
      </c>
      <c r="I1" s="2" t="s">
        <v>159</v>
      </c>
      <c r="J1" s="2" t="s">
        <v>160</v>
      </c>
      <c r="K1" s="2" t="s">
        <v>161</v>
      </c>
      <c r="L1" s="2" t="s">
        <v>162</v>
      </c>
      <c r="M1" s="2" t="s">
        <v>163</v>
      </c>
      <c r="N1" s="2" t="s">
        <v>164</v>
      </c>
      <c r="O1" s="2" t="s">
        <v>165</v>
      </c>
      <c r="P1" s="2" t="s">
        <v>166</v>
      </c>
      <c r="Q1" s="2" t="s">
        <v>167</v>
      </c>
      <c r="R1" s="2" t="s">
        <v>168</v>
      </c>
      <c r="S1" s="2" t="s">
        <v>169</v>
      </c>
      <c r="T1" s="2" t="s">
        <v>170</v>
      </c>
      <c r="U1" s="2" t="s">
        <v>171</v>
      </c>
    </row>
    <row r="2" s="1" customFormat="1" spans="1:21">
      <c r="A2" s="3">
        <v>18008689882</v>
      </c>
      <c r="B2" s="1" t="s">
        <v>172</v>
      </c>
      <c r="C2" s="1" t="s">
        <v>173</v>
      </c>
      <c r="D2" s="1" t="s">
        <v>174</v>
      </c>
      <c r="E2" s="1" t="s">
        <v>175</v>
      </c>
      <c r="F2" s="1" t="s">
        <v>176</v>
      </c>
      <c r="G2" s="1" t="s">
        <v>177</v>
      </c>
      <c r="H2" s="1" t="s">
        <v>178</v>
      </c>
      <c r="I2" s="1" t="s">
        <v>179</v>
      </c>
      <c r="J2" s="1" t="s">
        <v>30</v>
      </c>
      <c r="K2" s="1" t="s">
        <v>180</v>
      </c>
      <c r="L2" s="1" t="s">
        <v>180</v>
      </c>
      <c r="M2" s="1" t="s">
        <v>181</v>
      </c>
      <c r="N2" s="1" t="s">
        <v>181</v>
      </c>
      <c r="O2" s="1" t="s">
        <v>182</v>
      </c>
      <c r="P2" s="1" t="s">
        <v>183</v>
      </c>
      <c r="Q2" s="1" t="s">
        <v>184</v>
      </c>
      <c r="R2" s="1" t="s">
        <v>185</v>
      </c>
      <c r="S2" s="1" t="s">
        <v>186</v>
      </c>
      <c r="T2" s="1" t="s">
        <v>187</v>
      </c>
      <c r="U2" s="1" t="s">
        <v>188</v>
      </c>
    </row>
    <row r="3" s="1" customFormat="1" spans="1:21">
      <c r="A3" s="3">
        <v>18047440101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  <c r="G3" s="1" t="s">
        <v>177</v>
      </c>
      <c r="H3" s="1" t="s">
        <v>178</v>
      </c>
      <c r="I3" s="1" t="s">
        <v>194</v>
      </c>
      <c r="J3" s="1" t="s">
        <v>30</v>
      </c>
      <c r="K3" s="1" t="s">
        <v>195</v>
      </c>
      <c r="L3" s="1" t="s">
        <v>195</v>
      </c>
      <c r="M3" s="1" t="s">
        <v>181</v>
      </c>
      <c r="N3" s="1" t="s">
        <v>181</v>
      </c>
      <c r="O3" s="1" t="s">
        <v>182</v>
      </c>
      <c r="P3" s="1" t="s">
        <v>183</v>
      </c>
      <c r="Q3" s="1" t="s">
        <v>184</v>
      </c>
      <c r="R3" s="1" t="s">
        <v>196</v>
      </c>
      <c r="S3" s="1" t="s">
        <v>186</v>
      </c>
      <c r="T3" s="1" t="s">
        <v>187</v>
      </c>
      <c r="U3" s="1" t="s">
        <v>188</v>
      </c>
    </row>
    <row r="4" s="1" customFormat="1" spans="1:21">
      <c r="A4" s="3">
        <v>18097925709</v>
      </c>
      <c r="B4" s="1" t="s">
        <v>197</v>
      </c>
      <c r="C4" s="1" t="s">
        <v>198</v>
      </c>
      <c r="D4" s="1" t="s">
        <v>199</v>
      </c>
      <c r="E4" s="1" t="s">
        <v>200</v>
      </c>
      <c r="F4" s="1" t="s">
        <v>176</v>
      </c>
      <c r="G4" s="1" t="s">
        <v>177</v>
      </c>
      <c r="H4" s="1" t="s">
        <v>178</v>
      </c>
      <c r="I4" s="1" t="s">
        <v>201</v>
      </c>
      <c r="J4" s="1" t="s">
        <v>30</v>
      </c>
      <c r="K4" s="1" t="s">
        <v>202</v>
      </c>
      <c r="L4" s="1" t="s">
        <v>202</v>
      </c>
      <c r="M4" s="1" t="s">
        <v>181</v>
      </c>
      <c r="N4" s="1" t="s">
        <v>181</v>
      </c>
      <c r="O4" s="1" t="s">
        <v>182</v>
      </c>
      <c r="P4" s="1" t="s">
        <v>183</v>
      </c>
      <c r="Q4" s="1" t="s">
        <v>184</v>
      </c>
      <c r="R4" s="1" t="s">
        <v>203</v>
      </c>
      <c r="S4" s="1" t="s">
        <v>186</v>
      </c>
      <c r="T4" s="1" t="s">
        <v>187</v>
      </c>
      <c r="U4" s="1" t="s">
        <v>188</v>
      </c>
    </row>
    <row r="5" s="1" customFormat="1" spans="1:21">
      <c r="A5" s="3">
        <v>18107599612</v>
      </c>
      <c r="B5" s="1" t="s">
        <v>204</v>
      </c>
      <c r="C5" s="1" t="s">
        <v>205</v>
      </c>
      <c r="D5" s="1" t="s">
        <v>206</v>
      </c>
      <c r="E5" s="1" t="s">
        <v>207</v>
      </c>
      <c r="F5" s="1" t="s">
        <v>176</v>
      </c>
      <c r="G5" s="1" t="s">
        <v>177</v>
      </c>
      <c r="H5" s="1" t="s">
        <v>178</v>
      </c>
      <c r="I5" s="1" t="s">
        <v>208</v>
      </c>
      <c r="J5" s="1" t="s">
        <v>30</v>
      </c>
      <c r="K5" s="1" t="s">
        <v>209</v>
      </c>
      <c r="L5" s="1" t="s">
        <v>209</v>
      </c>
      <c r="M5" s="1" t="s">
        <v>181</v>
      </c>
      <c r="N5" s="1" t="s">
        <v>181</v>
      </c>
      <c r="O5" s="1" t="s">
        <v>182</v>
      </c>
      <c r="P5" s="1" t="s">
        <v>183</v>
      </c>
      <c r="Q5" s="1" t="s">
        <v>184</v>
      </c>
      <c r="R5" s="1" t="s">
        <v>210</v>
      </c>
      <c r="S5" s="1" t="s">
        <v>186</v>
      </c>
      <c r="T5" s="1" t="s">
        <v>187</v>
      </c>
      <c r="U5" s="1" t="s">
        <v>188</v>
      </c>
    </row>
    <row r="6" s="1" customFormat="1" spans="1:21">
      <c r="A6" s="3">
        <v>18259363891</v>
      </c>
      <c r="B6" s="1" t="s">
        <v>211</v>
      </c>
      <c r="C6" s="1" t="s">
        <v>212</v>
      </c>
      <c r="D6" s="1" t="s">
        <v>213</v>
      </c>
      <c r="E6" s="1" t="s">
        <v>214</v>
      </c>
      <c r="F6" s="1" t="s">
        <v>193</v>
      </c>
      <c r="G6" s="1" t="s">
        <v>177</v>
      </c>
      <c r="H6" s="1" t="s">
        <v>178</v>
      </c>
      <c r="I6" s="1" t="s">
        <v>215</v>
      </c>
      <c r="J6" s="1" t="s">
        <v>30</v>
      </c>
      <c r="K6" s="1" t="s">
        <v>216</v>
      </c>
      <c r="L6" s="1" t="s">
        <v>216</v>
      </c>
      <c r="M6" s="1" t="s">
        <v>181</v>
      </c>
      <c r="N6" s="1" t="s">
        <v>181</v>
      </c>
      <c r="O6" s="1" t="s">
        <v>182</v>
      </c>
      <c r="P6" s="1" t="s">
        <v>183</v>
      </c>
      <c r="Q6" s="1" t="s">
        <v>184</v>
      </c>
      <c r="R6" s="1" t="s">
        <v>217</v>
      </c>
      <c r="S6" s="1" t="s">
        <v>186</v>
      </c>
      <c r="T6" s="1" t="s">
        <v>187</v>
      </c>
      <c r="U6" s="1" t="s">
        <v>188</v>
      </c>
    </row>
    <row r="7" s="1" customFormat="1" spans="1:21">
      <c r="A7" s="3">
        <v>18270602890</v>
      </c>
      <c r="B7" s="1" t="s">
        <v>218</v>
      </c>
      <c r="C7" s="1" t="s">
        <v>219</v>
      </c>
      <c r="D7" s="1" t="s">
        <v>220</v>
      </c>
      <c r="E7" s="1" t="s">
        <v>221</v>
      </c>
      <c r="F7" s="1" t="s">
        <v>176</v>
      </c>
      <c r="G7" s="1" t="s">
        <v>177</v>
      </c>
      <c r="H7" s="1" t="s">
        <v>178</v>
      </c>
      <c r="I7" s="1" t="s">
        <v>222</v>
      </c>
      <c r="J7" s="1" t="s">
        <v>30</v>
      </c>
      <c r="K7" s="1" t="s">
        <v>223</v>
      </c>
      <c r="L7" s="1" t="s">
        <v>223</v>
      </c>
      <c r="M7" s="1" t="s">
        <v>181</v>
      </c>
      <c r="N7" s="1" t="s">
        <v>181</v>
      </c>
      <c r="O7" s="1" t="s">
        <v>182</v>
      </c>
      <c r="P7" s="1" t="s">
        <v>183</v>
      </c>
      <c r="Q7" s="1" t="s">
        <v>184</v>
      </c>
      <c r="R7" s="1" t="s">
        <v>224</v>
      </c>
      <c r="S7" s="1" t="s">
        <v>186</v>
      </c>
      <c r="T7" s="1" t="s">
        <v>187</v>
      </c>
      <c r="U7" s="1" t="s">
        <v>188</v>
      </c>
    </row>
    <row r="8" s="1" customFormat="1" spans="1:21">
      <c r="A8" s="3">
        <v>18270664685</v>
      </c>
      <c r="B8" s="1" t="s">
        <v>218</v>
      </c>
      <c r="C8" s="1" t="s">
        <v>225</v>
      </c>
      <c r="D8" s="1" t="s">
        <v>226</v>
      </c>
      <c r="E8" s="1" t="s">
        <v>227</v>
      </c>
      <c r="F8" s="1" t="s">
        <v>193</v>
      </c>
      <c r="G8" s="1" t="s">
        <v>177</v>
      </c>
      <c r="H8" s="1" t="s">
        <v>178</v>
      </c>
      <c r="I8" s="1" t="s">
        <v>228</v>
      </c>
      <c r="J8" s="1" t="s">
        <v>30</v>
      </c>
      <c r="K8" s="1" t="s">
        <v>229</v>
      </c>
      <c r="L8" s="1" t="s">
        <v>229</v>
      </c>
      <c r="M8" s="1" t="s">
        <v>181</v>
      </c>
      <c r="N8" s="1" t="s">
        <v>181</v>
      </c>
      <c r="O8" s="1" t="s">
        <v>182</v>
      </c>
      <c r="P8" s="1" t="s">
        <v>183</v>
      </c>
      <c r="Q8" s="1" t="s">
        <v>184</v>
      </c>
      <c r="R8" s="1" t="s">
        <v>230</v>
      </c>
      <c r="S8" s="1" t="s">
        <v>186</v>
      </c>
      <c r="T8" s="1" t="s">
        <v>187</v>
      </c>
      <c r="U8" s="1" t="s">
        <v>188</v>
      </c>
    </row>
    <row r="9" s="1" customFormat="1" spans="1:21">
      <c r="A9" s="3">
        <v>18387532984</v>
      </c>
      <c r="B9" s="1" t="s">
        <v>231</v>
      </c>
      <c r="C9" s="1" t="s">
        <v>232</v>
      </c>
      <c r="D9" s="1" t="s">
        <v>233</v>
      </c>
      <c r="E9" s="1" t="s">
        <v>234</v>
      </c>
      <c r="F9" s="1" t="s">
        <v>176</v>
      </c>
      <c r="G9" s="1" t="s">
        <v>177</v>
      </c>
      <c r="H9" s="1" t="s">
        <v>178</v>
      </c>
      <c r="I9" s="1" t="s">
        <v>235</v>
      </c>
      <c r="J9" s="1" t="s">
        <v>30</v>
      </c>
      <c r="K9" s="1" t="s">
        <v>236</v>
      </c>
      <c r="L9" s="1" t="s">
        <v>236</v>
      </c>
      <c r="M9" s="1" t="s">
        <v>181</v>
      </c>
      <c r="N9" s="1" t="s">
        <v>181</v>
      </c>
      <c r="O9" s="1" t="s">
        <v>182</v>
      </c>
      <c r="P9" s="1" t="s">
        <v>183</v>
      </c>
      <c r="Q9" s="1" t="s">
        <v>184</v>
      </c>
      <c r="R9" s="1" t="s">
        <v>237</v>
      </c>
      <c r="S9" s="1" t="s">
        <v>186</v>
      </c>
      <c r="T9" s="1" t="s">
        <v>187</v>
      </c>
      <c r="U9" s="1" t="s">
        <v>188</v>
      </c>
    </row>
    <row r="10" s="1" customFormat="1" spans="1:21">
      <c r="A10" s="3">
        <v>18388195031</v>
      </c>
      <c r="B10" s="1" t="s">
        <v>238</v>
      </c>
      <c r="C10" s="1" t="s">
        <v>239</v>
      </c>
      <c r="D10" s="1" t="s">
        <v>240</v>
      </c>
      <c r="E10" s="1" t="s">
        <v>241</v>
      </c>
      <c r="F10" s="1" t="s">
        <v>176</v>
      </c>
      <c r="G10" s="1" t="s">
        <v>177</v>
      </c>
      <c r="H10" s="1" t="s">
        <v>178</v>
      </c>
      <c r="I10" s="1" t="s">
        <v>242</v>
      </c>
      <c r="J10" s="1" t="s">
        <v>30</v>
      </c>
      <c r="K10" s="1" t="s">
        <v>243</v>
      </c>
      <c r="L10" s="1" t="s">
        <v>243</v>
      </c>
      <c r="M10" s="1" t="s">
        <v>181</v>
      </c>
      <c r="N10" s="1" t="s">
        <v>181</v>
      </c>
      <c r="O10" s="1" t="s">
        <v>182</v>
      </c>
      <c r="P10" s="1" t="s">
        <v>183</v>
      </c>
      <c r="Q10" s="1" t="s">
        <v>184</v>
      </c>
      <c r="R10" s="1" t="s">
        <v>244</v>
      </c>
      <c r="S10" s="1" t="s">
        <v>186</v>
      </c>
      <c r="T10" s="1" t="s">
        <v>187</v>
      </c>
      <c r="U10" s="1" t="s">
        <v>188</v>
      </c>
    </row>
    <row r="11" s="1" customFormat="1" spans="1:21">
      <c r="A11" s="3">
        <v>18398569422</v>
      </c>
      <c r="B11" s="1" t="s">
        <v>245</v>
      </c>
      <c r="C11" s="1" t="s">
        <v>246</v>
      </c>
      <c r="D11" s="1" t="s">
        <v>247</v>
      </c>
      <c r="E11" s="1" t="s">
        <v>248</v>
      </c>
      <c r="F11" s="1" t="s">
        <v>176</v>
      </c>
      <c r="G11" s="1" t="s">
        <v>177</v>
      </c>
      <c r="H11" s="1" t="s">
        <v>178</v>
      </c>
      <c r="I11" s="1" t="s">
        <v>249</v>
      </c>
      <c r="J11" s="1" t="s">
        <v>30</v>
      </c>
      <c r="K11" s="1" t="s">
        <v>250</v>
      </c>
      <c r="L11" s="1" t="s">
        <v>250</v>
      </c>
      <c r="M11" s="1" t="s">
        <v>181</v>
      </c>
      <c r="N11" s="1" t="s">
        <v>181</v>
      </c>
      <c r="O11" s="1" t="s">
        <v>182</v>
      </c>
      <c r="P11" s="1" t="s">
        <v>183</v>
      </c>
      <c r="Q11" s="1" t="s">
        <v>184</v>
      </c>
      <c r="R11" s="1" t="s">
        <v>251</v>
      </c>
      <c r="S11" s="1" t="s">
        <v>186</v>
      </c>
      <c r="T11" s="1" t="s">
        <v>187</v>
      </c>
      <c r="U11" s="1" t="s">
        <v>188</v>
      </c>
    </row>
    <row r="12" s="1" customFormat="1" spans="1:21">
      <c r="A12" s="3">
        <v>18477887067</v>
      </c>
      <c r="B12" s="1" t="s">
        <v>252</v>
      </c>
      <c r="C12" s="1" t="s">
        <v>253</v>
      </c>
      <c r="D12" s="1" t="s">
        <v>254</v>
      </c>
      <c r="E12" s="1" t="s">
        <v>255</v>
      </c>
      <c r="F12" s="1" t="s">
        <v>193</v>
      </c>
      <c r="G12" s="1" t="s">
        <v>177</v>
      </c>
      <c r="H12" s="1" t="s">
        <v>178</v>
      </c>
      <c r="I12" s="1" t="s">
        <v>256</v>
      </c>
      <c r="J12" s="1" t="s">
        <v>30</v>
      </c>
      <c r="K12" s="1" t="s">
        <v>257</v>
      </c>
      <c r="L12" s="1" t="s">
        <v>257</v>
      </c>
      <c r="M12" s="1" t="s">
        <v>181</v>
      </c>
      <c r="N12" s="1" t="s">
        <v>181</v>
      </c>
      <c r="O12" s="1" t="s">
        <v>182</v>
      </c>
      <c r="P12" s="1" t="s">
        <v>183</v>
      </c>
      <c r="Q12" s="1" t="s">
        <v>184</v>
      </c>
      <c r="R12" s="1" t="s">
        <v>258</v>
      </c>
      <c r="S12" s="1" t="s">
        <v>186</v>
      </c>
      <c r="T12" s="1" t="s">
        <v>187</v>
      </c>
      <c r="U12" s="1" t="s">
        <v>188</v>
      </c>
    </row>
    <row r="13" s="1" customFormat="1" spans="1:21">
      <c r="A13" s="3">
        <v>18485753662</v>
      </c>
      <c r="B13" s="1" t="s">
        <v>259</v>
      </c>
      <c r="C13" s="1" t="s">
        <v>260</v>
      </c>
      <c r="D13" s="1" t="s">
        <v>261</v>
      </c>
      <c r="E13" s="1" t="s">
        <v>262</v>
      </c>
      <c r="F13" s="1" t="s">
        <v>176</v>
      </c>
      <c r="G13" s="1" t="s">
        <v>177</v>
      </c>
      <c r="H13" s="1" t="s">
        <v>178</v>
      </c>
      <c r="I13" s="1" t="s">
        <v>263</v>
      </c>
      <c r="J13" s="1" t="s">
        <v>30</v>
      </c>
      <c r="K13" s="1" t="s">
        <v>264</v>
      </c>
      <c r="L13" s="1" t="s">
        <v>264</v>
      </c>
      <c r="M13" s="1" t="s">
        <v>181</v>
      </c>
      <c r="N13" s="1" t="s">
        <v>181</v>
      </c>
      <c r="O13" s="1" t="s">
        <v>182</v>
      </c>
      <c r="P13" s="1" t="s">
        <v>183</v>
      </c>
      <c r="Q13" s="1" t="s">
        <v>184</v>
      </c>
      <c r="R13" s="1" t="s">
        <v>265</v>
      </c>
      <c r="S13" s="1" t="s">
        <v>186</v>
      </c>
      <c r="T13" s="1" t="s">
        <v>187</v>
      </c>
      <c r="U13" s="1" t="s">
        <v>188</v>
      </c>
    </row>
    <row r="14" s="1" customFormat="1" spans="1:21">
      <c r="A14" s="3">
        <v>18487702016</v>
      </c>
      <c r="B14" s="1" t="s">
        <v>259</v>
      </c>
      <c r="C14" s="1" t="s">
        <v>266</v>
      </c>
      <c r="D14" s="1" t="s">
        <v>267</v>
      </c>
      <c r="E14" s="1" t="s">
        <v>268</v>
      </c>
      <c r="F14" s="1" t="s">
        <v>193</v>
      </c>
      <c r="G14" s="1" t="s">
        <v>177</v>
      </c>
      <c r="H14" s="1" t="s">
        <v>178</v>
      </c>
      <c r="I14" s="1" t="s">
        <v>269</v>
      </c>
      <c r="J14" s="1" t="s">
        <v>30</v>
      </c>
      <c r="K14" s="1" t="s">
        <v>270</v>
      </c>
      <c r="L14" s="1" t="s">
        <v>270</v>
      </c>
      <c r="M14" s="1" t="s">
        <v>181</v>
      </c>
      <c r="N14" s="1" t="s">
        <v>181</v>
      </c>
      <c r="O14" s="1" t="s">
        <v>182</v>
      </c>
      <c r="P14" s="1" t="s">
        <v>183</v>
      </c>
      <c r="Q14" s="1" t="s">
        <v>184</v>
      </c>
      <c r="R14" s="1" t="s">
        <v>271</v>
      </c>
      <c r="S14" s="1" t="s">
        <v>186</v>
      </c>
      <c r="T14" s="1" t="s">
        <v>187</v>
      </c>
      <c r="U14" s="1" t="s">
        <v>188</v>
      </c>
    </row>
    <row r="15" s="1" customFormat="1" spans="1:21">
      <c r="A15" s="3">
        <v>18493471468</v>
      </c>
      <c r="B15" s="1" t="s">
        <v>272</v>
      </c>
      <c r="C15" s="1" t="s">
        <v>273</v>
      </c>
      <c r="D15" s="1" t="s">
        <v>274</v>
      </c>
      <c r="E15" s="1" t="s">
        <v>275</v>
      </c>
      <c r="F15" s="1" t="s">
        <v>276</v>
      </c>
      <c r="G15" s="1" t="s">
        <v>177</v>
      </c>
      <c r="H15" s="1" t="s">
        <v>178</v>
      </c>
      <c r="I15" s="1" t="s">
        <v>277</v>
      </c>
      <c r="J15" s="1" t="s">
        <v>30</v>
      </c>
      <c r="K15" s="1" t="s">
        <v>278</v>
      </c>
      <c r="L15" s="1" t="s">
        <v>278</v>
      </c>
      <c r="M15" s="1" t="s">
        <v>181</v>
      </c>
      <c r="N15" s="1" t="s">
        <v>181</v>
      </c>
      <c r="O15" s="1" t="s">
        <v>182</v>
      </c>
      <c r="P15" s="1" t="s">
        <v>183</v>
      </c>
      <c r="Q15" s="1" t="s">
        <v>184</v>
      </c>
      <c r="R15" s="1" t="s">
        <v>279</v>
      </c>
      <c r="S15" s="1" t="s">
        <v>186</v>
      </c>
      <c r="T15" s="1" t="s">
        <v>187</v>
      </c>
      <c r="U15" s="1" t="s">
        <v>188</v>
      </c>
    </row>
    <row r="16" s="1" customFormat="1" spans="1:21">
      <c r="A16" s="3">
        <v>18504593569</v>
      </c>
      <c r="B16" s="1" t="s">
        <v>280</v>
      </c>
      <c r="C16" s="1" t="s">
        <v>281</v>
      </c>
      <c r="D16" s="1" t="s">
        <v>282</v>
      </c>
      <c r="E16" s="1" t="s">
        <v>283</v>
      </c>
      <c r="F16" s="1" t="s">
        <v>176</v>
      </c>
      <c r="G16" s="1" t="s">
        <v>177</v>
      </c>
      <c r="H16" s="1" t="s">
        <v>178</v>
      </c>
      <c r="I16" s="1" t="s">
        <v>284</v>
      </c>
      <c r="J16" s="1" t="s">
        <v>30</v>
      </c>
      <c r="K16" s="1" t="s">
        <v>285</v>
      </c>
      <c r="L16" s="1" t="s">
        <v>285</v>
      </c>
      <c r="M16" s="1" t="s">
        <v>181</v>
      </c>
      <c r="N16" s="1" t="s">
        <v>181</v>
      </c>
      <c r="O16" s="1" t="s">
        <v>182</v>
      </c>
      <c r="P16" s="1" t="s">
        <v>183</v>
      </c>
      <c r="Q16" s="1" t="s">
        <v>184</v>
      </c>
      <c r="R16" s="1" t="s">
        <v>286</v>
      </c>
      <c r="S16" s="1" t="s">
        <v>186</v>
      </c>
      <c r="T16" s="1" t="s">
        <v>187</v>
      </c>
      <c r="U16" s="1" t="s">
        <v>188</v>
      </c>
    </row>
    <row r="17" s="1" customFormat="1" spans="1:21">
      <c r="A17" s="3">
        <v>18513205171</v>
      </c>
      <c r="B17" s="1" t="s">
        <v>280</v>
      </c>
      <c r="C17" s="1" t="s">
        <v>287</v>
      </c>
      <c r="D17" s="1" t="s">
        <v>288</v>
      </c>
      <c r="E17" s="1" t="s">
        <v>289</v>
      </c>
      <c r="F17" s="1" t="s">
        <v>176</v>
      </c>
      <c r="G17" s="1" t="s">
        <v>177</v>
      </c>
      <c r="H17" s="1" t="s">
        <v>178</v>
      </c>
      <c r="I17" s="1" t="s">
        <v>290</v>
      </c>
      <c r="J17" s="1" t="s">
        <v>30</v>
      </c>
      <c r="K17" s="1" t="s">
        <v>291</v>
      </c>
      <c r="L17" s="1" t="s">
        <v>291</v>
      </c>
      <c r="M17" s="1" t="s">
        <v>181</v>
      </c>
      <c r="N17" s="1" t="s">
        <v>181</v>
      </c>
      <c r="O17" s="1" t="s">
        <v>182</v>
      </c>
      <c r="P17" s="1" t="s">
        <v>183</v>
      </c>
      <c r="Q17" s="1" t="s">
        <v>184</v>
      </c>
      <c r="R17" s="1" t="s">
        <v>292</v>
      </c>
      <c r="S17" s="1" t="s">
        <v>186</v>
      </c>
      <c r="T17" s="1" t="s">
        <v>187</v>
      </c>
      <c r="U17" s="1" t="s">
        <v>188</v>
      </c>
    </row>
    <row r="18" s="1" customFormat="1" spans="1:21">
      <c r="A18" s="3">
        <v>18513706439</v>
      </c>
      <c r="B18" s="1" t="s">
        <v>293</v>
      </c>
      <c r="C18" s="1" t="s">
        <v>294</v>
      </c>
      <c r="D18" s="1" t="s">
        <v>295</v>
      </c>
      <c r="E18" s="1" t="s">
        <v>296</v>
      </c>
      <c r="F18" s="1" t="s">
        <v>176</v>
      </c>
      <c r="G18" s="1" t="s">
        <v>177</v>
      </c>
      <c r="H18" s="1" t="s">
        <v>178</v>
      </c>
      <c r="I18" s="1" t="s">
        <v>297</v>
      </c>
      <c r="J18" s="1" t="s">
        <v>30</v>
      </c>
      <c r="K18" s="1" t="s">
        <v>216</v>
      </c>
      <c r="L18" s="1" t="s">
        <v>216</v>
      </c>
      <c r="M18" s="1" t="s">
        <v>181</v>
      </c>
      <c r="N18" s="1" t="s">
        <v>181</v>
      </c>
      <c r="O18" s="1" t="s">
        <v>182</v>
      </c>
      <c r="P18" s="1" t="s">
        <v>183</v>
      </c>
      <c r="Q18" s="1" t="s">
        <v>184</v>
      </c>
      <c r="R18" s="1" t="s">
        <v>298</v>
      </c>
      <c r="S18" s="1" t="s">
        <v>186</v>
      </c>
      <c r="T18" s="1" t="s">
        <v>187</v>
      </c>
      <c r="U18" s="1" t="s">
        <v>188</v>
      </c>
    </row>
    <row r="19" s="1" customFormat="1" spans="1:21">
      <c r="A19" s="3">
        <v>18524000169</v>
      </c>
      <c r="B19" s="1" t="s">
        <v>293</v>
      </c>
      <c r="C19" s="1" t="s">
        <v>299</v>
      </c>
      <c r="D19" s="1" t="s">
        <v>300</v>
      </c>
      <c r="E19" s="1" t="s">
        <v>301</v>
      </c>
      <c r="F19" s="1" t="s">
        <v>176</v>
      </c>
      <c r="G19" s="1" t="s">
        <v>177</v>
      </c>
      <c r="H19" s="1" t="s">
        <v>178</v>
      </c>
      <c r="I19" s="1" t="s">
        <v>302</v>
      </c>
      <c r="J19" s="1" t="s">
        <v>30</v>
      </c>
      <c r="K19" s="1" t="s">
        <v>303</v>
      </c>
      <c r="L19" s="1" t="s">
        <v>303</v>
      </c>
      <c r="M19" s="1" t="s">
        <v>181</v>
      </c>
      <c r="N19" s="1" t="s">
        <v>181</v>
      </c>
      <c r="O19" s="1" t="s">
        <v>182</v>
      </c>
      <c r="P19" s="1" t="s">
        <v>183</v>
      </c>
      <c r="Q19" s="1" t="s">
        <v>184</v>
      </c>
      <c r="R19" s="1" t="s">
        <v>304</v>
      </c>
      <c r="S19" s="1" t="s">
        <v>186</v>
      </c>
      <c r="T19" s="1" t="s">
        <v>187</v>
      </c>
      <c r="U19" s="1" t="s">
        <v>188</v>
      </c>
    </row>
    <row r="20" s="1" customFormat="1" spans="1:21">
      <c r="A20" s="3">
        <v>18536503672</v>
      </c>
      <c r="B20" s="1" t="s">
        <v>305</v>
      </c>
      <c r="C20" s="1" t="s">
        <v>306</v>
      </c>
      <c r="D20" s="1" t="s">
        <v>307</v>
      </c>
      <c r="E20" s="1" t="s">
        <v>308</v>
      </c>
      <c r="F20" s="1" t="s">
        <v>176</v>
      </c>
      <c r="G20" s="1" t="s">
        <v>177</v>
      </c>
      <c r="H20" s="1" t="s">
        <v>178</v>
      </c>
      <c r="I20" s="1" t="s">
        <v>309</v>
      </c>
      <c r="J20" s="1" t="s">
        <v>30</v>
      </c>
      <c r="K20" s="1" t="s">
        <v>310</v>
      </c>
      <c r="L20" s="1" t="s">
        <v>310</v>
      </c>
      <c r="M20" s="1" t="s">
        <v>181</v>
      </c>
      <c r="N20" s="1" t="s">
        <v>181</v>
      </c>
      <c r="O20" s="1" t="s">
        <v>182</v>
      </c>
      <c r="P20" s="1" t="s">
        <v>183</v>
      </c>
      <c r="Q20" s="1" t="s">
        <v>184</v>
      </c>
      <c r="R20" s="1" t="s">
        <v>311</v>
      </c>
      <c r="S20" s="1" t="s">
        <v>186</v>
      </c>
      <c r="T20" s="1" t="s">
        <v>187</v>
      </c>
      <c r="U20" s="1" t="s">
        <v>188</v>
      </c>
    </row>
    <row r="21" s="1" customFormat="1" spans="1:21">
      <c r="A21" s="3">
        <v>18543597557</v>
      </c>
      <c r="B21" s="1" t="s">
        <v>305</v>
      </c>
      <c r="C21" s="1" t="s">
        <v>312</v>
      </c>
      <c r="D21" s="1" t="s">
        <v>313</v>
      </c>
      <c r="E21" s="1" t="s">
        <v>314</v>
      </c>
      <c r="F21" s="1" t="s">
        <v>176</v>
      </c>
      <c r="G21" s="1" t="s">
        <v>177</v>
      </c>
      <c r="H21" s="1" t="s">
        <v>178</v>
      </c>
      <c r="I21" s="1" t="s">
        <v>315</v>
      </c>
      <c r="J21" s="1" t="s">
        <v>30</v>
      </c>
      <c r="K21" s="1" t="s">
        <v>316</v>
      </c>
      <c r="L21" s="1" t="s">
        <v>316</v>
      </c>
      <c r="M21" s="1" t="s">
        <v>181</v>
      </c>
      <c r="N21" s="1" t="s">
        <v>181</v>
      </c>
      <c r="O21" s="1" t="s">
        <v>182</v>
      </c>
      <c r="P21" s="1" t="s">
        <v>183</v>
      </c>
      <c r="Q21" s="1" t="s">
        <v>184</v>
      </c>
      <c r="R21" s="1" t="s">
        <v>317</v>
      </c>
      <c r="S21" s="1" t="s">
        <v>186</v>
      </c>
      <c r="T21" s="1" t="s">
        <v>187</v>
      </c>
      <c r="U21" s="1" t="s">
        <v>188</v>
      </c>
    </row>
    <row r="22" s="1" customFormat="1" spans="1:21">
      <c r="A22" s="3">
        <v>18547371641</v>
      </c>
      <c r="B22" s="1" t="s">
        <v>193</v>
      </c>
      <c r="C22" s="1" t="s">
        <v>318</v>
      </c>
      <c r="D22" s="1" t="s">
        <v>319</v>
      </c>
      <c r="E22" s="1" t="s">
        <v>320</v>
      </c>
      <c r="F22" s="1" t="s">
        <v>176</v>
      </c>
      <c r="G22" s="1" t="s">
        <v>177</v>
      </c>
      <c r="H22" s="1" t="s">
        <v>178</v>
      </c>
      <c r="I22" s="1" t="s">
        <v>321</v>
      </c>
      <c r="J22" s="1" t="s">
        <v>30</v>
      </c>
      <c r="K22" s="1" t="s">
        <v>322</v>
      </c>
      <c r="L22" s="1" t="s">
        <v>322</v>
      </c>
      <c r="M22" s="1" t="s">
        <v>181</v>
      </c>
      <c r="N22" s="1" t="s">
        <v>181</v>
      </c>
      <c r="O22" s="1" t="s">
        <v>182</v>
      </c>
      <c r="P22" s="1" t="s">
        <v>183</v>
      </c>
      <c r="Q22" s="1" t="s">
        <v>184</v>
      </c>
      <c r="R22" s="1" t="s">
        <v>323</v>
      </c>
      <c r="S22" s="1" t="s">
        <v>186</v>
      </c>
      <c r="T22" s="1" t="s">
        <v>187</v>
      </c>
      <c r="U22" s="1" t="s">
        <v>188</v>
      </c>
    </row>
    <row r="23" s="1" customFormat="1" spans="1:21">
      <c r="A23" s="3">
        <v>18562179892</v>
      </c>
      <c r="B23" s="1" t="s">
        <v>176</v>
      </c>
      <c r="C23" s="1" t="s">
        <v>324</v>
      </c>
      <c r="D23" s="1" t="s">
        <v>325</v>
      </c>
      <c r="E23" s="1" t="s">
        <v>326</v>
      </c>
      <c r="F23" s="1" t="s">
        <v>176</v>
      </c>
      <c r="G23" s="1" t="s">
        <v>177</v>
      </c>
      <c r="H23" s="1" t="s">
        <v>178</v>
      </c>
      <c r="I23" s="1" t="s">
        <v>327</v>
      </c>
      <c r="J23" s="1" t="s">
        <v>30</v>
      </c>
      <c r="K23" s="1" t="s">
        <v>328</v>
      </c>
      <c r="L23" s="1" t="s">
        <v>328</v>
      </c>
      <c r="M23" s="1" t="s">
        <v>181</v>
      </c>
      <c r="N23" s="1" t="s">
        <v>181</v>
      </c>
      <c r="O23" s="1" t="s">
        <v>182</v>
      </c>
      <c r="P23" s="1" t="s">
        <v>183</v>
      </c>
      <c r="Q23" s="1" t="s">
        <v>184</v>
      </c>
      <c r="R23" s="1" t="s">
        <v>329</v>
      </c>
      <c r="S23" s="1" t="s">
        <v>186</v>
      </c>
      <c r="T23" s="1" t="s">
        <v>187</v>
      </c>
      <c r="U23" s="1" t="s">
        <v>188</v>
      </c>
    </row>
    <row r="24" s="1" customFormat="1" spans="1:21">
      <c r="A24" s="3">
        <v>18572411675</v>
      </c>
      <c r="B24" s="1" t="s">
        <v>176</v>
      </c>
      <c r="C24" s="1" t="s">
        <v>330</v>
      </c>
      <c r="D24" s="1" t="s">
        <v>319</v>
      </c>
      <c r="E24" s="1" t="s">
        <v>331</v>
      </c>
      <c r="F24" s="1" t="s">
        <v>176</v>
      </c>
      <c r="G24" s="1" t="s">
        <v>177</v>
      </c>
      <c r="H24" s="1" t="s">
        <v>178</v>
      </c>
      <c r="I24" s="1" t="s">
        <v>332</v>
      </c>
      <c r="J24" s="1" t="s">
        <v>30</v>
      </c>
      <c r="K24" s="1" t="s">
        <v>322</v>
      </c>
      <c r="L24" s="1" t="s">
        <v>322</v>
      </c>
      <c r="M24" s="1" t="s">
        <v>181</v>
      </c>
      <c r="N24" s="1" t="s">
        <v>181</v>
      </c>
      <c r="O24" s="1" t="s">
        <v>182</v>
      </c>
      <c r="P24" s="1" t="s">
        <v>183</v>
      </c>
      <c r="Q24" s="1" t="s">
        <v>184</v>
      </c>
      <c r="R24" s="1" t="s">
        <v>333</v>
      </c>
      <c r="S24" s="1" t="s">
        <v>186</v>
      </c>
      <c r="T24" s="1" t="s">
        <v>187</v>
      </c>
      <c r="U24" s="1" t="s">
        <v>188</v>
      </c>
    </row>
    <row r="25" s="1" customFormat="1" spans="1:21">
      <c r="A25" s="3">
        <v>18572424100</v>
      </c>
      <c r="B25" s="1" t="s">
        <v>176</v>
      </c>
      <c r="C25" s="1" t="s">
        <v>334</v>
      </c>
      <c r="D25" s="1" t="s">
        <v>335</v>
      </c>
      <c r="E25" s="1" t="s">
        <v>336</v>
      </c>
      <c r="F25" s="1" t="s">
        <v>176</v>
      </c>
      <c r="G25" s="1" t="s">
        <v>177</v>
      </c>
      <c r="H25" s="1" t="s">
        <v>178</v>
      </c>
      <c r="I25" s="1" t="s">
        <v>337</v>
      </c>
      <c r="J25" s="1" t="s">
        <v>30</v>
      </c>
      <c r="K25" s="1" t="s">
        <v>338</v>
      </c>
      <c r="L25" s="1" t="s">
        <v>338</v>
      </c>
      <c r="M25" s="1" t="s">
        <v>181</v>
      </c>
      <c r="N25" s="1" t="s">
        <v>181</v>
      </c>
      <c r="O25" s="1" t="s">
        <v>182</v>
      </c>
      <c r="P25" s="1" t="s">
        <v>183</v>
      </c>
      <c r="Q25" s="1" t="s">
        <v>184</v>
      </c>
      <c r="R25" s="1" t="s">
        <v>339</v>
      </c>
      <c r="S25" s="1" t="s">
        <v>186</v>
      </c>
      <c r="T25" s="1" t="s">
        <v>187</v>
      </c>
      <c r="U25" s="1" t="s">
        <v>188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2022-08-03T02:24:29Z</dcterms:created>
  <dcterms:modified xsi:type="dcterms:W3CDTF">2022-08-03T02:30:16Z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5AFD7DEA55D24793BED1ABCA907D009C</vt:lpwstr>
  </property>
  <property fmtid="{D5CDD505-2E9C-101B-9397-08002B2CF9AE}" pid="3" name="KSOProductBuildVer">
    <vt:lpwstr>2052-11.1.0.11875</vt:lpwstr>
  </property>
</Properties>
</file>