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<sst xmlns="http://schemas.openxmlformats.org/spreadsheetml/2006/main" count="1620" uniqueCount="595">
  <si>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</si>
  <si>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</si>
  <si>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</si>
  <si>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</si>
  <si>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</si>
  <si>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</si>
  <si>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</si>
  <si>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</si>
  <si>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</si>
  <si>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</si>
  <si>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</si>
  <si>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</si>
  <si>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</si>
  <si>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</si>
  <si>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</si>
  <si>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</si>
  <si>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</si>
  <si>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</si>
  <si>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</si>
  <si>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</si>
  <si>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</si>
  <si>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</si>
  <si>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</si>
  <si>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</si>
  <si>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</si>
  <si>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17699205333	</t>
  </si>
  <si>
    <t>Ctrip</t>
  </si>
  <si>
    <t>正常</t>
  </si>
  <si>
    <t>[Esbelli Mahallesi]阿克洛珀利斯洞穴套房酒店(Acropolis Cave Suite)(89917987)</t>
  </si>
  <si>
    <t>专享套房（洞穴）&lt;2人入住&gt;&lt;不退款&gt;&lt;早餐&gt;</t>
  </si>
  <si>
    <t>HKD</t>
  </si>
  <si>
    <t>Eades/Suzanne</t>
  </si>
  <si>
    <t>CA13030220804HKD</t>
  </si>
  <si>
    <t>未提现</t>
  </si>
  <si>
    <t>携程开票</t>
  </si>
  <si>
    <t xml:space="preserve">	</t>
  </si>
  <si>
    <t xml:space="preserve">3374039	</t>
  </si>
  <si>
    <t xml:space="preserve">17760653699	</t>
  </si>
  <si>
    <t>[阿鲁沙]图利亚精品 Spa 酒店(Tulia Boutique Hotel and Spa)(89917627)</t>
  </si>
  <si>
    <t>双床房&lt;2人入住&gt;&lt;不退款&gt;&lt;早餐&gt;</t>
  </si>
  <si>
    <t>Jones/Matthew</t>
  </si>
  <si>
    <t xml:space="preserve">47372	</t>
  </si>
  <si>
    <t xml:space="preserve">17877957993	</t>
  </si>
  <si>
    <t>[贾斯珀]玛琳洛奇酒店(Maligne Lodge)(91545260)</t>
  </si>
  <si>
    <t>标准特大床房&lt;2人入住&gt;&lt;不退款&gt;</t>
  </si>
  <si>
    <t>SORENSEN/SONNY</t>
  </si>
  <si>
    <t xml:space="preserve">2532937	</t>
  </si>
  <si>
    <t xml:space="preserve">17945137350	</t>
  </si>
  <si>
    <t>[威斯敏斯特城]伦敦贵族酒店(Lords Hotel London)(55841876)</t>
  </si>
  <si>
    <t>双床房&lt;2人入住&gt;&lt;不退款&gt;</t>
  </si>
  <si>
    <t>Fresnedo Manzanares/Manuel,Nieto Rodriguez/Lorena</t>
  </si>
  <si>
    <t xml:space="preserve">8310225208086	</t>
  </si>
  <si>
    <t xml:space="preserve">17952009508	</t>
  </si>
  <si>
    <t>[宿务]宿务塞达阿亚拉中心酒店(Seda Ayala Center Cebu)(55304283)</t>
  </si>
  <si>
    <t>豪华特大床房&lt;2人入住&gt;&lt;不退款&gt;&lt;早餐&gt;</t>
  </si>
  <si>
    <t>CHOI/SOLJI,LEE/SAK</t>
  </si>
  <si>
    <t xml:space="preserve">2149119	</t>
  </si>
  <si>
    <t xml:space="preserve">18270319438	</t>
  </si>
  <si>
    <t>[达姆施塔特]达姆斯塔特市中心迎宾酒店(Welcome Hotel Darmstadt City Center)(55779782)</t>
  </si>
  <si>
    <t>高级双人床房&lt;不退款&gt;&lt;2人入住&gt;</t>
  </si>
  <si>
    <t>Kenzler/Mareike,Dworschak/Richard</t>
  </si>
  <si>
    <t xml:space="preserve">4607SE034847	</t>
  </si>
  <si>
    <t xml:space="preserve">18302230988	</t>
  </si>
  <si>
    <t>[海防]火烈鸟吉婆海滩度假村(Flamingo Cat Ba Beach Resort)(94358635)</t>
  </si>
  <si>
    <t>山景尊贵房&lt;2人入住&gt;&lt;不退款&gt;&lt;早餐&gt;</t>
  </si>
  <si>
    <t>Jeong/dawun</t>
  </si>
  <si>
    <t xml:space="preserve">The hotel confirmation is #212488	</t>
  </si>
  <si>
    <t xml:space="preserve">18404306489	</t>
  </si>
  <si>
    <t>[弗朗斯地区鲁瓦西]巴黎戴高乐机场及会议中心美居酒店(Mercure Paris CDG Airport &amp; Convention)(89920795)</t>
  </si>
  <si>
    <t>经典双人房, 1 张双人床&lt;2人入住&gt;&lt;不退款&gt;</t>
  </si>
  <si>
    <t>Mourtada /dima</t>
  </si>
  <si>
    <t xml:space="preserve">0577WGU546	</t>
  </si>
  <si>
    <t xml:space="preserve">18420597527	</t>
  </si>
  <si>
    <t>[圣徒皮特海滩]盲通度假村汽车旅馆(Blind Pass Resort Motel)(90386434)</t>
  </si>
  <si>
    <t>工作室&lt;2人入住&gt;&lt;不退款&gt;</t>
  </si>
  <si>
    <t>Villar/Aleska</t>
  </si>
  <si>
    <t xml:space="preserve">1978322565	</t>
  </si>
  <si>
    <t xml:space="preserve">18439591697	</t>
  </si>
  <si>
    <t>[大西洋城]波哥水疗娱乐场酒店(Borgata Hotel Casino and Spa)(77372084)</t>
  </si>
  <si>
    <t>2张大床房(低楼层)&lt;不退款&gt;&lt;2人入住&gt;</t>
  </si>
  <si>
    <t>Aharon/Coral</t>
  </si>
  <si>
    <t xml:space="preserve">902900637	</t>
  </si>
  <si>
    <t xml:space="preserve">18456175518	</t>
  </si>
  <si>
    <t>[布拉格]布拉格全景酒店(Panorama Hotel Prague)(55280439)</t>
  </si>
  <si>
    <t>高级大号床房&lt;2人入住&gt;&lt;不退款&gt;&lt;早餐&gt;</t>
  </si>
  <si>
    <t>DENG/WANGNING</t>
  </si>
  <si>
    <t xml:space="preserve">109455644	</t>
  </si>
  <si>
    <t xml:space="preserve">18472501250	</t>
  </si>
  <si>
    <t>[里约热内卢]伊帕内玛竞技场酒店(Arena Ipanema Hotel)(55491599)</t>
  </si>
  <si>
    <t>豪华双人床房&lt;2人入住&gt;&lt;不退款&gt;&lt;早餐&gt;</t>
  </si>
  <si>
    <t>Gutierrez Toledano/Alma Catalina</t>
  </si>
  <si>
    <t xml:space="preserve">Acknowledged	</t>
  </si>
  <si>
    <t xml:space="preserve">18502867248	</t>
  </si>
  <si>
    <t>[阿布扎比]阿布扎比亚斯岛丽笙蓝标酒店(Radisson Blu Hotel Abu Dhabi Yas Island)(89917221)</t>
  </si>
  <si>
    <t>高级房, 阳台 (Sea &amp; Golf View)&lt;2人入住&gt;&lt;不退款&gt;&lt;早餐&gt;</t>
  </si>
  <si>
    <t>Agrawal/Pranay,Agrawal/Pranay</t>
  </si>
  <si>
    <t xml:space="preserve">From Allocation	</t>
  </si>
  <si>
    <t xml:space="preserve">18504111658	</t>
  </si>
  <si>
    <t>[坎卢普斯]坎路普斯威望酒店(Prestige Kamloops Hotel)(55328764)</t>
  </si>
  <si>
    <t>双人床房&lt;2人入住&gt;&lt;不退款&gt;</t>
  </si>
  <si>
    <t>Styles/Doug</t>
  </si>
  <si>
    <t xml:space="preserve">2631958	</t>
  </si>
  <si>
    <t xml:space="preserve">1982990512	</t>
  </si>
  <si>
    <t xml:space="preserve">18517282630	</t>
  </si>
  <si>
    <t>[巴厘岛]巴厘岛8 度假酒店(LV8 Resort Hotel Bali)(56185706)</t>
  </si>
  <si>
    <t>一卧室套房&lt;2人入住&gt;&lt;不退款&gt;&lt;早餐&gt;</t>
  </si>
  <si>
    <t>ULFA/MAULIDIA</t>
  </si>
  <si>
    <t xml:space="preserve">#59743	</t>
  </si>
  <si>
    <t xml:space="preserve">18524572423	</t>
  </si>
  <si>
    <t>[福塔雷萨]卡梅尔旅馆(Carmel Express)(77368703)</t>
  </si>
  <si>
    <t>标准双人间&lt;2人入住&gt;&lt;不退款&gt;&lt;早餐&gt;</t>
  </si>
  <si>
    <t>ZAVASCKI/ALEXANDRE AUGUSTO</t>
  </si>
  <si>
    <t xml:space="preserve">62644154	</t>
  </si>
  <si>
    <t xml:space="preserve">18524996213	</t>
  </si>
  <si>
    <t>[贝尔蒙特]珀斯Ingot酒店(Ingot Hotel Perth, Ascend Hotel Collection)(69191274)</t>
  </si>
  <si>
    <t>高级大床房&lt;2人入住&gt;&lt;不退款&gt;</t>
  </si>
  <si>
    <t>Ralfe/Graham Andrew</t>
  </si>
  <si>
    <t xml:space="preserve">17851293	</t>
  </si>
  <si>
    <t xml:space="preserve">18525318531	</t>
  </si>
  <si>
    <t>[圣保罗]圣保罗伦比宜必思酒店(Ibis Sao Paulo Morumbi)(55768725)</t>
  </si>
  <si>
    <t>标准双人床房&lt;不退款&gt;&lt;2人入住&gt;</t>
  </si>
  <si>
    <t>Tomazela /Leda,Tomazela /Pascoal</t>
  </si>
  <si>
    <t xml:space="preserve">5532WGU538	</t>
  </si>
  <si>
    <t xml:space="preserve">18526043254	</t>
  </si>
  <si>
    <t>[卡宾特里拉]卡宾特里拉智选假日酒店(Holiday Inn Express &amp; Suites Carpinteria, an IHG Hotel)(55270614)</t>
  </si>
  <si>
    <t>2张大床房(带沙发床)&lt;2人入住&gt;&lt;不退款&gt;&lt;早餐&gt;</t>
  </si>
  <si>
    <t>Duchaineau /Paul</t>
  </si>
  <si>
    <t xml:space="preserve">18544903405	</t>
  </si>
  <si>
    <t>[米兰]宜必思米兰大酒店(Hotel Ibis Milano Ca' Granda)(55320566)</t>
  </si>
  <si>
    <t>高级大床房&lt;2人入住&gt;&lt;不退款&gt;&lt;早餐&gt;</t>
  </si>
  <si>
    <t>YOURI/NA</t>
  </si>
  <si>
    <t xml:space="preserve">18545452315	</t>
  </si>
  <si>
    <t>[胡志明市]思廷西贡格兰德酒店(Eastin Grand Hotel Saigon)(55599111)</t>
  </si>
  <si>
    <t>高级房&lt;不退款&gt;&lt;2人入住&gt;</t>
  </si>
  <si>
    <t>WANG/FEIFEI</t>
  </si>
  <si>
    <t xml:space="preserve">106004	</t>
  </si>
  <si>
    <t xml:space="preserve">18547278237	</t>
  </si>
  <si>
    <t>[德累斯顿]德雷斯顿艾尔普罗蒙娜德阿美迪亚酒店(Amedia Hotel Dresden Elbpromenade)(91547173)</t>
  </si>
  <si>
    <t>客房&lt;2人入住&gt;&lt;不退款&gt;</t>
  </si>
  <si>
    <t>Roggow/Rene</t>
  </si>
  <si>
    <t xml:space="preserve">970009	</t>
  </si>
  <si>
    <t xml:space="preserve">18547296603	</t>
  </si>
  <si>
    <t>[阿布扎比]阿布扎比雅乐轩酒店(Aloft Abu Dhabi)(68026753)</t>
  </si>
  <si>
    <t>雅乐轩房&lt;不退款&gt;&lt;2人入住&gt;</t>
  </si>
  <si>
    <t>Sharma/Arun,Dobriyal/Ayushi</t>
  </si>
  <si>
    <t xml:space="preserve">18547425708	</t>
  </si>
  <si>
    <t>[埃莫西约]宜必思埃莫西酒店(Ibis Hermosillo)(77371555)</t>
  </si>
  <si>
    <t>标准1张双人床房&lt;不退款&gt;&lt;2人入住&gt;</t>
  </si>
  <si>
    <t>Cantu Gonzalez/Sandra Janett</t>
  </si>
  <si>
    <t xml:space="preserve">7205WGT526	</t>
  </si>
  <si>
    <t xml:space="preserve">18552626506	</t>
  </si>
  <si>
    <t>[Chippendale]庄园酒店(Hotel Hacienda)(55694784)</t>
  </si>
  <si>
    <t>鸟巢房&lt;2人入住&gt;&lt;不退款&gt;</t>
  </si>
  <si>
    <t>DIAO/RUOCHEN</t>
  </si>
  <si>
    <t xml:space="preserve">1985499730	</t>
  </si>
  <si>
    <t xml:space="preserve">18557511803	</t>
  </si>
  <si>
    <t>[德累斯顿]德雷斯顿杜瑞特酒店(Dorint Hotel Dresden)(55426412)</t>
  </si>
  <si>
    <t>双人床家庭房&lt;不退款&gt;&lt;2人入住&gt;</t>
  </si>
  <si>
    <t>Sonja/Schrape</t>
  </si>
  <si>
    <t xml:space="preserve">EXP-1985715718	</t>
  </si>
  <si>
    <t xml:space="preserve">18561466435	</t>
  </si>
  <si>
    <t>[弗洛里森特]弗洛里森特 - 圣路易凯艺酒店(Quality Inn Florissant - St Louis)(94363426)</t>
  </si>
  <si>
    <t>标准间1特大床&lt;2人入住&gt;&lt;不退款&gt;&lt;早餐&gt;</t>
  </si>
  <si>
    <t>CONNERS/CORTEZ DJUAN</t>
  </si>
  <si>
    <t xml:space="preserve">18563412018	</t>
  </si>
  <si>
    <t>[釜山]JB设计酒店(JB Design Hotel)(57745850)</t>
  </si>
  <si>
    <t>高层豪华双床房&lt;2人入住&gt;&lt;不退款&gt;</t>
  </si>
  <si>
    <t>jin/dingyun,yuan/yifei</t>
  </si>
  <si>
    <t xml:space="preserve">1986070860	</t>
  </si>
  <si>
    <t xml:space="preserve">18564477599	</t>
  </si>
  <si>
    <t>[休斯敦]休斯顿洲际机场假日酒店(Holiday Inn Houston InterContinental Airport, an IHG Hotel)(55586206)</t>
  </si>
  <si>
    <t>特大床房&lt;2人入住&gt;&lt;不退款&gt;</t>
  </si>
  <si>
    <t>YANG/YUYAN</t>
  </si>
  <si>
    <t xml:space="preserve">18565096754	</t>
  </si>
  <si>
    <t>[会安]棕榈花园海滩水疗度假酒店(Palm Garden Beach Resort &amp; Spa)(56140572)</t>
  </si>
  <si>
    <t>园景高级房&lt;2人入住&gt;&lt;不退款&gt;&lt;早餐&gt;</t>
  </si>
  <si>
    <t>Hyunju/Yeo</t>
  </si>
  <si>
    <t xml:space="preserve">18566157495	</t>
  </si>
  <si>
    <t>[新加坡]新加坡京华酒店 (Staycation Approved)(Hotel Royal Singapore (Staycation Approved))(55465127)</t>
  </si>
  <si>
    <t>Twin/Double room - Deluxe&lt;1&gt;&lt;不退款&gt;&lt;2人入住&gt;</t>
  </si>
  <si>
    <t>LIM /CHEE MENG</t>
  </si>
  <si>
    <t xml:space="preserve">887610	</t>
  </si>
  <si>
    <t xml:space="preserve">18572026908	</t>
  </si>
  <si>
    <t>[伦敦]伦敦市中心埃卢尔酒店(Allure Hotel &amp; Suites - London Downtown)(55756961)</t>
  </si>
  <si>
    <t>行政套房(特大床)&lt;2人入住&gt;&lt;不退款&gt;&lt;早餐&gt;</t>
  </si>
  <si>
    <t>Kaufman/Sherry,Walker/Darryl</t>
  </si>
  <si>
    <t xml:space="preserve">650440164	</t>
  </si>
  <si>
    <t xml:space="preserve">18572398806	</t>
  </si>
  <si>
    <t>[科尔玛]ibis Styles Colmar Centre（原全季酒店）(Ibis Styles Colmar Centre)(55611761)</t>
  </si>
  <si>
    <t>标准双人床房&lt;2人入住&gt;&lt;不退款&gt;&lt;早餐&gt;</t>
  </si>
  <si>
    <t>Schellenberg/Fernando</t>
  </si>
  <si>
    <t xml:space="preserve">18573572468	</t>
  </si>
  <si>
    <t>OMAR/TAREK MOHAMED HUSSEIN EISSA</t>
  </si>
  <si>
    <t xml:space="preserve">18574045125	</t>
  </si>
  <si>
    <t>[图兹拉]伊斯坦布尔图兹拉丽笙酒店及水疗中心(Radisson Blu Hotel &amp; Spa, Istanbul Tuzla)(55707772)</t>
  </si>
  <si>
    <t>标准房&lt;2人入住&gt;&lt;不退款&gt;</t>
  </si>
  <si>
    <t>KUSCU Belinski /HUELYA</t>
  </si>
  <si>
    <t xml:space="preserve">0032517752	</t>
  </si>
  <si>
    <t xml:space="preserve">18574155802	</t>
  </si>
  <si>
    <t>[古邦]阿斯顿古邦酒店及会议中心(ASTON Kupang Hotel &amp; Convention Center)(55354911)</t>
  </si>
  <si>
    <t>高级房&lt;2人入住&gt;&lt;不退款&gt;</t>
  </si>
  <si>
    <t>Han/Xiao</t>
  </si>
  <si>
    <t xml:space="preserve">98801	</t>
  </si>
  <si>
    <t xml:space="preserve">18574437102	</t>
  </si>
  <si>
    <t>[首尔]千禧希尔顿首尔酒店(Millennium Hilton Seoul)(55402698)</t>
  </si>
  <si>
    <t>山景豪华特大床房&lt;2人入住&gt;&lt;不退款&gt;&lt;早餐&gt;</t>
  </si>
  <si>
    <t>Ryu/Sunjin</t>
  </si>
  <si>
    <t xml:space="preserve">3276685167;282448619	</t>
  </si>
  <si>
    <t xml:space="preserve">18574349714	</t>
  </si>
  <si>
    <t>[芝加哥]芝加哥瑞士酒店(Swissotel Chicago)(60513972)</t>
  </si>
  <si>
    <t>湖景经典特大床房&lt;不退款&gt;&lt;2人入住&gt;</t>
  </si>
  <si>
    <t>ballin/ariel mercedeces</t>
  </si>
  <si>
    <t xml:space="preserve">18574980208	</t>
  </si>
  <si>
    <t>[法里达巴德]苏拉杰昆德维凡塔酒店 - 国家首都辖区(Vivanta Surajkund, NCR)(55920207)</t>
  </si>
  <si>
    <t>高级特大床房&lt;2人入住&gt;&lt;不退款&gt;&lt;早餐&gt;</t>
  </si>
  <si>
    <t>KAPOOR/Yatin,Kapoor/Anita</t>
  </si>
  <si>
    <t xml:space="preserve">18575147920	</t>
  </si>
  <si>
    <t>[西雅加达]阿斯顿卡蒂卡格罗酒店会议中心(ASTON Kartika Grogol Hotel &amp; Conference Center)(92030300)</t>
  </si>
  <si>
    <t>工作室风格双床房&lt;2人入住&gt;&lt;不退款&gt;&lt;早餐&gt;</t>
  </si>
  <si>
    <t>ADAM/DEDE</t>
  </si>
  <si>
    <t xml:space="preserve">15408	</t>
  </si>
  <si>
    <t xml:space="preserve">18576030933	</t>
  </si>
  <si>
    <t>[邦美蜀]邦美蜀木荷泰奢华酒店(Muong Thanh Luxury Buon Ma Thuot Hotel)(55491893)</t>
  </si>
  <si>
    <t>豪华客房&lt;2人入住&gt;&lt;不退款&gt;&lt;早餐&gt;</t>
  </si>
  <si>
    <t>vuong tran/van,vuong tran/van</t>
  </si>
  <si>
    <t xml:space="preserve">18576069244	</t>
  </si>
  <si>
    <t>[金边]幸运星 2 号酒店(Lucky Star 2 Hotel)(55426624)</t>
  </si>
  <si>
    <t>Song/Shutao</t>
  </si>
  <si>
    <t xml:space="preserve">18576305140	</t>
  </si>
  <si>
    <t>[日惹]日惹马里奥波罗酒店(Favehotel Malioboro - Yogyakarta)(55822194)</t>
  </si>
  <si>
    <t>致爱房&lt;2人入住&gt;&lt;不退款&gt;&lt;早餐&gt;</t>
  </si>
  <si>
    <t>Romadhon/Reza Febriani</t>
  </si>
  <si>
    <t xml:space="preserve">18577331580	</t>
  </si>
  <si>
    <t>[哥打京那巴鲁]迎碧安娜珍珠酒店(Impiana Mutiara Hotel @ Kampung Air)(90400028)</t>
  </si>
  <si>
    <t>标准房, 1 张大床&lt;2人入住&gt;&lt;不退款&gt;</t>
  </si>
  <si>
    <t>Beddu/Badwi</t>
  </si>
  <si>
    <t xml:space="preserve">18577757898	</t>
  </si>
  <si>
    <t>[泗水]泗水探索酒店(Quest Hotel Darmo - Surabaya by ASTON)(60480266)</t>
  </si>
  <si>
    <t>豪华房&lt;2人入住&gt;&lt;不退款&gt;</t>
  </si>
  <si>
    <t>Dega/Arya</t>
  </si>
  <si>
    <t xml:space="preserve">18581780763	</t>
  </si>
  <si>
    <t>ZIOUT/AIMAN MOHAMMED</t>
  </si>
  <si>
    <t xml:space="preserve">98918378	</t>
  </si>
  <si>
    <t xml:space="preserve">18582210143	</t>
  </si>
  <si>
    <t>[哥本哈根]尼波城市酒店(City Hotel Nebo)(55572884)</t>
  </si>
  <si>
    <t>标准双人房/双床房, 私人浴室&lt;不退款&gt;&lt;2人入住&gt;</t>
  </si>
  <si>
    <t>Wander/Alex</t>
  </si>
  <si>
    <t xml:space="preserve">191983	</t>
  </si>
  <si>
    <t xml:space="preserve">18582736873	</t>
  </si>
  <si>
    <t>[里约热内卢]阿斯托里亚科帕卡巴纳酒店(Hotel Astoria Copacabana)(55611815)</t>
  </si>
  <si>
    <t>标准三人房&lt;2人入住&gt;&lt;不退款&gt;&lt;早餐&gt;</t>
  </si>
  <si>
    <t>Lima/Anderson</t>
  </si>
  <si>
    <t xml:space="preserve">62824294	</t>
  </si>
  <si>
    <t xml:space="preserve">18582888300	</t>
  </si>
  <si>
    <t>[null](70393337)</t>
  </si>
  <si>
    <t>，</t>
  </si>
  <si>
    <t xml:space="preserve"> 62720 HKD</t>
  </si>
  <si>
    <t>A220804100805481</t>
  </si>
  <si>
    <t>总计：62720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</si>
  <si>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</si>
  <si>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</si>
  <si>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</si>
  <si>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</si>
  <si>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</si>
  <si>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</si>
  <si>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</si>
  <si>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</si>
  <si>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</si>
  <si>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</si>
  <si>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</si>
  <si>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</si>
  <si>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</si>
  <si>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</si>
  <si>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</si>
  <si>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</si>
  <si>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</si>
  <si>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</si>
  <si>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2022-03-23</t>
  </si>
  <si>
    <t>2478897</t>
  </si>
  <si>
    <t>卫城洞穴套房酒店</t>
  </si>
  <si>
    <t>Eades Suzanne</t>
  </si>
  <si>
    <t>2022-07-30</t>
  </si>
  <si>
    <t>2022-08-01</t>
  </si>
  <si>
    <t>退房日周结</t>
  </si>
  <si>
    <t>2315.95</t>
  </si>
  <si>
    <t>2842.00</t>
  </si>
  <si>
    <t>0</t>
  </si>
  <si>
    <t>0.00</t>
  </si>
  <si>
    <t>携程汇智国际直连</t>
  </si>
  <si>
    <t>925</t>
  </si>
  <si>
    <t>2022-03-23 06:21:18</t>
  </si>
  <si>
    <t>否</t>
  </si>
  <si>
    <t>汇智国际旅游发展有限公司</t>
  </si>
  <si>
    <t>直连</t>
  </si>
  <si>
    <t>2022-04-04</t>
  </si>
  <si>
    <t>2496520</t>
  </si>
  <si>
    <t>图利亚精品 Spa 酒店</t>
  </si>
  <si>
    <t>Jones Matthew</t>
  </si>
  <si>
    <t>2022-07-31</t>
  </si>
  <si>
    <t>464.57</t>
  </si>
  <si>
    <t>571.00</t>
  </si>
  <si>
    <t>2022-04-04 08:11:24</t>
  </si>
  <si>
    <t>2022-05-01</t>
  </si>
  <si>
    <t>2532937</t>
  </si>
  <si>
    <t>玛琳洛奇酒店</t>
  </si>
  <si>
    <t>SORENSEN SONNY</t>
  </si>
  <si>
    <t>3715.21</t>
  </si>
  <si>
    <t>4404.00</t>
  </si>
  <si>
    <t>2022-05-01 23:18:03</t>
  </si>
  <si>
    <t>2022-05-17</t>
  </si>
  <si>
    <t>2553635</t>
  </si>
  <si>
    <t>伦敦贵族酒店</t>
  </si>
  <si>
    <t>Fresnedo Manzanares Manuel,Nieto Rodriguez Lorena</t>
  </si>
  <si>
    <t>2022-07-29</t>
  </si>
  <si>
    <t>1761.85</t>
  </si>
  <si>
    <t>2034.00</t>
  </si>
  <si>
    <t>2022-05-17 03:02:58</t>
  </si>
  <si>
    <t>2022-05-18</t>
  </si>
  <si>
    <t>2555168</t>
  </si>
  <si>
    <t>宿务塞达阿亚拉中心酒店</t>
  </si>
  <si>
    <t>CHOI SOLJI,LEE SAK</t>
  </si>
  <si>
    <t>1107.55</t>
  </si>
  <si>
    <t>1288.00</t>
  </si>
  <si>
    <t>2022-05-18 13:41:06</t>
  </si>
  <si>
    <t>2022-07-03</t>
  </si>
  <si>
    <t>2609574</t>
  </si>
  <si>
    <t>达姆施塔特迎宾酒店</t>
  </si>
  <si>
    <t>Kenzler Mareike,Dworschak Richard</t>
  </si>
  <si>
    <t>1548.14</t>
  </si>
  <si>
    <t>1809.00</t>
  </si>
  <si>
    <t>2022-07-03 00:57:30</t>
  </si>
  <si>
    <t>2022-07-05</t>
  </si>
  <si>
    <t>2612197</t>
  </si>
  <si>
    <t>火烈鸟吉婆海滩度假村</t>
  </si>
  <si>
    <t>Jeong dawun</t>
  </si>
  <si>
    <t>752.07</t>
  </si>
  <si>
    <t>879.00</t>
  </si>
  <si>
    <t>2022-07-05 22:19:14</t>
  </si>
  <si>
    <t>2022-07-15</t>
  </si>
  <si>
    <t>2622186</t>
  </si>
  <si>
    <t>巴黎戴高乐机场及会议中心美居酒店</t>
  </si>
  <si>
    <t>Mourtada dima</t>
  </si>
  <si>
    <t>577.01</t>
  </si>
  <si>
    <t>669.00</t>
  </si>
  <si>
    <t>2022-07-15 15:14:30</t>
  </si>
  <si>
    <t>2022-07-17</t>
  </si>
  <si>
    <t>2623735</t>
  </si>
  <si>
    <t>盲通度假村汽车旅馆</t>
  </si>
  <si>
    <t>Villar Aleska</t>
  </si>
  <si>
    <t>1589.59</t>
  </si>
  <si>
    <t>1843.00</t>
  </si>
  <si>
    <t>2022-07-17 06:58:30</t>
  </si>
  <si>
    <t>2022-07-19</t>
  </si>
  <si>
    <t>2625840</t>
  </si>
  <si>
    <t>波哥大赌场和水疗酒店</t>
  </si>
  <si>
    <t>Aharon Coral</t>
  </si>
  <si>
    <t>1795.42</t>
  </si>
  <si>
    <t>2086.00</t>
  </si>
  <si>
    <t>2022-07-19 11:20:13</t>
  </si>
  <si>
    <t>2022-07-20</t>
  </si>
  <si>
    <t>2627327</t>
  </si>
  <si>
    <t>布拉格全景酒店</t>
  </si>
  <si>
    <t>DENG WANGNING</t>
  </si>
  <si>
    <t>2022-07-28</t>
  </si>
  <si>
    <t>1735.37</t>
  </si>
  <si>
    <t>2016.00</t>
  </si>
  <si>
    <t>2022-07-20 20:02:59</t>
  </si>
  <si>
    <t>2022-07-22</t>
  </si>
  <si>
    <t>2628860</t>
  </si>
  <si>
    <t>伊帕内玛竞技场酒店</t>
  </si>
  <si>
    <t>Gutierrez Toledano Alma Catalina</t>
  </si>
  <si>
    <t>2943.49</t>
  </si>
  <si>
    <t>3408.00</t>
  </si>
  <si>
    <t>2022-07-22 11:49:40</t>
  </si>
  <si>
    <t>2022-07-25</t>
  </si>
  <si>
    <t>2631718</t>
  </si>
  <si>
    <t>亚斯岛丽笙蓝标酒店</t>
  </si>
  <si>
    <t>Agrawal Pranay,Agrawal Pranay</t>
  </si>
  <si>
    <t>1374.03</t>
  </si>
  <si>
    <t>1594.00</t>
  </si>
  <si>
    <t>2022-07-25 02:28:55</t>
  </si>
  <si>
    <t>2631958</t>
  </si>
  <si>
    <t>坎卢普斯舒适套房酒店</t>
  </si>
  <si>
    <t>Styles Doug</t>
  </si>
  <si>
    <t>1080.09</t>
  </si>
  <si>
    <t>1253.00</t>
  </si>
  <si>
    <t>2022-07-25 11:14:42</t>
  </si>
  <si>
    <t>2022-07-26</t>
  </si>
  <si>
    <t>2633540</t>
  </si>
  <si>
    <t>巴厘岛8 度假酒店</t>
  </si>
  <si>
    <t>ULFA MAULIDIA</t>
  </si>
  <si>
    <t>585.16</t>
  </si>
  <si>
    <t>679.00</t>
  </si>
  <si>
    <t>2022-07-26 17:03:23</t>
  </si>
  <si>
    <t>2022-07-27</t>
  </si>
  <si>
    <t>2633995</t>
  </si>
  <si>
    <t>卡梅尔快捷旅店</t>
  </si>
  <si>
    <t>ZAVASCKI ALEXANDRE AUGUSTO</t>
  </si>
  <si>
    <t>885.93</t>
  </si>
  <si>
    <t>1028.00</t>
  </si>
  <si>
    <t>2022-07-27 00:51:48</t>
  </si>
  <si>
    <t>2634132</t>
  </si>
  <si>
    <t>珀斯Ingot酒店</t>
  </si>
  <si>
    <t>Ralfe Graham Andrew</t>
  </si>
  <si>
    <t>778.79</t>
  </si>
  <si>
    <t>902.00</t>
  </si>
  <si>
    <t>2022-07-27 07:43:00</t>
  </si>
  <si>
    <t>2634211</t>
  </si>
  <si>
    <t>圣保罗伦比宜必思酒店</t>
  </si>
  <si>
    <t>Tomazela Leda,Tomazela Pascoal</t>
  </si>
  <si>
    <t>267.65</t>
  </si>
  <si>
    <t>310.00</t>
  </si>
  <si>
    <t>2022-07-27 09:23:58</t>
  </si>
  <si>
    <t>2634331</t>
  </si>
  <si>
    <t>卡宾特里拉智选假日酒店</t>
  </si>
  <si>
    <t>Duchaineau Paul</t>
  </si>
  <si>
    <t>7998.54</t>
  </si>
  <si>
    <t>9264.00</t>
  </si>
  <si>
    <t>2022-07-27 11:19:27</t>
  </si>
  <si>
    <t>2635931</t>
  </si>
  <si>
    <t>宜必思米兰大酒店</t>
  </si>
  <si>
    <t>YOURI NA</t>
  </si>
  <si>
    <t>384.76</t>
  </si>
  <si>
    <t>446.00</t>
  </si>
  <si>
    <t>2022-07-28 19:36:14</t>
  </si>
  <si>
    <t>2636030</t>
  </si>
  <si>
    <t>思廷西贡格兰德酒店</t>
  </si>
  <si>
    <t>WANG FEIFEI</t>
  </si>
  <si>
    <t>1131.00</t>
  </si>
  <si>
    <t>1311.00</t>
  </si>
  <si>
    <t>2022-07-28 20:48:57</t>
  </si>
  <si>
    <t>2636353</t>
  </si>
  <si>
    <t>德雷斯顿艾尔普罗蒙娜德阿美迪亚酒店</t>
  </si>
  <si>
    <t>Roggow Rene</t>
  </si>
  <si>
    <t>1265.40</t>
  </si>
  <si>
    <t>1469.00</t>
  </si>
  <si>
    <t>2022-07-29 02:24:46</t>
  </si>
  <si>
    <t>2636363</t>
  </si>
  <si>
    <t>阿布扎比雅乐轩酒店</t>
  </si>
  <si>
    <t>Sharma Arun,Dobriyal Ayushi</t>
  </si>
  <si>
    <t>917.39</t>
  </si>
  <si>
    <t>1065.00</t>
  </si>
  <si>
    <t>2022-07-29 02:20:55</t>
  </si>
  <si>
    <t>2636412</t>
  </si>
  <si>
    <t>宜必思埃莫西酒店</t>
  </si>
  <si>
    <t>Cantu Gonzalez Sandra Janett</t>
  </si>
  <si>
    <t>537.51</t>
  </si>
  <si>
    <t>624.00</t>
  </si>
  <si>
    <t>2022-07-29 05:14:10</t>
  </si>
  <si>
    <t>2636684</t>
  </si>
  <si>
    <t>庄园酒店</t>
  </si>
  <si>
    <t>DIAO RUOCHEN</t>
  </si>
  <si>
    <t>519.42</t>
  </si>
  <si>
    <t>603.00</t>
  </si>
  <si>
    <t>2022-07-29 11:55:44</t>
  </si>
  <si>
    <t>2637537</t>
  </si>
  <si>
    <t>德雷斯顿杜瑞特酒店</t>
  </si>
  <si>
    <t>Sonja Schrape</t>
  </si>
  <si>
    <t>1053.49</t>
  </si>
  <si>
    <t>1223.00</t>
  </si>
  <si>
    <t>2022-07-29 23:10:48</t>
  </si>
  <si>
    <t>2637611</t>
  </si>
  <si>
    <t>弗洛里森特圣路易斯品质酒店</t>
  </si>
  <si>
    <t>CONNERS CORTEZ DJUAN</t>
  </si>
  <si>
    <t>459.13</t>
  </si>
  <si>
    <t>533.00</t>
  </si>
  <si>
    <t>2022-07-30 00:13:53</t>
  </si>
  <si>
    <t>2637892</t>
  </si>
  <si>
    <t>釜山JB设计酒店</t>
  </si>
  <si>
    <t>jin dingyun,yuan yifei</t>
  </si>
  <si>
    <t>1178.57</t>
  </si>
  <si>
    <t>1369.00</t>
  </si>
  <si>
    <t>2022-07-30 11:05:12</t>
  </si>
  <si>
    <t>2638033</t>
  </si>
  <si>
    <t>休斯顿洲际机场假日酒店</t>
  </si>
  <si>
    <t>YANG YUYAN</t>
  </si>
  <si>
    <t>539.78</t>
  </si>
  <si>
    <t>627.00</t>
  </si>
  <si>
    <t>2022-07-30 13:18:18</t>
  </si>
  <si>
    <t>2638131</t>
  </si>
  <si>
    <t>棕榈花园海滩水疗度假酒店</t>
  </si>
  <si>
    <t>Hyunju Yeo</t>
  </si>
  <si>
    <t>495.02</t>
  </si>
  <si>
    <t>575.00</t>
  </si>
  <si>
    <t>2022-07-30 14:39:06</t>
  </si>
  <si>
    <t>2638288</t>
  </si>
  <si>
    <t>新加坡京华酒店</t>
  </si>
  <si>
    <t>LIM CHEE MENG</t>
  </si>
  <si>
    <t>891.89</t>
  </si>
  <si>
    <t>1036.00</t>
  </si>
  <si>
    <t>2022-07-30 17:13:23</t>
  </si>
  <si>
    <t>2638527</t>
  </si>
  <si>
    <t>伦敦市中心智选假日酒店</t>
  </si>
  <si>
    <t>Kaufman Sherry,Walker Darryl</t>
  </si>
  <si>
    <t>2088.54</t>
  </si>
  <si>
    <t>2426.00</t>
  </si>
  <si>
    <t>2022-07-30 21:53:15</t>
  </si>
  <si>
    <t>2638552</t>
  </si>
  <si>
    <t>ibis Styles Colmar Centre（原全季酒店）</t>
  </si>
  <si>
    <t>Schellenberg Fernando</t>
  </si>
  <si>
    <t>852.29</t>
  </si>
  <si>
    <t>990.00</t>
  </si>
  <si>
    <t>2022-07-30 22:10:34</t>
  </si>
  <si>
    <t>2638721</t>
  </si>
  <si>
    <t>OMAR TAREK MOHAMED HUSSEIN EISSA</t>
  </si>
  <si>
    <t>307.34</t>
  </si>
  <si>
    <t>357.00</t>
  </si>
  <si>
    <t>2022-07-31 01:37:21</t>
  </si>
  <si>
    <t>2638835</t>
  </si>
  <si>
    <t>伊斯坦布尔图兹拉丽笙酒店及水疗中心</t>
  </si>
  <si>
    <t>KUSCU Belinski HUELYA</t>
  </si>
  <si>
    <t>767.92</t>
  </si>
  <si>
    <t>892.00</t>
  </si>
  <si>
    <t>2022-07-31 08:29:13</t>
  </si>
  <si>
    <t>2638853</t>
  </si>
  <si>
    <t>阿斯顿古邦酒店及会议中心</t>
  </si>
  <si>
    <t>Han Xiao</t>
  </si>
  <si>
    <t>224.69</t>
  </si>
  <si>
    <t>261.00</t>
  </si>
  <si>
    <t>2022-07-31 08:44:46</t>
  </si>
  <si>
    <t>2638884</t>
  </si>
  <si>
    <t>芝加哥瑞士酒店</t>
  </si>
  <si>
    <t>ballin ariel mercedeces</t>
  </si>
  <si>
    <t>1710.61</t>
  </si>
  <si>
    <t>1987.00</t>
  </si>
  <si>
    <t>2022-07-31 09:52:28</t>
  </si>
  <si>
    <t>2638894</t>
  </si>
  <si>
    <t>千禧首尔希尔顿酒店</t>
  </si>
  <si>
    <t>Ryu Sunjin</t>
  </si>
  <si>
    <t>1855.24</t>
  </si>
  <si>
    <t>2155.00</t>
  </si>
  <si>
    <t>2022-07-31 09:49:55</t>
  </si>
  <si>
    <t>2638982</t>
  </si>
  <si>
    <t>苏拉杰昆德维凡塔酒店 - 国家首都辖区</t>
  </si>
  <si>
    <t>KAPOOR Yatin,Kapoor Anita</t>
  </si>
  <si>
    <t>476.94</t>
  </si>
  <si>
    <t>554.00</t>
  </si>
  <si>
    <t>2022-07-31 13:30:09</t>
  </si>
  <si>
    <t>2639009</t>
  </si>
  <si>
    <t>阿斯顿卡蒂卡格罗酒店会议中心</t>
  </si>
  <si>
    <t>ADAM DEDE</t>
  </si>
  <si>
    <t>279.79</t>
  </si>
  <si>
    <t>325.00</t>
  </si>
  <si>
    <t>2022-07-31 11:46:30</t>
  </si>
  <si>
    <t>2639116</t>
  </si>
  <si>
    <t>邦美蜀木荷泰奢华酒店</t>
  </si>
  <si>
    <t>vuong tran van,vuong tran van</t>
  </si>
  <si>
    <t>365.88</t>
  </si>
  <si>
    <t>425.00</t>
  </si>
  <si>
    <t>2022-07-31 14:33:59</t>
  </si>
  <si>
    <t>2639125</t>
  </si>
  <si>
    <t>幸运星2号酒店</t>
  </si>
  <si>
    <t>Song Shutao</t>
  </si>
  <si>
    <t>121.39</t>
  </si>
  <si>
    <t>141.00</t>
  </si>
  <si>
    <t>2022-07-31 14:33:15</t>
  </si>
  <si>
    <t>2639165</t>
  </si>
  <si>
    <t>日惹马里奥波罗酒店</t>
  </si>
  <si>
    <t>Romadhon Reza Febriani</t>
  </si>
  <si>
    <t>149.80</t>
  </si>
  <si>
    <t>174.00</t>
  </si>
  <si>
    <t>2022-07-31 14:33:44</t>
  </si>
  <si>
    <t>2639302</t>
  </si>
  <si>
    <t>迎碧安娜珍珠酒店</t>
  </si>
  <si>
    <t>Beddu Badwi</t>
  </si>
  <si>
    <t>109.33</t>
  </si>
  <si>
    <t>127.00</t>
  </si>
  <si>
    <t>2022-07-31 17:17:30</t>
  </si>
  <si>
    <t>2639365</t>
  </si>
  <si>
    <t>泗水探索酒店</t>
  </si>
  <si>
    <t>Dega Arya</t>
  </si>
  <si>
    <t>160.99</t>
  </si>
  <si>
    <t>187.00</t>
  </si>
  <si>
    <t>2022-07-31 18:25:42</t>
  </si>
  <si>
    <t>2639473</t>
  </si>
  <si>
    <t>ZIOUT AIMAN MOHAMMED</t>
  </si>
  <si>
    <t>2022-07-31 20:31:14</t>
  </si>
  <si>
    <t>2639497</t>
  </si>
  <si>
    <t>尼波城市酒店</t>
  </si>
  <si>
    <t>Wander Alex</t>
  </si>
  <si>
    <t>688.72</t>
  </si>
  <si>
    <t>800.00</t>
  </si>
  <si>
    <t>2022-07-31 21:07:19</t>
  </si>
  <si>
    <t>2639543</t>
  </si>
  <si>
    <t>阿斯特里亚科帕卡巴纳酒店</t>
  </si>
  <si>
    <t>Lima Anderson</t>
  </si>
  <si>
    <t>278.07</t>
  </si>
  <si>
    <t>323.00</t>
  </si>
  <si>
    <t>2022-07-31 21:48:57</t>
  </si>
  <si>
    <t>2639560</t>
  </si>
  <si>
    <t>环球大道奥兰多大酒店</t>
  </si>
  <si>
    <t>Gasca Andrea Sarahi,Gasca Paulo</t>
  </si>
  <si>
    <t>412.37</t>
  </si>
  <si>
    <t>479.00</t>
  </si>
  <si>
    <t>2022-07-31 22:21:36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</si>
</sst>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44772</v>
      </c>
      <c r="G2" s="6">
        <v>44774</v>
      </c>
      <c r="H2" s="4">
        <v>1</v>
      </c>
      <c r="I2" s="4">
        <v>2</v>
      </c>
      <c r="J2" s="4">
        <v>2</v>
      </c>
      <c r="K2" s="4" t="s">
        <v>30</v>
      </c>
      <c r="L2" s="4">
        <v>2842</v>
      </c>
      <c r="M2" s="4">
        <v>2842</v>
      </c>
      <c r="N2" s="4" t="s">
        <v>31</v>
      </c>
      <c r="O2" s="4" t="s">
        <v>32</v>
      </c>
      <c r="P2" s="4" t="s">
        <v>33</v>
      </c>
      <c r="Q2" s="4">
        <v>0</v>
      </c>
      <c r="R2" s="7">
        <v>44643</v>
      </c>
      <c r="S2" s="6">
        <v>44777</v>
      </c>
      <c r="T2" s="4" t="s">
        <v>34</v>
      </c>
      <c r="U2" s="4">
        <v>2842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44773</v>
      </c>
      <c r="G3" s="6">
        <v>44774</v>
      </c>
      <c r="H3" s="4">
        <v>1</v>
      </c>
      <c r="I3" s="4">
        <v>1</v>
      </c>
      <c r="J3" s="4">
        <v>1</v>
      </c>
      <c r="K3" s="4" t="s">
        <v>30</v>
      </c>
      <c r="L3" s="4">
        <v>571</v>
      </c>
      <c r="M3" s="4">
        <v>571</v>
      </c>
      <c r="N3" s="4" t="s">
        <v>40</v>
      </c>
      <c r="O3" s="4" t="s">
        <v>32</v>
      </c>
      <c r="P3" s="4" t="s">
        <v>33</v>
      </c>
      <c r="Q3" s="4">
        <v>0</v>
      </c>
      <c r="R3" s="7">
        <v>44655</v>
      </c>
      <c r="S3" s="6">
        <v>44777</v>
      </c>
      <c r="T3" s="4" t="s">
        <v>34</v>
      </c>
      <c r="U3" s="4">
        <v>571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44772</v>
      </c>
      <c r="G4" s="6">
        <v>44774</v>
      </c>
      <c r="H4" s="4">
        <v>1</v>
      </c>
      <c r="I4" s="4">
        <v>2</v>
      </c>
      <c r="J4" s="4">
        <v>2</v>
      </c>
      <c r="K4" s="4" t="s">
        <v>30</v>
      </c>
      <c r="L4" s="4">
        <v>4404</v>
      </c>
      <c r="M4" s="4">
        <v>4404</v>
      </c>
      <c r="N4" s="4" t="s">
        <v>45</v>
      </c>
      <c r="O4" s="4" t="s">
        <v>32</v>
      </c>
      <c r="P4" s="4" t="s">
        <v>33</v>
      </c>
      <c r="Q4" s="4">
        <v>0</v>
      </c>
      <c r="R4" s="7">
        <v>44682</v>
      </c>
      <c r="S4" s="6">
        <v>44777</v>
      </c>
      <c r="T4" s="4" t="s">
        <v>34</v>
      </c>
      <c r="U4" s="4">
        <v>4404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44771</v>
      </c>
      <c r="G5" s="6">
        <v>44774</v>
      </c>
      <c r="H5" s="4">
        <v>1</v>
      </c>
      <c r="I5" s="4">
        <v>3</v>
      </c>
      <c r="J5" s="4">
        <v>3</v>
      </c>
      <c r="K5" s="4" t="s">
        <v>30</v>
      </c>
      <c r="L5" s="4">
        <v>2034</v>
      </c>
      <c r="M5" s="4">
        <v>2034</v>
      </c>
      <c r="N5" s="4" t="s">
        <v>50</v>
      </c>
      <c r="O5" s="4" t="s">
        <v>32</v>
      </c>
      <c r="P5" s="4" t="s">
        <v>33</v>
      </c>
      <c r="Q5" s="4">
        <v>0</v>
      </c>
      <c r="R5" s="7">
        <v>44698</v>
      </c>
      <c r="S5" s="6">
        <v>44777</v>
      </c>
      <c r="T5" s="4" t="s">
        <v>34</v>
      </c>
      <c r="U5" s="4">
        <v>2034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44772</v>
      </c>
      <c r="G6" s="6">
        <v>44774</v>
      </c>
      <c r="H6" s="4">
        <v>1</v>
      </c>
      <c r="I6" s="4">
        <v>2</v>
      </c>
      <c r="J6" s="4">
        <v>2</v>
      </c>
      <c r="K6" s="4" t="s">
        <v>30</v>
      </c>
      <c r="L6" s="4">
        <v>1288</v>
      </c>
      <c r="M6" s="4">
        <v>1288</v>
      </c>
      <c r="N6" s="4" t="s">
        <v>55</v>
      </c>
      <c r="O6" s="4" t="s">
        <v>32</v>
      </c>
      <c r="P6" s="4" t="s">
        <v>33</v>
      </c>
      <c r="Q6" s="4">
        <v>0</v>
      </c>
      <c r="R6" s="7">
        <v>44699</v>
      </c>
      <c r="S6" s="6">
        <v>44777</v>
      </c>
      <c r="T6" s="4" t="s">
        <v>34</v>
      </c>
      <c r="U6" s="4">
        <v>1288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44771</v>
      </c>
      <c r="G7" s="6">
        <v>44774</v>
      </c>
      <c r="H7" s="4">
        <v>1</v>
      </c>
      <c r="I7" s="4">
        <v>3</v>
      </c>
      <c r="J7" s="4">
        <v>3</v>
      </c>
      <c r="K7" s="4" t="s">
        <v>30</v>
      </c>
      <c r="L7" s="4">
        <v>1809</v>
      </c>
      <c r="M7" s="4">
        <v>1809</v>
      </c>
      <c r="N7" s="4" t="s">
        <v>60</v>
      </c>
      <c r="O7" s="4" t="s">
        <v>32</v>
      </c>
      <c r="P7" s="4" t="s">
        <v>33</v>
      </c>
      <c r="Q7" s="4">
        <v>0</v>
      </c>
      <c r="R7" s="7">
        <v>44745</v>
      </c>
      <c r="S7" s="6">
        <v>44777</v>
      </c>
      <c r="T7" s="4" t="s">
        <v>34</v>
      </c>
      <c r="U7" s="4">
        <v>1809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44773</v>
      </c>
      <c r="G8" s="6">
        <v>44774</v>
      </c>
      <c r="H8" s="4">
        <v>1</v>
      </c>
      <c r="I8" s="4">
        <v>1</v>
      </c>
      <c r="J8" s="4">
        <v>1</v>
      </c>
      <c r="K8" s="4" t="s">
        <v>30</v>
      </c>
      <c r="L8" s="4">
        <v>879</v>
      </c>
      <c r="M8" s="4">
        <v>879</v>
      </c>
      <c r="N8" s="4" t="s">
        <v>65</v>
      </c>
      <c r="O8" s="4" t="s">
        <v>32</v>
      </c>
      <c r="P8" s="4" t="s">
        <v>33</v>
      </c>
      <c r="Q8" s="4">
        <v>0</v>
      </c>
      <c r="R8" s="7">
        <v>44747</v>
      </c>
      <c r="S8" s="6">
        <v>44777</v>
      </c>
      <c r="T8" s="4" t="s">
        <v>34</v>
      </c>
      <c r="U8" s="4">
        <v>879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44773</v>
      </c>
      <c r="G9" s="6">
        <v>44774</v>
      </c>
      <c r="H9" s="4">
        <v>1</v>
      </c>
      <c r="I9" s="4">
        <v>1</v>
      </c>
      <c r="J9" s="4">
        <v>1</v>
      </c>
      <c r="K9" s="4" t="s">
        <v>30</v>
      </c>
      <c r="L9" s="4">
        <v>669</v>
      </c>
      <c r="M9" s="4">
        <v>669</v>
      </c>
      <c r="N9" s="4" t="s">
        <v>70</v>
      </c>
      <c r="O9" s="4" t="s">
        <v>32</v>
      </c>
      <c r="P9" s="4" t="s">
        <v>33</v>
      </c>
      <c r="Q9" s="4">
        <v>0</v>
      </c>
      <c r="R9" s="7">
        <v>44757</v>
      </c>
      <c r="S9" s="6">
        <v>44777</v>
      </c>
      <c r="T9" s="4" t="s">
        <v>34</v>
      </c>
      <c r="U9" s="4">
        <v>669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44772</v>
      </c>
      <c r="G10" s="6">
        <v>44774</v>
      </c>
      <c r="H10" s="4">
        <v>1</v>
      </c>
      <c r="I10" s="4">
        <v>2</v>
      </c>
      <c r="J10" s="4">
        <v>2</v>
      </c>
      <c r="K10" s="4" t="s">
        <v>30</v>
      </c>
      <c r="L10" s="4">
        <v>1843</v>
      </c>
      <c r="M10" s="4">
        <v>1843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44759</v>
      </c>
      <c r="S10" s="6">
        <v>44777</v>
      </c>
      <c r="T10" s="4" t="s">
        <v>34</v>
      </c>
      <c r="U10" s="4">
        <v>1843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44773</v>
      </c>
      <c r="G11" s="6">
        <v>44774</v>
      </c>
      <c r="H11" s="4">
        <v>1</v>
      </c>
      <c r="I11" s="4">
        <v>1</v>
      </c>
      <c r="J11" s="4">
        <v>1</v>
      </c>
      <c r="K11" s="4" t="s">
        <v>30</v>
      </c>
      <c r="L11" s="4">
        <v>2086</v>
      </c>
      <c r="M11" s="4">
        <v>2086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44761</v>
      </c>
      <c r="S11" s="6">
        <v>44777</v>
      </c>
      <c r="T11" s="4" t="s">
        <v>34</v>
      </c>
      <c r="U11" s="4">
        <v>2086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44770</v>
      </c>
      <c r="G12" s="6">
        <v>44774</v>
      </c>
      <c r="H12" s="4">
        <v>1</v>
      </c>
      <c r="I12" s="4">
        <v>4</v>
      </c>
      <c r="J12" s="4">
        <v>4</v>
      </c>
      <c r="K12" s="4" t="s">
        <v>30</v>
      </c>
      <c r="L12" s="4">
        <v>2016</v>
      </c>
      <c r="M12" s="4">
        <v>2016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44762</v>
      </c>
      <c r="S12" s="6">
        <v>44777</v>
      </c>
      <c r="T12" s="4" t="s">
        <v>34</v>
      </c>
      <c r="U12" s="4">
        <v>2016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44771</v>
      </c>
      <c r="G13" s="6">
        <v>44774</v>
      </c>
      <c r="H13" s="4">
        <v>1</v>
      </c>
      <c r="I13" s="4">
        <v>3</v>
      </c>
      <c r="J13" s="4">
        <v>3</v>
      </c>
      <c r="K13" s="4" t="s">
        <v>30</v>
      </c>
      <c r="L13" s="4">
        <v>3408</v>
      </c>
      <c r="M13" s="4">
        <v>3408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44764</v>
      </c>
      <c r="S13" s="6">
        <v>44777</v>
      </c>
      <c r="T13" s="4" t="s">
        <v>34</v>
      </c>
      <c r="U13" s="4">
        <v>3408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44772</v>
      </c>
      <c r="G14" s="6">
        <v>44774</v>
      </c>
      <c r="H14" s="4">
        <v>1</v>
      </c>
      <c r="I14" s="4">
        <v>2</v>
      </c>
      <c r="J14" s="4">
        <v>2</v>
      </c>
      <c r="K14" s="4" t="s">
        <v>30</v>
      </c>
      <c r="L14" s="4">
        <v>1594</v>
      </c>
      <c r="M14" s="4">
        <v>1594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44767</v>
      </c>
      <c r="S14" s="6">
        <v>44777</v>
      </c>
      <c r="T14" s="4" t="s">
        <v>34</v>
      </c>
      <c r="U14" s="4">
        <v>1594</v>
      </c>
      <c r="V14" s="4">
        <v>0</v>
      </c>
      <c r="W14" s="4">
        <v>0</v>
      </c>
      <c r="X14" s="4" t="s">
        <v>35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44773</v>
      </c>
      <c r="G15" s="6">
        <v>44774</v>
      </c>
      <c r="H15" s="4">
        <v>1</v>
      </c>
      <c r="I15" s="4">
        <v>1</v>
      </c>
      <c r="J15" s="4">
        <v>1</v>
      </c>
      <c r="K15" s="4" t="s">
        <v>30</v>
      </c>
      <c r="L15" s="4">
        <v>1253</v>
      </c>
      <c r="M15" s="4">
        <v>1253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44767</v>
      </c>
      <c r="S15" s="6">
        <v>44777</v>
      </c>
      <c r="T15" s="4" t="s">
        <v>34</v>
      </c>
      <c r="U15" s="4">
        <v>1253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44773</v>
      </c>
      <c r="G16" s="6">
        <v>44774</v>
      </c>
      <c r="H16" s="4">
        <v>1</v>
      </c>
      <c r="I16" s="4">
        <v>1</v>
      </c>
      <c r="J16" s="4">
        <v>1</v>
      </c>
      <c r="K16" s="4" t="s">
        <v>30</v>
      </c>
      <c r="L16" s="4">
        <v>679</v>
      </c>
      <c r="M16" s="4">
        <v>679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44768</v>
      </c>
      <c r="S16" s="6">
        <v>44777</v>
      </c>
      <c r="T16" s="4" t="s">
        <v>34</v>
      </c>
      <c r="U16" s="4">
        <v>679</v>
      </c>
      <c r="V16" s="4">
        <v>0</v>
      </c>
      <c r="W16" s="4">
        <v>0</v>
      </c>
      <c r="X16" s="4" t="s">
        <v>35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44770</v>
      </c>
      <c r="G17" s="6">
        <v>44774</v>
      </c>
      <c r="H17" s="4">
        <v>1</v>
      </c>
      <c r="I17" s="4">
        <v>4</v>
      </c>
      <c r="J17" s="4">
        <v>4</v>
      </c>
      <c r="K17" s="4" t="s">
        <v>30</v>
      </c>
      <c r="L17" s="4">
        <v>1028</v>
      </c>
      <c r="M17" s="4">
        <v>1028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44769</v>
      </c>
      <c r="S17" s="6">
        <v>44777</v>
      </c>
      <c r="T17" s="4" t="s">
        <v>34</v>
      </c>
      <c r="U17" s="4">
        <v>1028</v>
      </c>
      <c r="V17" s="4">
        <v>0</v>
      </c>
      <c r="W17" s="4">
        <v>0</v>
      </c>
      <c r="X17" s="4" t="s">
        <v>35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44773</v>
      </c>
      <c r="G18" s="6">
        <v>44774</v>
      </c>
      <c r="H18" s="4">
        <v>1</v>
      </c>
      <c r="I18" s="4">
        <v>1</v>
      </c>
      <c r="J18" s="4">
        <v>1</v>
      </c>
      <c r="K18" s="4" t="s">
        <v>30</v>
      </c>
      <c r="L18" s="4">
        <v>902</v>
      </c>
      <c r="M18" s="4">
        <v>902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44769</v>
      </c>
      <c r="S18" s="6">
        <v>44777</v>
      </c>
      <c r="T18" s="4" t="s">
        <v>34</v>
      </c>
      <c r="U18" s="4">
        <v>902</v>
      </c>
      <c r="V18" s="4">
        <v>0</v>
      </c>
      <c r="W18" s="4">
        <v>0</v>
      </c>
      <c r="X18" s="4" t="s">
        <v>35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44773</v>
      </c>
      <c r="G19" s="6">
        <v>44774</v>
      </c>
      <c r="H19" s="4">
        <v>1</v>
      </c>
      <c r="I19" s="4">
        <v>1</v>
      </c>
      <c r="J19" s="4">
        <v>1</v>
      </c>
      <c r="K19" s="4" t="s">
        <v>30</v>
      </c>
      <c r="L19" s="4">
        <v>310</v>
      </c>
      <c r="M19" s="4">
        <v>310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44769</v>
      </c>
      <c r="S19" s="6">
        <v>44777</v>
      </c>
      <c r="T19" s="4" t="s">
        <v>34</v>
      </c>
      <c r="U19" s="4">
        <v>310</v>
      </c>
      <c r="V19" s="4">
        <v>0</v>
      </c>
      <c r="W19" s="4">
        <v>0</v>
      </c>
      <c r="X19" s="4" t="s">
        <v>35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44771</v>
      </c>
      <c r="G20" s="6">
        <v>44774</v>
      </c>
      <c r="H20" s="4">
        <v>1</v>
      </c>
      <c r="I20" s="4">
        <v>3</v>
      </c>
      <c r="J20" s="4">
        <v>3</v>
      </c>
      <c r="K20" s="4" t="s">
        <v>30</v>
      </c>
      <c r="L20" s="4">
        <v>9264</v>
      </c>
      <c r="M20" s="4">
        <v>9264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44769</v>
      </c>
      <c r="S20" s="6">
        <v>44777</v>
      </c>
      <c r="T20" s="4" t="s">
        <v>34</v>
      </c>
      <c r="U20" s="4">
        <v>9264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44773</v>
      </c>
      <c r="G21" s="6">
        <v>44774</v>
      </c>
      <c r="H21" s="4">
        <v>1</v>
      </c>
      <c r="I21" s="4">
        <v>1</v>
      </c>
      <c r="J21" s="4">
        <v>1</v>
      </c>
      <c r="K21" s="4" t="s">
        <v>30</v>
      </c>
      <c r="L21" s="4">
        <v>446</v>
      </c>
      <c r="M21" s="4">
        <v>446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44770</v>
      </c>
      <c r="S21" s="6">
        <v>44777</v>
      </c>
      <c r="T21" s="4" t="s">
        <v>34</v>
      </c>
      <c r="U21" s="4">
        <v>446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44771</v>
      </c>
      <c r="G22" s="6">
        <v>44774</v>
      </c>
      <c r="H22" s="4">
        <v>1</v>
      </c>
      <c r="I22" s="4">
        <v>3</v>
      </c>
      <c r="J22" s="4">
        <v>3</v>
      </c>
      <c r="K22" s="4" t="s">
        <v>30</v>
      </c>
      <c r="L22" s="4">
        <v>1311</v>
      </c>
      <c r="M22" s="4">
        <v>1311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44770</v>
      </c>
      <c r="S22" s="6">
        <v>44777</v>
      </c>
      <c r="T22" s="4" t="s">
        <v>34</v>
      </c>
      <c r="U22" s="4">
        <v>1311</v>
      </c>
      <c r="V22" s="4">
        <v>0</v>
      </c>
      <c r="W22" s="4">
        <v>0</v>
      </c>
      <c r="X22" s="4" t="s">
        <v>35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44772</v>
      </c>
      <c r="G23" s="6">
        <v>44774</v>
      </c>
      <c r="H23" s="4">
        <v>1</v>
      </c>
      <c r="I23" s="4">
        <v>2</v>
      </c>
      <c r="J23" s="4">
        <v>2</v>
      </c>
      <c r="K23" s="4" t="s">
        <v>30</v>
      </c>
      <c r="L23" s="4">
        <v>1469</v>
      </c>
      <c r="M23" s="4">
        <v>1469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44771</v>
      </c>
      <c r="S23" s="6">
        <v>44777</v>
      </c>
      <c r="T23" s="4" t="s">
        <v>34</v>
      </c>
      <c r="U23" s="4">
        <v>1469</v>
      </c>
      <c r="V23" s="4">
        <v>0</v>
      </c>
      <c r="W23" s="4">
        <v>0</v>
      </c>
      <c r="X23" s="4" t="s">
        <v>35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44771</v>
      </c>
      <c r="G24" s="6">
        <v>44774</v>
      </c>
      <c r="H24" s="4">
        <v>1</v>
      </c>
      <c r="I24" s="4">
        <v>3</v>
      </c>
      <c r="J24" s="4">
        <v>3</v>
      </c>
      <c r="K24" s="4" t="s">
        <v>30</v>
      </c>
      <c r="L24" s="4">
        <v>1065</v>
      </c>
      <c r="M24" s="4">
        <v>1065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44771</v>
      </c>
      <c r="S24" s="6">
        <v>44777</v>
      </c>
      <c r="T24" s="4" t="s">
        <v>34</v>
      </c>
      <c r="U24" s="4">
        <v>1065</v>
      </c>
      <c r="V24" s="4">
        <v>0</v>
      </c>
      <c r="W24" s="4">
        <v>0</v>
      </c>
      <c r="X24" s="4" t="s">
        <v>35</v>
      </c>
      <c r="Y24" s="4" t="s">
        <v>96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44772</v>
      </c>
      <c r="G25" s="6">
        <v>44774</v>
      </c>
      <c r="H25" s="4">
        <v>1</v>
      </c>
      <c r="I25" s="4">
        <v>2</v>
      </c>
      <c r="J25" s="4">
        <v>2</v>
      </c>
      <c r="K25" s="4" t="s">
        <v>30</v>
      </c>
      <c r="L25" s="4">
        <v>624</v>
      </c>
      <c r="M25" s="4">
        <v>624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44771</v>
      </c>
      <c r="S25" s="6">
        <v>44777</v>
      </c>
      <c r="T25" s="4" t="s">
        <v>34</v>
      </c>
      <c r="U25" s="4">
        <v>624</v>
      </c>
      <c r="V25" s="4">
        <v>0</v>
      </c>
      <c r="W25" s="4">
        <v>0</v>
      </c>
      <c r="X25" s="4" t="s">
        <v>35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44773</v>
      </c>
      <c r="G26" s="6">
        <v>44774</v>
      </c>
      <c r="H26" s="4">
        <v>1</v>
      </c>
      <c r="I26" s="4">
        <v>1</v>
      </c>
      <c r="J26" s="4">
        <v>1</v>
      </c>
      <c r="K26" s="4" t="s">
        <v>30</v>
      </c>
      <c r="L26" s="4">
        <v>603</v>
      </c>
      <c r="M26" s="4">
        <v>603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44771</v>
      </c>
      <c r="S26" s="6">
        <v>44777</v>
      </c>
      <c r="T26" s="4" t="s">
        <v>34</v>
      </c>
      <c r="U26" s="4">
        <v>603</v>
      </c>
      <c r="V26" s="4">
        <v>0</v>
      </c>
      <c r="W26" s="4">
        <v>0</v>
      </c>
      <c r="X26" s="4" t="s">
        <v>35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44773</v>
      </c>
      <c r="G27" s="6">
        <v>44774</v>
      </c>
      <c r="H27" s="4">
        <v>1</v>
      </c>
      <c r="I27" s="4">
        <v>1</v>
      </c>
      <c r="J27" s="4">
        <v>1</v>
      </c>
      <c r="K27" s="4" t="s">
        <v>30</v>
      </c>
      <c r="L27" s="4">
        <v>1223</v>
      </c>
      <c r="M27" s="4">
        <v>1223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44771</v>
      </c>
      <c r="S27" s="6">
        <v>44777</v>
      </c>
      <c r="T27" s="4" t="s">
        <v>34</v>
      </c>
      <c r="U27" s="4">
        <v>1223</v>
      </c>
      <c r="V27" s="4">
        <v>0</v>
      </c>
      <c r="W27" s="4">
        <v>0</v>
      </c>
      <c r="X27" s="4" t="s">
        <v>35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44773</v>
      </c>
      <c r="G28" s="6">
        <v>44774</v>
      </c>
      <c r="H28" s="4">
        <v>1</v>
      </c>
      <c r="I28" s="4">
        <v>1</v>
      </c>
      <c r="J28" s="4">
        <v>1</v>
      </c>
      <c r="K28" s="4" t="s">
        <v>30</v>
      </c>
      <c r="L28" s="4">
        <v>533</v>
      </c>
      <c r="M28" s="4">
        <v>533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44772</v>
      </c>
      <c r="S28" s="6">
        <v>44777</v>
      </c>
      <c r="T28" s="4" t="s">
        <v>34</v>
      </c>
      <c r="U28" s="4">
        <v>533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44773</v>
      </c>
      <c r="G29" s="6">
        <v>44774</v>
      </c>
      <c r="H29" s="4">
        <v>1</v>
      </c>
      <c r="I29" s="4">
        <v>1</v>
      </c>
      <c r="J29" s="4">
        <v>1</v>
      </c>
      <c r="K29" s="4" t="s">
        <v>30</v>
      </c>
      <c r="L29" s="4">
        <v>1369</v>
      </c>
      <c r="M29" s="4">
        <v>1369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44772</v>
      </c>
      <c r="S29" s="6">
        <v>44777</v>
      </c>
      <c r="T29" s="4" t="s">
        <v>34</v>
      </c>
      <c r="U29" s="4">
        <v>1369</v>
      </c>
      <c r="V29" s="4">
        <v>0</v>
      </c>
      <c r="W29" s="4">
        <v>0</v>
      </c>
      <c r="X29" s="4" t="s">
        <v>35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44773</v>
      </c>
      <c r="G30" s="6">
        <v>44774</v>
      </c>
      <c r="H30" s="4">
        <v>1</v>
      </c>
      <c r="I30" s="4">
        <v>1</v>
      </c>
      <c r="J30" s="4">
        <v>1</v>
      </c>
      <c r="K30" s="4" t="s">
        <v>30</v>
      </c>
      <c r="L30" s="4">
        <v>627</v>
      </c>
      <c r="M30" s="4">
        <v>627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44772</v>
      </c>
      <c r="S30" s="6">
        <v>44777</v>
      </c>
      <c r="T30" s="4" t="s">
        <v>34</v>
      </c>
      <c r="U30" s="4">
        <v>627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44773</v>
      </c>
      <c r="G31" s="6">
        <v>44774</v>
      </c>
      <c r="H31" s="4">
        <v>1</v>
      </c>
      <c r="I31" s="4">
        <v>1</v>
      </c>
      <c r="J31" s="4">
        <v>1</v>
      </c>
      <c r="K31" s="4" t="s">
        <v>30</v>
      </c>
      <c r="L31" s="4">
        <v>575</v>
      </c>
      <c r="M31" s="4">
        <v>575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44772</v>
      </c>
      <c r="S31" s="6">
        <v>44777</v>
      </c>
      <c r="T31" s="4" t="s">
        <v>34</v>
      </c>
      <c r="U31" s="4">
        <v>575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44773</v>
      </c>
      <c r="G32" s="6">
        <v>44774</v>
      </c>
      <c r="H32" s="4">
        <v>1</v>
      </c>
      <c r="I32" s="4">
        <v>1</v>
      </c>
      <c r="J32" s="4">
        <v>1</v>
      </c>
      <c r="K32" s="4" t="s">
        <v>30</v>
      </c>
      <c r="L32" s="4">
        <v>1036</v>
      </c>
      <c r="M32" s="4">
        <v>1036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44772</v>
      </c>
      <c r="S32" s="6">
        <v>44777</v>
      </c>
      <c r="T32" s="4" t="s">
        <v>34</v>
      </c>
      <c r="U32" s="4">
        <v>1036</v>
      </c>
      <c r="V32" s="4">
        <v>0</v>
      </c>
      <c r="W32" s="4">
        <v>0</v>
      </c>
      <c r="X32" s="4" t="s">
        <v>35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44772</v>
      </c>
      <c r="G33" s="6">
        <v>44774</v>
      </c>
      <c r="H33" s="4">
        <v>1</v>
      </c>
      <c r="I33" s="4">
        <v>2</v>
      </c>
      <c r="J33" s="4">
        <v>2</v>
      </c>
      <c r="K33" s="4" t="s">
        <v>30</v>
      </c>
      <c r="L33" s="4">
        <v>2426</v>
      </c>
      <c r="M33" s="4">
        <v>2426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44772</v>
      </c>
      <c r="S33" s="6">
        <v>44777</v>
      </c>
      <c r="T33" s="4" t="s">
        <v>34</v>
      </c>
      <c r="U33" s="4">
        <v>2426</v>
      </c>
      <c r="V33" s="4">
        <v>0</v>
      </c>
      <c r="W33" s="4">
        <v>0</v>
      </c>
      <c r="X33" s="4" t="s">
        <v>35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44773</v>
      </c>
      <c r="G34" s="6">
        <v>44774</v>
      </c>
      <c r="H34" s="4">
        <v>1</v>
      </c>
      <c r="I34" s="4">
        <v>1</v>
      </c>
      <c r="J34" s="4">
        <v>1</v>
      </c>
      <c r="K34" s="4" t="s">
        <v>30</v>
      </c>
      <c r="L34" s="4">
        <v>990</v>
      </c>
      <c r="M34" s="4">
        <v>990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44772</v>
      </c>
      <c r="S34" s="6">
        <v>44777</v>
      </c>
      <c r="T34" s="4" t="s">
        <v>34</v>
      </c>
      <c r="U34" s="4">
        <v>990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142</v>
      </c>
      <c r="E35" s="4" t="s">
        <v>143</v>
      </c>
      <c r="F35" s="6">
        <v>44773</v>
      </c>
      <c r="G35" s="6">
        <v>44774</v>
      </c>
      <c r="H35" s="4">
        <v>1</v>
      </c>
      <c r="I35" s="4">
        <v>1</v>
      </c>
      <c r="J35" s="4">
        <v>1</v>
      </c>
      <c r="K35" s="4" t="s">
        <v>30</v>
      </c>
      <c r="L35" s="4">
        <v>357</v>
      </c>
      <c r="M35" s="4">
        <v>357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44773</v>
      </c>
      <c r="S35" s="6">
        <v>44777</v>
      </c>
      <c r="T35" s="4" t="s">
        <v>34</v>
      </c>
      <c r="U35" s="4">
        <v>357</v>
      </c>
      <c r="V35" s="4">
        <v>0</v>
      </c>
      <c r="W35" s="4">
        <v>0</v>
      </c>
      <c r="X35" s="4" t="s">
        <v>35</v>
      </c>
      <c r="Y35" s="4" t="s">
        <v>96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194</v>
      </c>
      <c r="E36" s="4" t="s">
        <v>195</v>
      </c>
      <c r="F36" s="6">
        <v>44773</v>
      </c>
      <c r="G36" s="6">
        <v>44774</v>
      </c>
      <c r="H36" s="4">
        <v>1</v>
      </c>
      <c r="I36" s="4">
        <v>1</v>
      </c>
      <c r="J36" s="4">
        <v>1</v>
      </c>
      <c r="K36" s="4" t="s">
        <v>30</v>
      </c>
      <c r="L36" s="4">
        <v>892</v>
      </c>
      <c r="M36" s="4">
        <v>892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44773</v>
      </c>
      <c r="S36" s="6">
        <v>44777</v>
      </c>
      <c r="T36" s="4" t="s">
        <v>34</v>
      </c>
      <c r="U36" s="4">
        <v>892</v>
      </c>
      <c r="V36" s="4">
        <v>0</v>
      </c>
      <c r="W36" s="4">
        <v>0</v>
      </c>
      <c r="X36" s="4" t="s">
        <v>35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44773</v>
      </c>
      <c r="G37" s="6">
        <v>44774</v>
      </c>
      <c r="H37" s="4">
        <v>1</v>
      </c>
      <c r="I37" s="4">
        <v>1</v>
      </c>
      <c r="J37" s="4">
        <v>1</v>
      </c>
      <c r="K37" s="4" t="s">
        <v>30</v>
      </c>
      <c r="L37" s="4">
        <v>261</v>
      </c>
      <c r="M37" s="4">
        <v>261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44773</v>
      </c>
      <c r="S37" s="6">
        <v>44777</v>
      </c>
      <c r="T37" s="4" t="s">
        <v>34</v>
      </c>
      <c r="U37" s="4">
        <v>261</v>
      </c>
      <c r="V37" s="4">
        <v>0</v>
      </c>
      <c r="W37" s="4">
        <v>0</v>
      </c>
      <c r="X37" s="4" t="s">
        <v>35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44773</v>
      </c>
      <c r="G38" s="6">
        <v>44774</v>
      </c>
      <c r="H38" s="4">
        <v>1</v>
      </c>
      <c r="I38" s="4">
        <v>1</v>
      </c>
      <c r="J38" s="4">
        <v>1</v>
      </c>
      <c r="K38" s="4" t="s">
        <v>30</v>
      </c>
      <c r="L38" s="4">
        <v>2155</v>
      </c>
      <c r="M38" s="4">
        <v>2155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44773</v>
      </c>
      <c r="S38" s="6">
        <v>44777</v>
      </c>
      <c r="T38" s="4" t="s">
        <v>34</v>
      </c>
      <c r="U38" s="4">
        <v>2155</v>
      </c>
      <c r="V38" s="4">
        <v>0</v>
      </c>
      <c r="W38" s="4">
        <v>0</v>
      </c>
      <c r="X38" s="4" t="s">
        <v>35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44773</v>
      </c>
      <c r="G39" s="6">
        <v>44774</v>
      </c>
      <c r="H39" s="4">
        <v>1</v>
      </c>
      <c r="I39" s="4">
        <v>1</v>
      </c>
      <c r="J39" s="4">
        <v>1</v>
      </c>
      <c r="K39" s="4" t="s">
        <v>30</v>
      </c>
      <c r="L39" s="4">
        <v>1987</v>
      </c>
      <c r="M39" s="4">
        <v>1987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44773</v>
      </c>
      <c r="S39" s="6">
        <v>44777</v>
      </c>
      <c r="T39" s="4" t="s">
        <v>34</v>
      </c>
      <c r="U39" s="4">
        <v>1987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44773</v>
      </c>
      <c r="G40" s="6">
        <v>44774</v>
      </c>
      <c r="H40" s="4">
        <v>1</v>
      </c>
      <c r="I40" s="4">
        <v>1</v>
      </c>
      <c r="J40" s="4">
        <v>1</v>
      </c>
      <c r="K40" s="4" t="s">
        <v>30</v>
      </c>
      <c r="L40" s="4">
        <v>554</v>
      </c>
      <c r="M40" s="4">
        <v>554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44773</v>
      </c>
      <c r="S40" s="6">
        <v>44777</v>
      </c>
      <c r="T40" s="4" t="s">
        <v>34</v>
      </c>
      <c r="U40" s="4">
        <v>554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6">
        <v>44773</v>
      </c>
      <c r="G41" s="6">
        <v>44774</v>
      </c>
      <c r="H41" s="4">
        <v>1</v>
      </c>
      <c r="I41" s="4">
        <v>1</v>
      </c>
      <c r="J41" s="4">
        <v>1</v>
      </c>
      <c r="K41" s="4" t="s">
        <v>30</v>
      </c>
      <c r="L41" s="4">
        <v>325</v>
      </c>
      <c r="M41" s="4">
        <v>325</v>
      </c>
      <c r="N41" s="4" t="s">
        <v>219</v>
      </c>
      <c r="O41" s="4" t="s">
        <v>32</v>
      </c>
      <c r="P41" s="4" t="s">
        <v>33</v>
      </c>
      <c r="Q41" s="4">
        <v>0</v>
      </c>
      <c r="R41" s="7">
        <v>44773</v>
      </c>
      <c r="S41" s="6">
        <v>44777</v>
      </c>
      <c r="T41" s="4" t="s">
        <v>34</v>
      </c>
      <c r="U41" s="4">
        <v>325</v>
      </c>
      <c r="V41" s="4">
        <v>0</v>
      </c>
      <c r="W41" s="4">
        <v>0</v>
      </c>
      <c r="X41" s="4" t="s">
        <v>35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44773</v>
      </c>
      <c r="G42" s="6">
        <v>44774</v>
      </c>
      <c r="H42" s="4">
        <v>1</v>
      </c>
      <c r="I42" s="4">
        <v>1</v>
      </c>
      <c r="J42" s="4">
        <v>1</v>
      </c>
      <c r="K42" s="4" t="s">
        <v>30</v>
      </c>
      <c r="L42" s="4">
        <v>425</v>
      </c>
      <c r="M42" s="4">
        <v>425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44773</v>
      </c>
      <c r="S42" s="6">
        <v>44777</v>
      </c>
      <c r="T42" s="4" t="s">
        <v>34</v>
      </c>
      <c r="U42" s="4">
        <v>425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200</v>
      </c>
      <c r="F43" s="6">
        <v>44773</v>
      </c>
      <c r="G43" s="6">
        <v>44774</v>
      </c>
      <c r="H43" s="4">
        <v>1</v>
      </c>
      <c r="I43" s="4">
        <v>1</v>
      </c>
      <c r="J43" s="4">
        <v>1</v>
      </c>
      <c r="K43" s="4" t="s">
        <v>30</v>
      </c>
      <c r="L43" s="4">
        <v>141</v>
      </c>
      <c r="M43" s="4">
        <v>141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44773</v>
      </c>
      <c r="S43" s="6">
        <v>44777</v>
      </c>
      <c r="T43" s="4" t="s">
        <v>34</v>
      </c>
      <c r="U43" s="4">
        <v>141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44773</v>
      </c>
      <c r="G44" s="6">
        <v>44774</v>
      </c>
      <c r="H44" s="4">
        <v>1</v>
      </c>
      <c r="I44" s="4">
        <v>1</v>
      </c>
      <c r="J44" s="4">
        <v>1</v>
      </c>
      <c r="K44" s="4" t="s">
        <v>30</v>
      </c>
      <c r="L44" s="4">
        <v>174</v>
      </c>
      <c r="M44" s="4">
        <v>174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44773</v>
      </c>
      <c r="S44" s="6">
        <v>44777</v>
      </c>
      <c r="T44" s="4" t="s">
        <v>34</v>
      </c>
      <c r="U44" s="4">
        <v>174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233</v>
      </c>
      <c r="E45" s="4" t="s">
        <v>234</v>
      </c>
      <c r="F45" s="6">
        <v>44773</v>
      </c>
      <c r="G45" s="6">
        <v>44774</v>
      </c>
      <c r="H45" s="4">
        <v>1</v>
      </c>
      <c r="I45" s="4">
        <v>1</v>
      </c>
      <c r="J45" s="4">
        <v>1</v>
      </c>
      <c r="K45" s="4" t="s">
        <v>30</v>
      </c>
      <c r="L45" s="4">
        <v>127</v>
      </c>
      <c r="M45" s="4">
        <v>127</v>
      </c>
      <c r="N45" s="4" t="s">
        <v>235</v>
      </c>
      <c r="O45" s="4" t="s">
        <v>32</v>
      </c>
      <c r="P45" s="4" t="s">
        <v>33</v>
      </c>
      <c r="Q45" s="4">
        <v>0</v>
      </c>
      <c r="R45" s="7">
        <v>44773</v>
      </c>
      <c r="S45" s="6">
        <v>44777</v>
      </c>
      <c r="T45" s="4" t="s">
        <v>34</v>
      </c>
      <c r="U45" s="4">
        <v>127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44773</v>
      </c>
      <c r="G46" s="6">
        <v>44774</v>
      </c>
      <c r="H46" s="4">
        <v>1</v>
      </c>
      <c r="I46" s="4">
        <v>1</v>
      </c>
      <c r="J46" s="4">
        <v>1</v>
      </c>
      <c r="K46" s="4" t="s">
        <v>30</v>
      </c>
      <c r="L46" s="4">
        <v>187</v>
      </c>
      <c r="M46" s="4">
        <v>187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44773</v>
      </c>
      <c r="S46" s="6">
        <v>44777</v>
      </c>
      <c r="T46" s="4" t="s">
        <v>34</v>
      </c>
      <c r="U46" s="4">
        <v>187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142</v>
      </c>
      <c r="E47" s="4" t="s">
        <v>143</v>
      </c>
      <c r="F47" s="6">
        <v>44773</v>
      </c>
      <c r="G47" s="6">
        <v>44774</v>
      </c>
      <c r="H47" s="4">
        <v>1</v>
      </c>
      <c r="I47" s="4">
        <v>1</v>
      </c>
      <c r="J47" s="4">
        <v>1</v>
      </c>
      <c r="K47" s="4" t="s">
        <v>30</v>
      </c>
      <c r="L47" s="4">
        <v>357</v>
      </c>
      <c r="M47" s="4">
        <v>357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44773</v>
      </c>
      <c r="S47" s="6">
        <v>44777</v>
      </c>
      <c r="T47" s="4" t="s">
        <v>34</v>
      </c>
      <c r="U47" s="4">
        <v>357</v>
      </c>
      <c r="V47" s="4">
        <v>0</v>
      </c>
      <c r="W47" s="4">
        <v>0</v>
      </c>
      <c r="X47" s="4" t="s">
        <v>35</v>
      </c>
      <c r="Y47" s="4" t="s">
        <v>242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244</v>
      </c>
      <c r="E48" s="4" t="s">
        <v>245</v>
      </c>
      <c r="F48" s="6">
        <v>44773</v>
      </c>
      <c r="G48" s="6">
        <v>44774</v>
      </c>
      <c r="H48" s="4">
        <v>1</v>
      </c>
      <c r="I48" s="4">
        <v>1</v>
      </c>
      <c r="J48" s="4">
        <v>1</v>
      </c>
      <c r="K48" s="4" t="s">
        <v>30</v>
      </c>
      <c r="L48" s="4">
        <v>800</v>
      </c>
      <c r="M48" s="4">
        <v>800</v>
      </c>
      <c r="N48" s="4" t="s">
        <v>246</v>
      </c>
      <c r="O48" s="4" t="s">
        <v>32</v>
      </c>
      <c r="P48" s="4" t="s">
        <v>33</v>
      </c>
      <c r="Q48" s="4">
        <v>0</v>
      </c>
      <c r="R48" s="7">
        <v>44773</v>
      </c>
      <c r="S48" s="6">
        <v>44777</v>
      </c>
      <c r="T48" s="4" t="s">
        <v>34</v>
      </c>
      <c r="U48" s="4">
        <v>800</v>
      </c>
      <c r="V48" s="4">
        <v>0</v>
      </c>
      <c r="W48" s="4">
        <v>0</v>
      </c>
      <c r="X48" s="4" t="s">
        <v>35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249</v>
      </c>
      <c r="E49" s="4" t="s">
        <v>250</v>
      </c>
      <c r="F49" s="6">
        <v>44773</v>
      </c>
      <c r="G49" s="6">
        <v>44774</v>
      </c>
      <c r="H49" s="4">
        <v>1</v>
      </c>
      <c r="I49" s="4">
        <v>1</v>
      </c>
      <c r="J49" s="4">
        <v>1</v>
      </c>
      <c r="K49" s="4" t="s">
        <v>30</v>
      </c>
      <c r="L49" s="4">
        <v>323</v>
      </c>
      <c r="M49" s="4">
        <v>323</v>
      </c>
      <c r="N49" s="4" t="s">
        <v>251</v>
      </c>
      <c r="O49" s="4" t="s">
        <v>32</v>
      </c>
      <c r="P49" s="4" t="s">
        <v>33</v>
      </c>
      <c r="Q49" s="4">
        <v>0</v>
      </c>
      <c r="R49" s="7">
        <v>44773</v>
      </c>
      <c r="S49" s="6">
        <v>44777</v>
      </c>
      <c r="T49" s="4" t="s">
        <v>34</v>
      </c>
      <c r="U49" s="4">
        <v>323</v>
      </c>
      <c r="V49" s="4">
        <v>0</v>
      </c>
      <c r="W49" s="4">
        <v>0</v>
      </c>
      <c r="X49" s="4" t="s">
        <v>35</v>
      </c>
      <c r="Y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/>
      <c r="F50" s="6">
        <v>44773</v>
      </c>
      <c r="G50" s="6">
        <v>44774</v>
      </c>
      <c r="H50" s="4">
        <v>0</v>
      </c>
      <c r="I50" s="4">
        <v>1</v>
      </c>
      <c r="J50" s="4">
        <v>0</v>
      </c>
      <c r="K50" s="4" t="s">
        <v>30</v>
      </c>
      <c r="L50" s="4">
        <v>479</v>
      </c>
      <c r="M50" s="4">
        <v>479</v>
      </c>
      <c r="N50" s="4"/>
      <c r="O50" s="4" t="s">
        <v>32</v>
      </c>
      <c r="P50" s="4" t="s">
        <v>33</v>
      </c>
      <c r="Q50" s="4">
        <v>0</v>
      </c>
      <c r="R50" s="7">
        <v>44773</v>
      </c>
      <c r="S50" s="6">
        <v>44777</v>
      </c>
      <c r="T50" s="4" t="s">
        <v>34</v>
      </c>
      <c r="U50" s="4">
        <v>479</v>
      </c>
      <c r="V50" s="4">
        <v>0</v>
      </c>
      <c r="W50" s="4">
        <v>0</v>
      </c>
      <c r="X50" s="4" t="s">
        <v>35</v>
      </c>
      <c r="Y5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37" workbookViewId="0">
      <selection activeCell="A57" sqref="A57:A58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255</v>
      </c>
    </row>
    <row r="2" s="4" customFormat="1" spans="1:9">
      <c r="A2" s="5">
        <v>17699205333</v>
      </c>
      <c r="B2" s="6">
        <v>44772</v>
      </c>
      <c r="C2" s="6">
        <v>44774</v>
      </c>
      <c r="D2" s="4">
        <v>2842</v>
      </c>
      <c r="E2" s="4" t="str">
        <f>VLOOKUP(A2,HOP!A:L,12,0)</f>
        <v>2842.00</v>
      </c>
      <c r="F2" s="4" t="str">
        <f>VLOOKUP(A2,HOP!A:C,3,0)</f>
        <v>2478897</v>
      </c>
      <c r="G2" s="4">
        <f>D2-E2</f>
        <v>0</v>
      </c>
      <c r="H2" s="4" t="str">
        <f>$H$1&amp;F2</f>
        <v>，2478897</v>
      </c>
      <c r="I2" s="4" t="str">
        <f>VLOOKUP(A2,HOP!A:U,21,0)</f>
        <v>直连</v>
      </c>
    </row>
    <row r="3" s="4" customFormat="1" spans="1:9">
      <c r="A3" s="5">
        <v>17760653699</v>
      </c>
      <c r="B3" s="6">
        <v>44773</v>
      </c>
      <c r="C3" s="6">
        <v>44774</v>
      </c>
      <c r="D3" s="4">
        <v>571</v>
      </c>
      <c r="E3" s="4" t="str">
        <f>VLOOKUP(A3,HOP!A:L,12,0)</f>
        <v>571.00</v>
      </c>
      <c r="F3" s="4" t="str">
        <f>VLOOKUP(A3,HOP!A:C,3,0)</f>
        <v>2496520</v>
      </c>
      <c r="G3" s="4">
        <f t="shared" ref="G3:G50" si="0">D3-E3</f>
        <v>0</v>
      </c>
      <c r="H3" s="4" t="str">
        <f t="shared" ref="H3:H50" si="1">$H$1&amp;F3</f>
        <v>，2496520</v>
      </c>
      <c r="I3" s="4" t="str">
        <f>VLOOKUP(A3,HOP!A:U,21,0)</f>
        <v>直连</v>
      </c>
    </row>
    <row r="4" s="4" customFormat="1" spans="1:9">
      <c r="A4" s="5">
        <v>17877957993</v>
      </c>
      <c r="B4" s="6">
        <v>44772</v>
      </c>
      <c r="C4" s="6">
        <v>44774</v>
      </c>
      <c r="D4" s="4">
        <v>4404</v>
      </c>
      <c r="E4" s="4" t="str">
        <f>VLOOKUP(A4,HOP!A:L,12,0)</f>
        <v>4404.00</v>
      </c>
      <c r="F4" s="4" t="str">
        <f>VLOOKUP(A4,HOP!A:C,3,0)</f>
        <v>2532937</v>
      </c>
      <c r="G4" s="4">
        <f t="shared" si="0"/>
        <v>0</v>
      </c>
      <c r="H4" s="4" t="str">
        <f t="shared" si="1"/>
        <v>，2532937</v>
      </c>
      <c r="I4" s="4" t="str">
        <f>VLOOKUP(A4,HOP!A:U,21,0)</f>
        <v>直连</v>
      </c>
    </row>
    <row r="5" s="4" customFormat="1" spans="1:9">
      <c r="A5" s="5">
        <v>17945137350</v>
      </c>
      <c r="B5" s="6">
        <v>44771</v>
      </c>
      <c r="C5" s="6">
        <v>44774</v>
      </c>
      <c r="D5" s="4">
        <v>2034</v>
      </c>
      <c r="E5" s="4" t="str">
        <f>VLOOKUP(A5,HOP!A:L,12,0)</f>
        <v>2034.00</v>
      </c>
      <c r="F5" s="4" t="str">
        <f>VLOOKUP(A5,HOP!A:C,3,0)</f>
        <v>2553635</v>
      </c>
      <c r="G5" s="4">
        <f t="shared" si="0"/>
        <v>0</v>
      </c>
      <c r="H5" s="4" t="str">
        <f t="shared" si="1"/>
        <v>，2553635</v>
      </c>
      <c r="I5" s="4" t="str">
        <f>VLOOKUP(A5,HOP!A:U,21,0)</f>
        <v>直连</v>
      </c>
    </row>
    <row r="6" s="4" customFormat="1" spans="1:9">
      <c r="A6" s="5">
        <v>17952009508</v>
      </c>
      <c r="B6" s="6">
        <v>44772</v>
      </c>
      <c r="C6" s="6">
        <v>44774</v>
      </c>
      <c r="D6" s="4">
        <v>1288</v>
      </c>
      <c r="E6" s="4" t="str">
        <f>VLOOKUP(A6,HOP!A:L,12,0)</f>
        <v>1288.00</v>
      </c>
      <c r="F6" s="4" t="str">
        <f>VLOOKUP(A6,HOP!A:C,3,0)</f>
        <v>2555168</v>
      </c>
      <c r="G6" s="4">
        <f t="shared" si="0"/>
        <v>0</v>
      </c>
      <c r="H6" s="4" t="str">
        <f t="shared" si="1"/>
        <v>，2555168</v>
      </c>
      <c r="I6" s="4" t="str">
        <f>VLOOKUP(A6,HOP!A:U,21,0)</f>
        <v>直连</v>
      </c>
    </row>
    <row r="7" s="4" customFormat="1" spans="1:9">
      <c r="A7" s="5">
        <v>18270319438</v>
      </c>
      <c r="B7" s="6">
        <v>44771</v>
      </c>
      <c r="C7" s="6">
        <v>44774</v>
      </c>
      <c r="D7" s="4">
        <v>1809</v>
      </c>
      <c r="E7" s="4" t="str">
        <f>VLOOKUP(A7,HOP!A:L,12,0)</f>
        <v>1809.00</v>
      </c>
      <c r="F7" s="4" t="str">
        <f>VLOOKUP(A7,HOP!A:C,3,0)</f>
        <v>2609574</v>
      </c>
      <c r="G7" s="4">
        <f t="shared" si="0"/>
        <v>0</v>
      </c>
      <c r="H7" s="4" t="str">
        <f t="shared" si="1"/>
        <v>，2609574</v>
      </c>
      <c r="I7" s="4" t="str">
        <f>VLOOKUP(A7,HOP!A:U,21,0)</f>
        <v>直连</v>
      </c>
    </row>
    <row r="8" s="4" customFormat="1" spans="1:9">
      <c r="A8" s="5">
        <v>18302230988</v>
      </c>
      <c r="B8" s="6">
        <v>44773</v>
      </c>
      <c r="C8" s="6">
        <v>44774</v>
      </c>
      <c r="D8" s="4">
        <v>879</v>
      </c>
      <c r="E8" s="4" t="str">
        <f>VLOOKUP(A8,HOP!A:L,12,0)</f>
        <v>879.00</v>
      </c>
      <c r="F8" s="4" t="str">
        <f>VLOOKUP(A8,HOP!A:C,3,0)</f>
        <v>2612197</v>
      </c>
      <c r="G8" s="4">
        <f t="shared" si="0"/>
        <v>0</v>
      </c>
      <c r="H8" s="4" t="str">
        <f t="shared" si="1"/>
        <v>，2612197</v>
      </c>
      <c r="I8" s="4" t="str">
        <f>VLOOKUP(A8,HOP!A:U,21,0)</f>
        <v>直连</v>
      </c>
    </row>
    <row r="9" s="4" customFormat="1" spans="1:9">
      <c r="A9" s="5">
        <v>18404306489</v>
      </c>
      <c r="B9" s="6">
        <v>44773</v>
      </c>
      <c r="C9" s="6">
        <v>44774</v>
      </c>
      <c r="D9" s="4">
        <v>669</v>
      </c>
      <c r="E9" s="4" t="str">
        <f>VLOOKUP(A9,HOP!A:L,12,0)</f>
        <v>669.00</v>
      </c>
      <c r="F9" s="4" t="str">
        <f>VLOOKUP(A9,HOP!A:C,3,0)</f>
        <v>2622186</v>
      </c>
      <c r="G9" s="4">
        <f t="shared" si="0"/>
        <v>0</v>
      </c>
      <c r="H9" s="4" t="str">
        <f t="shared" si="1"/>
        <v>，2622186</v>
      </c>
      <c r="I9" s="4" t="str">
        <f>VLOOKUP(A9,HOP!A:U,21,0)</f>
        <v>直连</v>
      </c>
    </row>
    <row r="10" s="4" customFormat="1" spans="1:9">
      <c r="A10" s="5">
        <v>18420597527</v>
      </c>
      <c r="B10" s="6">
        <v>44772</v>
      </c>
      <c r="C10" s="6">
        <v>44774</v>
      </c>
      <c r="D10" s="4">
        <v>1843</v>
      </c>
      <c r="E10" s="4" t="str">
        <f>VLOOKUP(A10,HOP!A:L,12,0)</f>
        <v>1843.00</v>
      </c>
      <c r="F10" s="4" t="str">
        <f>VLOOKUP(A10,HOP!A:C,3,0)</f>
        <v>2623735</v>
      </c>
      <c r="G10" s="4">
        <f t="shared" si="0"/>
        <v>0</v>
      </c>
      <c r="H10" s="4" t="str">
        <f t="shared" si="1"/>
        <v>，2623735</v>
      </c>
      <c r="I10" s="4" t="str">
        <f>VLOOKUP(A10,HOP!A:U,21,0)</f>
        <v>直连</v>
      </c>
    </row>
    <row r="11" s="4" customFormat="1" spans="1:9">
      <c r="A11" s="5">
        <v>18439591697</v>
      </c>
      <c r="B11" s="6">
        <v>44773</v>
      </c>
      <c r="C11" s="6">
        <v>44774</v>
      </c>
      <c r="D11" s="4">
        <v>2086</v>
      </c>
      <c r="E11" s="4" t="str">
        <f>VLOOKUP(A11,HOP!A:L,12,0)</f>
        <v>2086.00</v>
      </c>
      <c r="F11" s="4" t="str">
        <f>VLOOKUP(A11,HOP!A:C,3,0)</f>
        <v>2625840</v>
      </c>
      <c r="G11" s="4">
        <f t="shared" si="0"/>
        <v>0</v>
      </c>
      <c r="H11" s="4" t="str">
        <f t="shared" si="1"/>
        <v>，2625840</v>
      </c>
      <c r="I11" s="4" t="str">
        <f>VLOOKUP(A11,HOP!A:U,21,0)</f>
        <v>直连</v>
      </c>
    </row>
    <row r="12" s="4" customFormat="1" spans="1:9">
      <c r="A12" s="5">
        <v>18456175518</v>
      </c>
      <c r="B12" s="6">
        <v>44770</v>
      </c>
      <c r="C12" s="6">
        <v>44774</v>
      </c>
      <c r="D12" s="4">
        <v>2016</v>
      </c>
      <c r="E12" s="4" t="str">
        <f>VLOOKUP(A12,HOP!A:L,12,0)</f>
        <v>2016.00</v>
      </c>
      <c r="F12" s="4" t="str">
        <f>VLOOKUP(A12,HOP!A:C,3,0)</f>
        <v>2627327</v>
      </c>
      <c r="G12" s="4">
        <f t="shared" si="0"/>
        <v>0</v>
      </c>
      <c r="H12" s="4" t="str">
        <f t="shared" si="1"/>
        <v>，2627327</v>
      </c>
      <c r="I12" s="4" t="str">
        <f>VLOOKUP(A12,HOP!A:U,21,0)</f>
        <v>直连</v>
      </c>
    </row>
    <row r="13" s="4" customFormat="1" spans="1:9">
      <c r="A13" s="5">
        <v>18472501250</v>
      </c>
      <c r="B13" s="6">
        <v>44771</v>
      </c>
      <c r="C13" s="6">
        <v>44774</v>
      </c>
      <c r="D13" s="4">
        <v>3408</v>
      </c>
      <c r="E13" s="4" t="str">
        <f>VLOOKUP(A13,HOP!A:L,12,0)</f>
        <v>3408.00</v>
      </c>
      <c r="F13" s="4" t="str">
        <f>VLOOKUP(A13,HOP!A:C,3,0)</f>
        <v>2628860</v>
      </c>
      <c r="G13" s="4">
        <f t="shared" si="0"/>
        <v>0</v>
      </c>
      <c r="H13" s="4" t="str">
        <f t="shared" si="1"/>
        <v>，2628860</v>
      </c>
      <c r="I13" s="4" t="str">
        <f>VLOOKUP(A13,HOP!A:U,21,0)</f>
        <v>直连</v>
      </c>
    </row>
    <row r="14" s="4" customFormat="1" spans="1:9">
      <c r="A14" s="5">
        <v>18502867248</v>
      </c>
      <c r="B14" s="6">
        <v>44772</v>
      </c>
      <c r="C14" s="6">
        <v>44774</v>
      </c>
      <c r="D14" s="4">
        <v>1594</v>
      </c>
      <c r="E14" s="4" t="str">
        <f>VLOOKUP(A14,HOP!A:L,12,0)</f>
        <v>1594.00</v>
      </c>
      <c r="F14" s="4" t="str">
        <f>VLOOKUP(A14,HOP!A:C,3,0)</f>
        <v>2631718</v>
      </c>
      <c r="G14" s="4">
        <f t="shared" si="0"/>
        <v>0</v>
      </c>
      <c r="H14" s="4" t="str">
        <f t="shared" si="1"/>
        <v>，2631718</v>
      </c>
      <c r="I14" s="4" t="str">
        <f>VLOOKUP(A14,HOP!A:U,21,0)</f>
        <v>直连</v>
      </c>
    </row>
    <row r="15" s="4" customFormat="1" spans="1:9">
      <c r="A15" s="5">
        <v>18504111658</v>
      </c>
      <c r="B15" s="6">
        <v>44773</v>
      </c>
      <c r="C15" s="6">
        <v>44774</v>
      </c>
      <c r="D15" s="4">
        <v>1253</v>
      </c>
      <c r="E15" s="4" t="str">
        <f>VLOOKUP(A15,HOP!A:L,12,0)</f>
        <v>1253.00</v>
      </c>
      <c r="F15" s="4" t="str">
        <f>VLOOKUP(A15,HOP!A:C,3,0)</f>
        <v>2631958</v>
      </c>
      <c r="G15" s="4">
        <f t="shared" si="0"/>
        <v>0</v>
      </c>
      <c r="H15" s="4" t="str">
        <f t="shared" si="1"/>
        <v>，2631958</v>
      </c>
      <c r="I15" s="4" t="str">
        <f>VLOOKUP(A15,HOP!A:U,21,0)</f>
        <v>直连</v>
      </c>
    </row>
    <row r="16" s="4" customFormat="1" spans="1:9">
      <c r="A16" s="5">
        <v>18517282630</v>
      </c>
      <c r="B16" s="6">
        <v>44773</v>
      </c>
      <c r="C16" s="6">
        <v>44774</v>
      </c>
      <c r="D16" s="4">
        <v>679</v>
      </c>
      <c r="E16" s="4" t="str">
        <f>VLOOKUP(A16,HOP!A:L,12,0)</f>
        <v>679.00</v>
      </c>
      <c r="F16" s="4" t="str">
        <f>VLOOKUP(A16,HOP!A:C,3,0)</f>
        <v>2633540</v>
      </c>
      <c r="G16" s="4">
        <f t="shared" si="0"/>
        <v>0</v>
      </c>
      <c r="H16" s="4" t="str">
        <f t="shared" si="1"/>
        <v>，2633540</v>
      </c>
      <c r="I16" s="4" t="str">
        <f>VLOOKUP(A16,HOP!A:U,21,0)</f>
        <v>直连</v>
      </c>
    </row>
    <row r="17" s="4" customFormat="1" spans="1:9">
      <c r="A17" s="5">
        <v>18524572423</v>
      </c>
      <c r="B17" s="6">
        <v>44770</v>
      </c>
      <c r="C17" s="6">
        <v>44774</v>
      </c>
      <c r="D17" s="4">
        <v>1028</v>
      </c>
      <c r="E17" s="4" t="str">
        <f>VLOOKUP(A17,HOP!A:L,12,0)</f>
        <v>1028.00</v>
      </c>
      <c r="F17" s="4" t="str">
        <f>VLOOKUP(A17,HOP!A:C,3,0)</f>
        <v>2633995</v>
      </c>
      <c r="G17" s="4">
        <f t="shared" si="0"/>
        <v>0</v>
      </c>
      <c r="H17" s="4" t="str">
        <f t="shared" si="1"/>
        <v>，2633995</v>
      </c>
      <c r="I17" s="4" t="str">
        <f>VLOOKUP(A17,HOP!A:U,21,0)</f>
        <v>直连</v>
      </c>
    </row>
    <row r="18" s="4" customFormat="1" spans="1:9">
      <c r="A18" s="5">
        <v>18524996213</v>
      </c>
      <c r="B18" s="6">
        <v>44773</v>
      </c>
      <c r="C18" s="6">
        <v>44774</v>
      </c>
      <c r="D18" s="4">
        <v>902</v>
      </c>
      <c r="E18" s="4" t="str">
        <f>VLOOKUP(A18,HOP!A:L,12,0)</f>
        <v>902.00</v>
      </c>
      <c r="F18" s="4" t="str">
        <f>VLOOKUP(A18,HOP!A:C,3,0)</f>
        <v>2634132</v>
      </c>
      <c r="G18" s="4">
        <f t="shared" si="0"/>
        <v>0</v>
      </c>
      <c r="H18" s="4" t="str">
        <f t="shared" si="1"/>
        <v>，2634132</v>
      </c>
      <c r="I18" s="4" t="str">
        <f>VLOOKUP(A18,HOP!A:U,21,0)</f>
        <v>直连</v>
      </c>
    </row>
    <row r="19" s="4" customFormat="1" spans="1:9">
      <c r="A19" s="5">
        <v>18525318531</v>
      </c>
      <c r="B19" s="6">
        <v>44773</v>
      </c>
      <c r="C19" s="6">
        <v>44774</v>
      </c>
      <c r="D19" s="4">
        <v>310</v>
      </c>
      <c r="E19" s="4" t="str">
        <f>VLOOKUP(A19,HOP!A:L,12,0)</f>
        <v>310.00</v>
      </c>
      <c r="F19" s="4" t="str">
        <f>VLOOKUP(A19,HOP!A:C,3,0)</f>
        <v>2634211</v>
      </c>
      <c r="G19" s="4">
        <f t="shared" si="0"/>
        <v>0</v>
      </c>
      <c r="H19" s="4" t="str">
        <f t="shared" si="1"/>
        <v>，2634211</v>
      </c>
      <c r="I19" s="4" t="str">
        <f>VLOOKUP(A19,HOP!A:U,21,0)</f>
        <v>直连</v>
      </c>
    </row>
    <row r="20" s="4" customFormat="1" spans="1:9">
      <c r="A20" s="5">
        <v>18526043254</v>
      </c>
      <c r="B20" s="6">
        <v>44771</v>
      </c>
      <c r="C20" s="6">
        <v>44774</v>
      </c>
      <c r="D20" s="4">
        <v>9264</v>
      </c>
      <c r="E20" s="4" t="str">
        <f>VLOOKUP(A20,HOP!A:L,12,0)</f>
        <v>9264.00</v>
      </c>
      <c r="F20" s="4" t="str">
        <f>VLOOKUP(A20,HOP!A:C,3,0)</f>
        <v>2634331</v>
      </c>
      <c r="G20" s="4">
        <f t="shared" si="0"/>
        <v>0</v>
      </c>
      <c r="H20" s="4" t="str">
        <f t="shared" si="1"/>
        <v>，2634331</v>
      </c>
      <c r="I20" s="4" t="str">
        <f>VLOOKUP(A20,HOP!A:U,21,0)</f>
        <v>直连</v>
      </c>
    </row>
    <row r="21" s="4" customFormat="1" spans="1:9">
      <c r="A21" s="5">
        <v>18544903405</v>
      </c>
      <c r="B21" s="6">
        <v>44773</v>
      </c>
      <c r="C21" s="6">
        <v>44774</v>
      </c>
      <c r="D21" s="4">
        <v>446</v>
      </c>
      <c r="E21" s="4" t="str">
        <f>VLOOKUP(A21,HOP!A:L,12,0)</f>
        <v>446.00</v>
      </c>
      <c r="F21" s="4" t="str">
        <f>VLOOKUP(A21,HOP!A:C,3,0)</f>
        <v>2635931</v>
      </c>
      <c r="G21" s="4">
        <f t="shared" si="0"/>
        <v>0</v>
      </c>
      <c r="H21" s="4" t="str">
        <f t="shared" si="1"/>
        <v>，2635931</v>
      </c>
      <c r="I21" s="4" t="str">
        <f>VLOOKUP(A21,HOP!A:U,21,0)</f>
        <v>直连</v>
      </c>
    </row>
    <row r="22" s="4" customFormat="1" spans="1:9">
      <c r="A22" s="5">
        <v>18545452315</v>
      </c>
      <c r="B22" s="6">
        <v>44771</v>
      </c>
      <c r="C22" s="6">
        <v>44774</v>
      </c>
      <c r="D22" s="4">
        <v>1311</v>
      </c>
      <c r="E22" s="4" t="str">
        <f>VLOOKUP(A22,HOP!A:L,12,0)</f>
        <v>1311.00</v>
      </c>
      <c r="F22" s="4" t="str">
        <f>VLOOKUP(A22,HOP!A:C,3,0)</f>
        <v>2636030</v>
      </c>
      <c r="G22" s="4">
        <f t="shared" si="0"/>
        <v>0</v>
      </c>
      <c r="H22" s="4" t="str">
        <f t="shared" si="1"/>
        <v>，2636030</v>
      </c>
      <c r="I22" s="4" t="str">
        <f>VLOOKUP(A22,HOP!A:U,21,0)</f>
        <v>直连</v>
      </c>
    </row>
    <row r="23" s="4" customFormat="1" spans="1:9">
      <c r="A23" s="5">
        <v>18547278237</v>
      </c>
      <c r="B23" s="6">
        <v>44772</v>
      </c>
      <c r="C23" s="6">
        <v>44774</v>
      </c>
      <c r="D23" s="4">
        <v>1469</v>
      </c>
      <c r="E23" s="4" t="str">
        <f>VLOOKUP(A23,HOP!A:L,12,0)</f>
        <v>1469.00</v>
      </c>
      <c r="F23" s="4" t="str">
        <f>VLOOKUP(A23,HOP!A:C,3,0)</f>
        <v>2636353</v>
      </c>
      <c r="G23" s="4">
        <f t="shared" si="0"/>
        <v>0</v>
      </c>
      <c r="H23" s="4" t="str">
        <f t="shared" si="1"/>
        <v>，2636353</v>
      </c>
      <c r="I23" s="4" t="str">
        <f>VLOOKUP(A23,HOP!A:U,21,0)</f>
        <v>直连</v>
      </c>
    </row>
    <row r="24" s="4" customFormat="1" spans="1:9">
      <c r="A24" s="5">
        <v>18547296603</v>
      </c>
      <c r="B24" s="6">
        <v>44771</v>
      </c>
      <c r="C24" s="6">
        <v>44774</v>
      </c>
      <c r="D24" s="4">
        <v>1065</v>
      </c>
      <c r="E24" s="4" t="str">
        <f>VLOOKUP(A24,HOP!A:L,12,0)</f>
        <v>1065.00</v>
      </c>
      <c r="F24" s="4" t="str">
        <f>VLOOKUP(A24,HOP!A:C,3,0)</f>
        <v>2636363</v>
      </c>
      <c r="G24" s="4">
        <f t="shared" si="0"/>
        <v>0</v>
      </c>
      <c r="H24" s="4" t="str">
        <f t="shared" si="1"/>
        <v>，2636363</v>
      </c>
      <c r="I24" s="4" t="str">
        <f>VLOOKUP(A24,HOP!A:U,21,0)</f>
        <v>直连</v>
      </c>
    </row>
    <row r="25" s="4" customFormat="1" spans="1:9">
      <c r="A25" s="5">
        <v>18547425708</v>
      </c>
      <c r="B25" s="6">
        <v>44772</v>
      </c>
      <c r="C25" s="6">
        <v>44774</v>
      </c>
      <c r="D25" s="4">
        <v>624</v>
      </c>
      <c r="E25" s="4" t="str">
        <f>VLOOKUP(A25,HOP!A:L,12,0)</f>
        <v>624.00</v>
      </c>
      <c r="F25" s="4" t="str">
        <f>VLOOKUP(A25,HOP!A:C,3,0)</f>
        <v>2636412</v>
      </c>
      <c r="G25" s="4">
        <f t="shared" si="0"/>
        <v>0</v>
      </c>
      <c r="H25" s="4" t="str">
        <f t="shared" si="1"/>
        <v>，2636412</v>
      </c>
      <c r="I25" s="4" t="str">
        <f>VLOOKUP(A25,HOP!A:U,21,0)</f>
        <v>直连</v>
      </c>
    </row>
    <row r="26" s="4" customFormat="1" spans="1:9">
      <c r="A26" s="5">
        <v>18552626506</v>
      </c>
      <c r="B26" s="6">
        <v>44773</v>
      </c>
      <c r="C26" s="6">
        <v>44774</v>
      </c>
      <c r="D26" s="4">
        <v>603</v>
      </c>
      <c r="E26" s="4" t="str">
        <f>VLOOKUP(A26,HOP!A:L,12,0)</f>
        <v>603.00</v>
      </c>
      <c r="F26" s="4" t="str">
        <f>VLOOKUP(A26,HOP!A:C,3,0)</f>
        <v>2636684</v>
      </c>
      <c r="G26" s="4">
        <f t="shared" si="0"/>
        <v>0</v>
      </c>
      <c r="H26" s="4" t="str">
        <f t="shared" si="1"/>
        <v>，2636684</v>
      </c>
      <c r="I26" s="4" t="str">
        <f>VLOOKUP(A26,HOP!A:U,21,0)</f>
        <v>直连</v>
      </c>
    </row>
    <row r="27" s="4" customFormat="1" spans="1:9">
      <c r="A27" s="5">
        <v>18557511803</v>
      </c>
      <c r="B27" s="6">
        <v>44773</v>
      </c>
      <c r="C27" s="6">
        <v>44774</v>
      </c>
      <c r="D27" s="4">
        <v>1223</v>
      </c>
      <c r="E27" s="4" t="str">
        <f>VLOOKUP(A27,HOP!A:L,12,0)</f>
        <v>1223.00</v>
      </c>
      <c r="F27" s="4" t="str">
        <f>VLOOKUP(A27,HOP!A:C,3,0)</f>
        <v>2637537</v>
      </c>
      <c r="G27" s="4">
        <f t="shared" si="0"/>
        <v>0</v>
      </c>
      <c r="H27" s="4" t="str">
        <f t="shared" si="1"/>
        <v>，2637537</v>
      </c>
      <c r="I27" s="4" t="str">
        <f>VLOOKUP(A27,HOP!A:U,21,0)</f>
        <v>直连</v>
      </c>
    </row>
    <row r="28" s="4" customFormat="1" spans="1:9">
      <c r="A28" s="5">
        <v>18561466435</v>
      </c>
      <c r="B28" s="6">
        <v>44773</v>
      </c>
      <c r="C28" s="6">
        <v>44774</v>
      </c>
      <c r="D28" s="4">
        <v>533</v>
      </c>
      <c r="E28" s="4" t="str">
        <f>VLOOKUP(A28,HOP!A:L,12,0)</f>
        <v>533.00</v>
      </c>
      <c r="F28" s="4" t="str">
        <f>VLOOKUP(A28,HOP!A:C,3,0)</f>
        <v>2637611</v>
      </c>
      <c r="G28" s="4">
        <f t="shared" si="0"/>
        <v>0</v>
      </c>
      <c r="H28" s="4" t="str">
        <f t="shared" si="1"/>
        <v>，2637611</v>
      </c>
      <c r="I28" s="4" t="str">
        <f>VLOOKUP(A28,HOP!A:U,21,0)</f>
        <v>直连</v>
      </c>
    </row>
    <row r="29" s="4" customFormat="1" spans="1:9">
      <c r="A29" s="5">
        <v>18563412018</v>
      </c>
      <c r="B29" s="6">
        <v>44773</v>
      </c>
      <c r="C29" s="6">
        <v>44774</v>
      </c>
      <c r="D29" s="4">
        <v>1369</v>
      </c>
      <c r="E29" s="4" t="str">
        <f>VLOOKUP(A29,HOP!A:L,12,0)</f>
        <v>1369.00</v>
      </c>
      <c r="F29" s="4" t="str">
        <f>VLOOKUP(A29,HOP!A:C,3,0)</f>
        <v>2637892</v>
      </c>
      <c r="G29" s="4">
        <f t="shared" si="0"/>
        <v>0</v>
      </c>
      <c r="H29" s="4" t="str">
        <f t="shared" si="1"/>
        <v>，2637892</v>
      </c>
      <c r="I29" s="4" t="str">
        <f>VLOOKUP(A29,HOP!A:U,21,0)</f>
        <v>直连</v>
      </c>
    </row>
    <row r="30" s="4" customFormat="1" spans="1:9">
      <c r="A30" s="5">
        <v>18564477599</v>
      </c>
      <c r="B30" s="6">
        <v>44773</v>
      </c>
      <c r="C30" s="6">
        <v>44774</v>
      </c>
      <c r="D30" s="4">
        <v>627</v>
      </c>
      <c r="E30" s="4" t="str">
        <f>VLOOKUP(A30,HOP!A:L,12,0)</f>
        <v>627.00</v>
      </c>
      <c r="F30" s="4" t="str">
        <f>VLOOKUP(A30,HOP!A:C,3,0)</f>
        <v>2638033</v>
      </c>
      <c r="G30" s="4">
        <f t="shared" si="0"/>
        <v>0</v>
      </c>
      <c r="H30" s="4" t="str">
        <f t="shared" si="1"/>
        <v>，2638033</v>
      </c>
      <c r="I30" s="4" t="str">
        <f>VLOOKUP(A30,HOP!A:U,21,0)</f>
        <v>直连</v>
      </c>
    </row>
    <row r="31" s="4" customFormat="1" spans="1:9">
      <c r="A31" s="5">
        <v>18565096754</v>
      </c>
      <c r="B31" s="6">
        <v>44773</v>
      </c>
      <c r="C31" s="6">
        <v>44774</v>
      </c>
      <c r="D31" s="4">
        <v>575</v>
      </c>
      <c r="E31" s="4" t="str">
        <f>VLOOKUP(A31,HOP!A:L,12,0)</f>
        <v>575.00</v>
      </c>
      <c r="F31" s="4" t="str">
        <f>VLOOKUP(A31,HOP!A:C,3,0)</f>
        <v>2638131</v>
      </c>
      <c r="G31" s="4">
        <f t="shared" si="0"/>
        <v>0</v>
      </c>
      <c r="H31" s="4" t="str">
        <f t="shared" si="1"/>
        <v>，2638131</v>
      </c>
      <c r="I31" s="4" t="str">
        <f>VLOOKUP(A31,HOP!A:U,21,0)</f>
        <v>直连</v>
      </c>
    </row>
    <row r="32" s="4" customFormat="1" spans="1:9">
      <c r="A32" s="5">
        <v>18566157495</v>
      </c>
      <c r="B32" s="6">
        <v>44773</v>
      </c>
      <c r="C32" s="6">
        <v>44774</v>
      </c>
      <c r="D32" s="4">
        <v>1036</v>
      </c>
      <c r="E32" s="4" t="str">
        <f>VLOOKUP(A32,HOP!A:L,12,0)</f>
        <v>1036.00</v>
      </c>
      <c r="F32" s="4" t="str">
        <f>VLOOKUP(A32,HOP!A:C,3,0)</f>
        <v>2638288</v>
      </c>
      <c r="G32" s="4">
        <f t="shared" si="0"/>
        <v>0</v>
      </c>
      <c r="H32" s="4" t="str">
        <f t="shared" si="1"/>
        <v>，2638288</v>
      </c>
      <c r="I32" s="4" t="str">
        <f>VLOOKUP(A32,HOP!A:U,21,0)</f>
        <v>直连</v>
      </c>
    </row>
    <row r="33" s="4" customFormat="1" spans="1:9">
      <c r="A33" s="5">
        <v>18572026908</v>
      </c>
      <c r="B33" s="6">
        <v>44772</v>
      </c>
      <c r="C33" s="6">
        <v>44774</v>
      </c>
      <c r="D33" s="4">
        <v>2426</v>
      </c>
      <c r="E33" s="4" t="str">
        <f>VLOOKUP(A33,HOP!A:L,12,0)</f>
        <v>2426.00</v>
      </c>
      <c r="F33" s="4" t="str">
        <f>VLOOKUP(A33,HOP!A:C,3,0)</f>
        <v>2638527</v>
      </c>
      <c r="G33" s="4">
        <f t="shared" si="0"/>
        <v>0</v>
      </c>
      <c r="H33" s="4" t="str">
        <f t="shared" si="1"/>
        <v>，2638527</v>
      </c>
      <c r="I33" s="4" t="str">
        <f>VLOOKUP(A33,HOP!A:U,21,0)</f>
        <v>直连</v>
      </c>
    </row>
    <row r="34" s="4" customFormat="1" spans="1:9">
      <c r="A34" s="5">
        <v>18572398806</v>
      </c>
      <c r="B34" s="6">
        <v>44773</v>
      </c>
      <c r="C34" s="6">
        <v>44774</v>
      </c>
      <c r="D34" s="4">
        <v>990</v>
      </c>
      <c r="E34" s="4" t="str">
        <f>VLOOKUP(A34,HOP!A:L,12,0)</f>
        <v>990.00</v>
      </c>
      <c r="F34" s="4" t="str">
        <f>VLOOKUP(A34,HOP!A:C,3,0)</f>
        <v>2638552</v>
      </c>
      <c r="G34" s="4">
        <f t="shared" si="0"/>
        <v>0</v>
      </c>
      <c r="H34" s="4" t="str">
        <f t="shared" si="1"/>
        <v>，2638552</v>
      </c>
      <c r="I34" s="4" t="str">
        <f>VLOOKUP(A34,HOP!A:U,21,0)</f>
        <v>直连</v>
      </c>
    </row>
    <row r="35" s="4" customFormat="1" spans="1:9">
      <c r="A35" s="5">
        <v>18573572468</v>
      </c>
      <c r="B35" s="6">
        <v>44773</v>
      </c>
      <c r="C35" s="6">
        <v>44774</v>
      </c>
      <c r="D35" s="4">
        <v>357</v>
      </c>
      <c r="E35" s="4" t="str">
        <f>VLOOKUP(A35,HOP!A:L,12,0)</f>
        <v>357.00</v>
      </c>
      <c r="F35" s="4" t="str">
        <f>VLOOKUP(A35,HOP!A:C,3,0)</f>
        <v>2638721</v>
      </c>
      <c r="G35" s="4">
        <f t="shared" si="0"/>
        <v>0</v>
      </c>
      <c r="H35" s="4" t="str">
        <f t="shared" si="1"/>
        <v>，2638721</v>
      </c>
      <c r="I35" s="4" t="str">
        <f>VLOOKUP(A35,HOP!A:U,21,0)</f>
        <v>直连</v>
      </c>
    </row>
    <row r="36" s="4" customFormat="1" spans="1:9">
      <c r="A36" s="5">
        <v>18574045125</v>
      </c>
      <c r="B36" s="6">
        <v>44773</v>
      </c>
      <c r="C36" s="6">
        <v>44774</v>
      </c>
      <c r="D36" s="4">
        <v>892</v>
      </c>
      <c r="E36" s="4" t="str">
        <f>VLOOKUP(A36,HOP!A:L,12,0)</f>
        <v>892.00</v>
      </c>
      <c r="F36" s="4" t="str">
        <f>VLOOKUP(A36,HOP!A:C,3,0)</f>
        <v>2638835</v>
      </c>
      <c r="G36" s="4">
        <f t="shared" si="0"/>
        <v>0</v>
      </c>
      <c r="H36" s="4" t="str">
        <f t="shared" si="1"/>
        <v>，2638835</v>
      </c>
      <c r="I36" s="4" t="str">
        <f>VLOOKUP(A36,HOP!A:U,21,0)</f>
        <v>直连</v>
      </c>
    </row>
    <row r="37" s="4" customFormat="1" spans="1:9">
      <c r="A37" s="5">
        <v>18574155802</v>
      </c>
      <c r="B37" s="6">
        <v>44773</v>
      </c>
      <c r="C37" s="6">
        <v>44774</v>
      </c>
      <c r="D37" s="4">
        <v>261</v>
      </c>
      <c r="E37" s="4" t="str">
        <f>VLOOKUP(A37,HOP!A:L,12,0)</f>
        <v>261.00</v>
      </c>
      <c r="F37" s="4" t="str">
        <f>VLOOKUP(A37,HOP!A:C,3,0)</f>
        <v>2638853</v>
      </c>
      <c r="G37" s="4">
        <f t="shared" si="0"/>
        <v>0</v>
      </c>
      <c r="H37" s="4" t="str">
        <f t="shared" si="1"/>
        <v>，2638853</v>
      </c>
      <c r="I37" s="4" t="str">
        <f>VLOOKUP(A37,HOP!A:U,21,0)</f>
        <v>直连</v>
      </c>
    </row>
    <row r="38" s="4" customFormat="1" spans="1:9">
      <c r="A38" s="5">
        <v>18574437102</v>
      </c>
      <c r="B38" s="6">
        <v>44773</v>
      </c>
      <c r="C38" s="6">
        <v>44774</v>
      </c>
      <c r="D38" s="4">
        <v>2155</v>
      </c>
      <c r="E38" s="4" t="str">
        <f>VLOOKUP(A38,HOP!A:L,12,0)</f>
        <v>2155.00</v>
      </c>
      <c r="F38" s="4" t="str">
        <f>VLOOKUP(A38,HOP!A:C,3,0)</f>
        <v>2638894</v>
      </c>
      <c r="G38" s="4">
        <f t="shared" si="0"/>
        <v>0</v>
      </c>
      <c r="H38" s="4" t="str">
        <f t="shared" si="1"/>
        <v>，2638894</v>
      </c>
      <c r="I38" s="4" t="str">
        <f>VLOOKUP(A38,HOP!A:U,21,0)</f>
        <v>直连</v>
      </c>
    </row>
    <row r="39" s="4" customFormat="1" spans="1:9">
      <c r="A39" s="5">
        <v>18574349714</v>
      </c>
      <c r="B39" s="6">
        <v>44773</v>
      </c>
      <c r="C39" s="6">
        <v>44774</v>
      </c>
      <c r="D39" s="4">
        <v>1987</v>
      </c>
      <c r="E39" s="4" t="str">
        <f>VLOOKUP(A39,HOP!A:L,12,0)</f>
        <v>1987.00</v>
      </c>
      <c r="F39" s="4" t="str">
        <f>VLOOKUP(A39,HOP!A:C,3,0)</f>
        <v>2638884</v>
      </c>
      <c r="G39" s="4">
        <f t="shared" si="0"/>
        <v>0</v>
      </c>
      <c r="H39" s="4" t="str">
        <f t="shared" si="1"/>
        <v>，2638884</v>
      </c>
      <c r="I39" s="4" t="str">
        <f>VLOOKUP(A39,HOP!A:U,21,0)</f>
        <v>直连</v>
      </c>
    </row>
    <row r="40" s="4" customFormat="1" spans="1:9">
      <c r="A40" s="5">
        <v>18574980208</v>
      </c>
      <c r="B40" s="6">
        <v>44773</v>
      </c>
      <c r="C40" s="6">
        <v>44774</v>
      </c>
      <c r="D40" s="4">
        <v>554</v>
      </c>
      <c r="E40" s="4" t="str">
        <f>VLOOKUP(A40,HOP!A:L,12,0)</f>
        <v>554.00</v>
      </c>
      <c r="F40" s="4" t="str">
        <f>VLOOKUP(A40,HOP!A:C,3,0)</f>
        <v>2638982</v>
      </c>
      <c r="G40" s="4">
        <f t="shared" si="0"/>
        <v>0</v>
      </c>
      <c r="H40" s="4" t="str">
        <f t="shared" si="1"/>
        <v>，2638982</v>
      </c>
      <c r="I40" s="4" t="str">
        <f>VLOOKUP(A40,HOP!A:U,21,0)</f>
        <v>直连</v>
      </c>
    </row>
    <row r="41" s="4" customFormat="1" spans="1:9">
      <c r="A41" s="5">
        <v>18575147920</v>
      </c>
      <c r="B41" s="6">
        <v>44773</v>
      </c>
      <c r="C41" s="6">
        <v>44774</v>
      </c>
      <c r="D41" s="4">
        <v>325</v>
      </c>
      <c r="E41" s="4" t="str">
        <f>VLOOKUP(A41,HOP!A:L,12,0)</f>
        <v>325.00</v>
      </c>
      <c r="F41" s="4" t="str">
        <f>VLOOKUP(A41,HOP!A:C,3,0)</f>
        <v>2639009</v>
      </c>
      <c r="G41" s="4">
        <f t="shared" si="0"/>
        <v>0</v>
      </c>
      <c r="H41" s="4" t="str">
        <f t="shared" si="1"/>
        <v>，2639009</v>
      </c>
      <c r="I41" s="4" t="str">
        <f>VLOOKUP(A41,HOP!A:U,21,0)</f>
        <v>直连</v>
      </c>
    </row>
    <row r="42" s="4" customFormat="1" spans="1:9">
      <c r="A42" s="5">
        <v>18576030933</v>
      </c>
      <c r="B42" s="6">
        <v>44773</v>
      </c>
      <c r="C42" s="6">
        <v>44774</v>
      </c>
      <c r="D42" s="4">
        <v>425</v>
      </c>
      <c r="E42" s="4" t="str">
        <f>VLOOKUP(A42,HOP!A:L,12,0)</f>
        <v>425.00</v>
      </c>
      <c r="F42" s="4" t="str">
        <f>VLOOKUP(A42,HOP!A:C,3,0)</f>
        <v>2639116</v>
      </c>
      <c r="G42" s="4">
        <f t="shared" si="0"/>
        <v>0</v>
      </c>
      <c r="H42" s="4" t="str">
        <f t="shared" si="1"/>
        <v>，2639116</v>
      </c>
      <c r="I42" s="4" t="str">
        <f>VLOOKUP(A42,HOP!A:U,21,0)</f>
        <v>直连</v>
      </c>
    </row>
    <row r="43" s="4" customFormat="1" spans="1:9">
      <c r="A43" s="5">
        <v>18576069244</v>
      </c>
      <c r="B43" s="6">
        <v>44773</v>
      </c>
      <c r="C43" s="6">
        <v>44774</v>
      </c>
      <c r="D43" s="4">
        <v>141</v>
      </c>
      <c r="E43" s="4" t="str">
        <f>VLOOKUP(A43,HOP!A:L,12,0)</f>
        <v>141.00</v>
      </c>
      <c r="F43" s="4" t="str">
        <f>VLOOKUP(A43,HOP!A:C,3,0)</f>
        <v>2639125</v>
      </c>
      <c r="G43" s="4">
        <f t="shared" si="0"/>
        <v>0</v>
      </c>
      <c r="H43" s="4" t="str">
        <f t="shared" si="1"/>
        <v>，2639125</v>
      </c>
      <c r="I43" s="4" t="str">
        <f>VLOOKUP(A43,HOP!A:U,21,0)</f>
        <v>直连</v>
      </c>
    </row>
    <row r="44" s="4" customFormat="1" spans="1:9">
      <c r="A44" s="5">
        <v>18576305140</v>
      </c>
      <c r="B44" s="6">
        <v>44773</v>
      </c>
      <c r="C44" s="6">
        <v>44774</v>
      </c>
      <c r="D44" s="4">
        <v>174</v>
      </c>
      <c r="E44" s="4" t="str">
        <f>VLOOKUP(A44,HOP!A:L,12,0)</f>
        <v>174.00</v>
      </c>
      <c r="F44" s="4" t="str">
        <f>VLOOKUP(A44,HOP!A:C,3,0)</f>
        <v>2639165</v>
      </c>
      <c r="G44" s="4">
        <f t="shared" si="0"/>
        <v>0</v>
      </c>
      <c r="H44" s="4" t="str">
        <f t="shared" si="1"/>
        <v>，2639165</v>
      </c>
      <c r="I44" s="4" t="str">
        <f>VLOOKUP(A44,HOP!A:U,21,0)</f>
        <v>直连</v>
      </c>
    </row>
    <row r="45" s="4" customFormat="1" spans="1:9">
      <c r="A45" s="5">
        <v>18577331580</v>
      </c>
      <c r="B45" s="6">
        <v>44773</v>
      </c>
      <c r="C45" s="6">
        <v>44774</v>
      </c>
      <c r="D45" s="4">
        <v>127</v>
      </c>
      <c r="E45" s="4" t="str">
        <f>VLOOKUP(A45,HOP!A:L,12,0)</f>
        <v>127.00</v>
      </c>
      <c r="F45" s="4" t="str">
        <f>VLOOKUP(A45,HOP!A:C,3,0)</f>
        <v>2639302</v>
      </c>
      <c r="G45" s="4">
        <f t="shared" si="0"/>
        <v>0</v>
      </c>
      <c r="H45" s="4" t="str">
        <f t="shared" si="1"/>
        <v>，2639302</v>
      </c>
      <c r="I45" s="4" t="str">
        <f>VLOOKUP(A45,HOP!A:U,21,0)</f>
        <v>直连</v>
      </c>
    </row>
    <row r="46" s="4" customFormat="1" spans="1:9">
      <c r="A46" s="5">
        <v>18577757898</v>
      </c>
      <c r="B46" s="6">
        <v>44773</v>
      </c>
      <c r="C46" s="6">
        <v>44774</v>
      </c>
      <c r="D46" s="4">
        <v>187</v>
      </c>
      <c r="E46" s="4" t="str">
        <f>VLOOKUP(A46,HOP!A:L,12,0)</f>
        <v>187.00</v>
      </c>
      <c r="F46" s="4" t="str">
        <f>VLOOKUP(A46,HOP!A:C,3,0)</f>
        <v>2639365</v>
      </c>
      <c r="G46" s="4">
        <f t="shared" si="0"/>
        <v>0</v>
      </c>
      <c r="H46" s="4" t="str">
        <f t="shared" si="1"/>
        <v>，2639365</v>
      </c>
      <c r="I46" s="4" t="str">
        <f>VLOOKUP(A46,HOP!A:U,21,0)</f>
        <v>直连</v>
      </c>
    </row>
    <row r="47" s="4" customFormat="1" spans="1:9">
      <c r="A47" s="5">
        <v>18581780763</v>
      </c>
      <c r="B47" s="6">
        <v>44773</v>
      </c>
      <c r="C47" s="6">
        <v>44774</v>
      </c>
      <c r="D47" s="4">
        <v>357</v>
      </c>
      <c r="E47" s="4" t="str">
        <f>VLOOKUP(A47,HOP!A:L,12,0)</f>
        <v>357.00</v>
      </c>
      <c r="F47" s="4" t="str">
        <f>VLOOKUP(A47,HOP!A:C,3,0)</f>
        <v>2639473</v>
      </c>
      <c r="G47" s="4">
        <f t="shared" si="0"/>
        <v>0</v>
      </c>
      <c r="H47" s="4" t="str">
        <f t="shared" si="1"/>
        <v>，2639473</v>
      </c>
      <c r="I47" s="4" t="str">
        <f>VLOOKUP(A47,HOP!A:U,21,0)</f>
        <v>直连</v>
      </c>
    </row>
    <row r="48" s="4" customFormat="1" spans="1:9">
      <c r="A48" s="5">
        <v>18582210143</v>
      </c>
      <c r="B48" s="6">
        <v>44773</v>
      </c>
      <c r="C48" s="6">
        <v>44774</v>
      </c>
      <c r="D48" s="4">
        <v>800</v>
      </c>
      <c r="E48" s="4" t="str">
        <f>VLOOKUP(A48,HOP!A:L,12,0)</f>
        <v>800.00</v>
      </c>
      <c r="F48" s="4" t="str">
        <f>VLOOKUP(A48,HOP!A:C,3,0)</f>
        <v>2639497</v>
      </c>
      <c r="G48" s="4">
        <f t="shared" si="0"/>
        <v>0</v>
      </c>
      <c r="H48" s="4" t="str">
        <f t="shared" si="1"/>
        <v>，2639497</v>
      </c>
      <c r="I48" s="4" t="str">
        <f>VLOOKUP(A48,HOP!A:U,21,0)</f>
        <v>直连</v>
      </c>
    </row>
    <row r="49" s="4" customFormat="1" spans="1:9">
      <c r="A49" s="5">
        <v>18582736873</v>
      </c>
      <c r="B49" s="6">
        <v>44773</v>
      </c>
      <c r="C49" s="6">
        <v>44774</v>
      </c>
      <c r="D49" s="4">
        <v>323</v>
      </c>
      <c r="E49" s="4" t="str">
        <f>VLOOKUP(A49,HOP!A:L,12,0)</f>
        <v>323.00</v>
      </c>
      <c r="F49" s="4" t="str">
        <f>VLOOKUP(A49,HOP!A:C,3,0)</f>
        <v>2639543</v>
      </c>
      <c r="G49" s="4">
        <f t="shared" si="0"/>
        <v>0</v>
      </c>
      <c r="H49" s="4" t="str">
        <f t="shared" si="1"/>
        <v>，2639543</v>
      </c>
      <c r="I49" s="4" t="str">
        <f>VLOOKUP(A49,HOP!A:U,21,0)</f>
        <v>直连</v>
      </c>
    </row>
    <row r="50" s="4" customFormat="1" spans="1:9">
      <c r="A50" s="5">
        <v>18582888300</v>
      </c>
      <c r="B50" s="6">
        <v>44773</v>
      </c>
      <c r="C50" s="6">
        <v>44774</v>
      </c>
      <c r="D50" s="4">
        <v>479</v>
      </c>
      <c r="E50" s="4" t="str">
        <f>VLOOKUP(A50,HOP!A:L,12,0)</f>
        <v>479.00</v>
      </c>
      <c r="F50" s="4" t="str">
        <f>VLOOKUP(A50,HOP!A:C,3,0)</f>
        <v>2639560</v>
      </c>
      <c r="G50" s="4">
        <f t="shared" si="0"/>
        <v>0</v>
      </c>
      <c r="H50" s="4" t="str">
        <f t="shared" si="1"/>
        <v>，2639560</v>
      </c>
      <c r="I50" s="4" t="str">
        <f>VLOOKUP(A50,HOP!A:U,21,0)</f>
        <v>直连</v>
      </c>
    </row>
    <row r="52" spans="4:4">
      <c r="D52" s="4">
        <f>SUM(D2:D51)</f>
        <v>62720</v>
      </c>
    </row>
    <row r="53" spans="4:4">
      <c r="D53" s="4" t="s">
        <v>256</v>
      </c>
    </row>
    <row r="57" spans="1:1">
      <c r="A57" s="4" t="s">
        <v>257</v>
      </c>
    </row>
    <row r="58" spans="1:1">
      <c r="A58" s="4" t="s">
        <v>258</v>
      </c>
    </row>
  </sheetData>
  <autoFilter ref="A1:XFD5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259</v>
      </c>
      <c r="B1" s="2" t="s">
        <v>260</v>
      </c>
      <c r="C1" s="2" t="s">
        <v>261</v>
      </c>
      <c r="D1" s="2" t="s">
        <v>262</v>
      </c>
      <c r="E1" s="2" t="s">
        <v>13</v>
      </c>
      <c r="F1" s="2" t="s">
        <v>5</v>
      </c>
      <c r="G1" s="2" t="s">
        <v>6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</row>
    <row r="2" s="1" customFormat="1" spans="1:21">
      <c r="A2" s="3">
        <v>17699205333</v>
      </c>
      <c r="B2" s="1" t="s">
        <v>277</v>
      </c>
      <c r="C2" s="1" t="s">
        <v>278</v>
      </c>
      <c r="D2" s="1" t="s">
        <v>279</v>
      </c>
      <c r="E2" s="1" t="s">
        <v>280</v>
      </c>
      <c r="F2" s="1" t="s">
        <v>281</v>
      </c>
      <c r="G2" s="1" t="s">
        <v>282</v>
      </c>
      <c r="H2" s="1" t="s">
        <v>283</v>
      </c>
      <c r="I2" s="1" t="s">
        <v>284</v>
      </c>
      <c r="J2" s="1" t="s">
        <v>30</v>
      </c>
      <c r="K2" s="1" t="s">
        <v>285</v>
      </c>
      <c r="L2" s="1" t="s">
        <v>285</v>
      </c>
      <c r="M2" s="1" t="s">
        <v>286</v>
      </c>
      <c r="N2" s="1" t="s">
        <v>286</v>
      </c>
      <c r="O2" s="1" t="s">
        <v>287</v>
      </c>
      <c r="P2" s="1" t="s">
        <v>288</v>
      </c>
      <c r="Q2" s="1" t="s">
        <v>289</v>
      </c>
      <c r="R2" s="1" t="s">
        <v>290</v>
      </c>
      <c r="S2" s="1" t="s">
        <v>291</v>
      </c>
      <c r="T2" s="1" t="s">
        <v>292</v>
      </c>
      <c r="U2" s="1" t="s">
        <v>293</v>
      </c>
    </row>
    <row r="3" s="1" customFormat="1" spans="1:21">
      <c r="A3" s="3">
        <v>17760653699</v>
      </c>
      <c r="B3" s="1" t="s">
        <v>294</v>
      </c>
      <c r="C3" s="1" t="s">
        <v>295</v>
      </c>
      <c r="D3" s="1" t="s">
        <v>296</v>
      </c>
      <c r="E3" s="1" t="s">
        <v>297</v>
      </c>
      <c r="F3" s="1" t="s">
        <v>298</v>
      </c>
      <c r="G3" s="1" t="s">
        <v>282</v>
      </c>
      <c r="H3" s="1" t="s">
        <v>283</v>
      </c>
      <c r="I3" s="1" t="s">
        <v>299</v>
      </c>
      <c r="J3" s="1" t="s">
        <v>30</v>
      </c>
      <c r="K3" s="1" t="s">
        <v>300</v>
      </c>
      <c r="L3" s="1" t="s">
        <v>300</v>
      </c>
      <c r="M3" s="1" t="s">
        <v>286</v>
      </c>
      <c r="N3" s="1" t="s">
        <v>286</v>
      </c>
      <c r="O3" s="1" t="s">
        <v>287</v>
      </c>
      <c r="P3" s="1" t="s">
        <v>288</v>
      </c>
      <c r="Q3" s="1" t="s">
        <v>289</v>
      </c>
      <c r="R3" s="1" t="s">
        <v>301</v>
      </c>
      <c r="S3" s="1" t="s">
        <v>291</v>
      </c>
      <c r="T3" s="1" t="s">
        <v>292</v>
      </c>
      <c r="U3" s="1" t="s">
        <v>293</v>
      </c>
    </row>
    <row r="4" s="1" customFormat="1" spans="1:21">
      <c r="A4" s="3">
        <v>17877957993</v>
      </c>
      <c r="B4" s="1" t="s">
        <v>302</v>
      </c>
      <c r="C4" s="1" t="s">
        <v>303</v>
      </c>
      <c r="D4" s="1" t="s">
        <v>304</v>
      </c>
      <c r="E4" s="1" t="s">
        <v>305</v>
      </c>
      <c r="F4" s="1" t="s">
        <v>281</v>
      </c>
      <c r="G4" s="1" t="s">
        <v>282</v>
      </c>
      <c r="H4" s="1" t="s">
        <v>283</v>
      </c>
      <c r="I4" s="1" t="s">
        <v>306</v>
      </c>
      <c r="J4" s="1" t="s">
        <v>30</v>
      </c>
      <c r="K4" s="1" t="s">
        <v>307</v>
      </c>
      <c r="L4" s="1" t="s">
        <v>307</v>
      </c>
      <c r="M4" s="1" t="s">
        <v>286</v>
      </c>
      <c r="N4" s="1" t="s">
        <v>286</v>
      </c>
      <c r="O4" s="1" t="s">
        <v>287</v>
      </c>
      <c r="P4" s="1" t="s">
        <v>288</v>
      </c>
      <c r="Q4" s="1" t="s">
        <v>289</v>
      </c>
      <c r="R4" s="1" t="s">
        <v>308</v>
      </c>
      <c r="S4" s="1" t="s">
        <v>291</v>
      </c>
      <c r="T4" s="1" t="s">
        <v>292</v>
      </c>
      <c r="U4" s="1" t="s">
        <v>293</v>
      </c>
    </row>
    <row r="5" s="1" customFormat="1" spans="1:21">
      <c r="A5" s="3">
        <v>17945137350</v>
      </c>
      <c r="B5" s="1" t="s">
        <v>309</v>
      </c>
      <c r="C5" s="1" t="s">
        <v>310</v>
      </c>
      <c r="D5" s="1" t="s">
        <v>311</v>
      </c>
      <c r="E5" s="1" t="s">
        <v>312</v>
      </c>
      <c r="F5" s="1" t="s">
        <v>313</v>
      </c>
      <c r="G5" s="1" t="s">
        <v>282</v>
      </c>
      <c r="H5" s="1" t="s">
        <v>283</v>
      </c>
      <c r="I5" s="1" t="s">
        <v>314</v>
      </c>
      <c r="J5" s="1" t="s">
        <v>30</v>
      </c>
      <c r="K5" s="1" t="s">
        <v>315</v>
      </c>
      <c r="L5" s="1" t="s">
        <v>315</v>
      </c>
      <c r="M5" s="1" t="s">
        <v>286</v>
      </c>
      <c r="N5" s="1" t="s">
        <v>286</v>
      </c>
      <c r="O5" s="1" t="s">
        <v>287</v>
      </c>
      <c r="P5" s="1" t="s">
        <v>288</v>
      </c>
      <c r="Q5" s="1" t="s">
        <v>289</v>
      </c>
      <c r="R5" s="1" t="s">
        <v>316</v>
      </c>
      <c r="S5" s="1" t="s">
        <v>291</v>
      </c>
      <c r="T5" s="1" t="s">
        <v>292</v>
      </c>
      <c r="U5" s="1" t="s">
        <v>293</v>
      </c>
    </row>
    <row r="6" s="1" customFormat="1" spans="1:21">
      <c r="A6" s="3">
        <v>17952009508</v>
      </c>
      <c r="B6" s="1" t="s">
        <v>317</v>
      </c>
      <c r="C6" s="1" t="s">
        <v>318</v>
      </c>
      <c r="D6" s="1" t="s">
        <v>319</v>
      </c>
      <c r="E6" s="1" t="s">
        <v>320</v>
      </c>
      <c r="F6" s="1" t="s">
        <v>281</v>
      </c>
      <c r="G6" s="1" t="s">
        <v>282</v>
      </c>
      <c r="H6" s="1" t="s">
        <v>283</v>
      </c>
      <c r="I6" s="1" t="s">
        <v>321</v>
      </c>
      <c r="J6" s="1" t="s">
        <v>30</v>
      </c>
      <c r="K6" s="1" t="s">
        <v>322</v>
      </c>
      <c r="L6" s="1" t="s">
        <v>322</v>
      </c>
      <c r="M6" s="1" t="s">
        <v>286</v>
      </c>
      <c r="N6" s="1" t="s">
        <v>286</v>
      </c>
      <c r="O6" s="1" t="s">
        <v>287</v>
      </c>
      <c r="P6" s="1" t="s">
        <v>288</v>
      </c>
      <c r="Q6" s="1" t="s">
        <v>289</v>
      </c>
      <c r="R6" s="1" t="s">
        <v>323</v>
      </c>
      <c r="S6" s="1" t="s">
        <v>291</v>
      </c>
      <c r="T6" s="1" t="s">
        <v>292</v>
      </c>
      <c r="U6" s="1" t="s">
        <v>293</v>
      </c>
    </row>
    <row r="7" s="1" customFormat="1" spans="1:21">
      <c r="A7" s="3">
        <v>18270319438</v>
      </c>
      <c r="B7" s="1" t="s">
        <v>324</v>
      </c>
      <c r="C7" s="1" t="s">
        <v>325</v>
      </c>
      <c r="D7" s="1" t="s">
        <v>326</v>
      </c>
      <c r="E7" s="1" t="s">
        <v>327</v>
      </c>
      <c r="F7" s="1" t="s">
        <v>313</v>
      </c>
      <c r="G7" s="1" t="s">
        <v>282</v>
      </c>
      <c r="H7" s="1" t="s">
        <v>283</v>
      </c>
      <c r="I7" s="1" t="s">
        <v>328</v>
      </c>
      <c r="J7" s="1" t="s">
        <v>30</v>
      </c>
      <c r="K7" s="1" t="s">
        <v>329</v>
      </c>
      <c r="L7" s="1" t="s">
        <v>329</v>
      </c>
      <c r="M7" s="1" t="s">
        <v>286</v>
      </c>
      <c r="N7" s="1" t="s">
        <v>286</v>
      </c>
      <c r="O7" s="1" t="s">
        <v>287</v>
      </c>
      <c r="P7" s="1" t="s">
        <v>288</v>
      </c>
      <c r="Q7" s="1" t="s">
        <v>289</v>
      </c>
      <c r="R7" s="1" t="s">
        <v>330</v>
      </c>
      <c r="S7" s="1" t="s">
        <v>291</v>
      </c>
      <c r="T7" s="1" t="s">
        <v>292</v>
      </c>
      <c r="U7" s="1" t="s">
        <v>293</v>
      </c>
    </row>
    <row r="8" s="1" customFormat="1" spans="1:21">
      <c r="A8" s="3">
        <v>18302230988</v>
      </c>
      <c r="B8" s="1" t="s">
        <v>331</v>
      </c>
      <c r="C8" s="1" t="s">
        <v>332</v>
      </c>
      <c r="D8" s="1" t="s">
        <v>333</v>
      </c>
      <c r="E8" s="1" t="s">
        <v>334</v>
      </c>
      <c r="F8" s="1" t="s">
        <v>298</v>
      </c>
      <c r="G8" s="1" t="s">
        <v>282</v>
      </c>
      <c r="H8" s="1" t="s">
        <v>283</v>
      </c>
      <c r="I8" s="1" t="s">
        <v>335</v>
      </c>
      <c r="J8" s="1" t="s">
        <v>30</v>
      </c>
      <c r="K8" s="1" t="s">
        <v>336</v>
      </c>
      <c r="L8" s="1" t="s">
        <v>336</v>
      </c>
      <c r="M8" s="1" t="s">
        <v>286</v>
      </c>
      <c r="N8" s="1" t="s">
        <v>286</v>
      </c>
      <c r="O8" s="1" t="s">
        <v>287</v>
      </c>
      <c r="P8" s="1" t="s">
        <v>288</v>
      </c>
      <c r="Q8" s="1" t="s">
        <v>289</v>
      </c>
      <c r="R8" s="1" t="s">
        <v>337</v>
      </c>
      <c r="S8" s="1" t="s">
        <v>291</v>
      </c>
      <c r="T8" s="1" t="s">
        <v>292</v>
      </c>
      <c r="U8" s="1" t="s">
        <v>293</v>
      </c>
    </row>
    <row r="9" s="1" customFormat="1" spans="1:21">
      <c r="A9" s="3">
        <v>18404306489</v>
      </c>
      <c r="B9" s="1" t="s">
        <v>338</v>
      </c>
      <c r="C9" s="1" t="s">
        <v>339</v>
      </c>
      <c r="D9" s="1" t="s">
        <v>340</v>
      </c>
      <c r="E9" s="1" t="s">
        <v>341</v>
      </c>
      <c r="F9" s="1" t="s">
        <v>298</v>
      </c>
      <c r="G9" s="1" t="s">
        <v>282</v>
      </c>
      <c r="H9" s="1" t="s">
        <v>283</v>
      </c>
      <c r="I9" s="1" t="s">
        <v>342</v>
      </c>
      <c r="J9" s="1" t="s">
        <v>30</v>
      </c>
      <c r="K9" s="1" t="s">
        <v>343</v>
      </c>
      <c r="L9" s="1" t="s">
        <v>343</v>
      </c>
      <c r="M9" s="1" t="s">
        <v>286</v>
      </c>
      <c r="N9" s="1" t="s">
        <v>286</v>
      </c>
      <c r="O9" s="1" t="s">
        <v>287</v>
      </c>
      <c r="P9" s="1" t="s">
        <v>288</v>
      </c>
      <c r="Q9" s="1" t="s">
        <v>289</v>
      </c>
      <c r="R9" s="1" t="s">
        <v>344</v>
      </c>
      <c r="S9" s="1" t="s">
        <v>291</v>
      </c>
      <c r="T9" s="1" t="s">
        <v>292</v>
      </c>
      <c r="U9" s="1" t="s">
        <v>293</v>
      </c>
    </row>
    <row r="10" s="1" customFormat="1" spans="1:21">
      <c r="A10" s="3">
        <v>18420597527</v>
      </c>
      <c r="B10" s="1" t="s">
        <v>345</v>
      </c>
      <c r="C10" s="1" t="s">
        <v>346</v>
      </c>
      <c r="D10" s="1" t="s">
        <v>347</v>
      </c>
      <c r="E10" s="1" t="s">
        <v>348</v>
      </c>
      <c r="F10" s="1" t="s">
        <v>281</v>
      </c>
      <c r="G10" s="1" t="s">
        <v>282</v>
      </c>
      <c r="H10" s="1" t="s">
        <v>283</v>
      </c>
      <c r="I10" s="1" t="s">
        <v>349</v>
      </c>
      <c r="J10" s="1" t="s">
        <v>30</v>
      </c>
      <c r="K10" s="1" t="s">
        <v>350</v>
      </c>
      <c r="L10" s="1" t="s">
        <v>350</v>
      </c>
      <c r="M10" s="1" t="s">
        <v>286</v>
      </c>
      <c r="N10" s="1" t="s">
        <v>286</v>
      </c>
      <c r="O10" s="1" t="s">
        <v>287</v>
      </c>
      <c r="P10" s="1" t="s">
        <v>288</v>
      </c>
      <c r="Q10" s="1" t="s">
        <v>289</v>
      </c>
      <c r="R10" s="1" t="s">
        <v>351</v>
      </c>
      <c r="S10" s="1" t="s">
        <v>291</v>
      </c>
      <c r="T10" s="1" t="s">
        <v>292</v>
      </c>
      <c r="U10" s="1" t="s">
        <v>293</v>
      </c>
    </row>
    <row r="11" s="1" customFormat="1" spans="1:21">
      <c r="A11" s="3">
        <v>18439591697</v>
      </c>
      <c r="B11" s="1" t="s">
        <v>352</v>
      </c>
      <c r="C11" s="1" t="s">
        <v>353</v>
      </c>
      <c r="D11" s="1" t="s">
        <v>354</v>
      </c>
      <c r="E11" s="1" t="s">
        <v>355</v>
      </c>
      <c r="F11" s="1" t="s">
        <v>298</v>
      </c>
      <c r="G11" s="1" t="s">
        <v>282</v>
      </c>
      <c r="H11" s="1" t="s">
        <v>283</v>
      </c>
      <c r="I11" s="1" t="s">
        <v>356</v>
      </c>
      <c r="J11" s="1" t="s">
        <v>30</v>
      </c>
      <c r="K11" s="1" t="s">
        <v>357</v>
      </c>
      <c r="L11" s="1" t="s">
        <v>357</v>
      </c>
      <c r="M11" s="1" t="s">
        <v>286</v>
      </c>
      <c r="N11" s="1" t="s">
        <v>286</v>
      </c>
      <c r="O11" s="1" t="s">
        <v>287</v>
      </c>
      <c r="P11" s="1" t="s">
        <v>288</v>
      </c>
      <c r="Q11" s="1" t="s">
        <v>289</v>
      </c>
      <c r="R11" s="1" t="s">
        <v>358</v>
      </c>
      <c r="S11" s="1" t="s">
        <v>291</v>
      </c>
      <c r="T11" s="1" t="s">
        <v>292</v>
      </c>
      <c r="U11" s="1" t="s">
        <v>293</v>
      </c>
    </row>
    <row r="12" s="1" customFormat="1" spans="1:21">
      <c r="A12" s="3">
        <v>18456175518</v>
      </c>
      <c r="B12" s="1" t="s">
        <v>359</v>
      </c>
      <c r="C12" s="1" t="s">
        <v>360</v>
      </c>
      <c r="D12" s="1" t="s">
        <v>361</v>
      </c>
      <c r="E12" s="1" t="s">
        <v>362</v>
      </c>
      <c r="F12" s="1" t="s">
        <v>363</v>
      </c>
      <c r="G12" s="1" t="s">
        <v>282</v>
      </c>
      <c r="H12" s="1" t="s">
        <v>283</v>
      </c>
      <c r="I12" s="1" t="s">
        <v>364</v>
      </c>
      <c r="J12" s="1" t="s">
        <v>30</v>
      </c>
      <c r="K12" s="1" t="s">
        <v>365</v>
      </c>
      <c r="L12" s="1" t="s">
        <v>365</v>
      </c>
      <c r="M12" s="1" t="s">
        <v>286</v>
      </c>
      <c r="N12" s="1" t="s">
        <v>286</v>
      </c>
      <c r="O12" s="1" t="s">
        <v>287</v>
      </c>
      <c r="P12" s="1" t="s">
        <v>288</v>
      </c>
      <c r="Q12" s="1" t="s">
        <v>289</v>
      </c>
      <c r="R12" s="1" t="s">
        <v>366</v>
      </c>
      <c r="S12" s="1" t="s">
        <v>291</v>
      </c>
      <c r="T12" s="1" t="s">
        <v>292</v>
      </c>
      <c r="U12" s="1" t="s">
        <v>293</v>
      </c>
    </row>
    <row r="13" s="1" customFormat="1" spans="1:21">
      <c r="A13" s="3">
        <v>18472501250</v>
      </c>
      <c r="B13" s="1" t="s">
        <v>367</v>
      </c>
      <c r="C13" s="1" t="s">
        <v>368</v>
      </c>
      <c r="D13" s="1" t="s">
        <v>369</v>
      </c>
      <c r="E13" s="1" t="s">
        <v>370</v>
      </c>
      <c r="F13" s="1" t="s">
        <v>313</v>
      </c>
      <c r="G13" s="1" t="s">
        <v>282</v>
      </c>
      <c r="H13" s="1" t="s">
        <v>283</v>
      </c>
      <c r="I13" s="1" t="s">
        <v>371</v>
      </c>
      <c r="J13" s="1" t="s">
        <v>30</v>
      </c>
      <c r="K13" s="1" t="s">
        <v>372</v>
      </c>
      <c r="L13" s="1" t="s">
        <v>372</v>
      </c>
      <c r="M13" s="1" t="s">
        <v>286</v>
      </c>
      <c r="N13" s="1" t="s">
        <v>286</v>
      </c>
      <c r="O13" s="1" t="s">
        <v>287</v>
      </c>
      <c r="P13" s="1" t="s">
        <v>288</v>
      </c>
      <c r="Q13" s="1" t="s">
        <v>289</v>
      </c>
      <c r="R13" s="1" t="s">
        <v>373</v>
      </c>
      <c r="S13" s="1" t="s">
        <v>291</v>
      </c>
      <c r="T13" s="1" t="s">
        <v>292</v>
      </c>
      <c r="U13" s="1" t="s">
        <v>293</v>
      </c>
    </row>
    <row r="14" s="1" customFormat="1" spans="1:21">
      <c r="A14" s="3">
        <v>18502867248</v>
      </c>
      <c r="B14" s="1" t="s">
        <v>374</v>
      </c>
      <c r="C14" s="1" t="s">
        <v>375</v>
      </c>
      <c r="D14" s="1" t="s">
        <v>376</v>
      </c>
      <c r="E14" s="1" t="s">
        <v>377</v>
      </c>
      <c r="F14" s="1" t="s">
        <v>281</v>
      </c>
      <c r="G14" s="1" t="s">
        <v>282</v>
      </c>
      <c r="H14" s="1" t="s">
        <v>283</v>
      </c>
      <c r="I14" s="1" t="s">
        <v>378</v>
      </c>
      <c r="J14" s="1" t="s">
        <v>30</v>
      </c>
      <c r="K14" s="1" t="s">
        <v>379</v>
      </c>
      <c r="L14" s="1" t="s">
        <v>379</v>
      </c>
      <c r="M14" s="1" t="s">
        <v>286</v>
      </c>
      <c r="N14" s="1" t="s">
        <v>286</v>
      </c>
      <c r="O14" s="1" t="s">
        <v>287</v>
      </c>
      <c r="P14" s="1" t="s">
        <v>288</v>
      </c>
      <c r="Q14" s="1" t="s">
        <v>289</v>
      </c>
      <c r="R14" s="1" t="s">
        <v>380</v>
      </c>
      <c r="S14" s="1" t="s">
        <v>291</v>
      </c>
      <c r="T14" s="1" t="s">
        <v>292</v>
      </c>
      <c r="U14" s="1" t="s">
        <v>293</v>
      </c>
    </row>
    <row r="15" s="1" customFormat="1" spans="1:21">
      <c r="A15" s="3">
        <v>18504111658</v>
      </c>
      <c r="B15" s="1" t="s">
        <v>374</v>
      </c>
      <c r="C15" s="1" t="s">
        <v>381</v>
      </c>
      <c r="D15" s="1" t="s">
        <v>382</v>
      </c>
      <c r="E15" s="1" t="s">
        <v>383</v>
      </c>
      <c r="F15" s="1" t="s">
        <v>298</v>
      </c>
      <c r="G15" s="1" t="s">
        <v>282</v>
      </c>
      <c r="H15" s="1" t="s">
        <v>283</v>
      </c>
      <c r="I15" s="1" t="s">
        <v>384</v>
      </c>
      <c r="J15" s="1" t="s">
        <v>30</v>
      </c>
      <c r="K15" s="1" t="s">
        <v>385</v>
      </c>
      <c r="L15" s="1" t="s">
        <v>385</v>
      </c>
      <c r="M15" s="1" t="s">
        <v>286</v>
      </c>
      <c r="N15" s="1" t="s">
        <v>286</v>
      </c>
      <c r="O15" s="1" t="s">
        <v>287</v>
      </c>
      <c r="P15" s="1" t="s">
        <v>288</v>
      </c>
      <c r="Q15" s="1" t="s">
        <v>289</v>
      </c>
      <c r="R15" s="1" t="s">
        <v>386</v>
      </c>
      <c r="S15" s="1" t="s">
        <v>291</v>
      </c>
      <c r="T15" s="1" t="s">
        <v>292</v>
      </c>
      <c r="U15" s="1" t="s">
        <v>293</v>
      </c>
    </row>
    <row r="16" s="1" customFormat="1" spans="1:21">
      <c r="A16" s="3">
        <v>18517282630</v>
      </c>
      <c r="B16" s="1" t="s">
        <v>387</v>
      </c>
      <c r="C16" s="1" t="s">
        <v>388</v>
      </c>
      <c r="D16" s="1" t="s">
        <v>389</v>
      </c>
      <c r="E16" s="1" t="s">
        <v>390</v>
      </c>
      <c r="F16" s="1" t="s">
        <v>298</v>
      </c>
      <c r="G16" s="1" t="s">
        <v>282</v>
      </c>
      <c r="H16" s="1" t="s">
        <v>283</v>
      </c>
      <c r="I16" s="1" t="s">
        <v>391</v>
      </c>
      <c r="J16" s="1" t="s">
        <v>30</v>
      </c>
      <c r="K16" s="1" t="s">
        <v>392</v>
      </c>
      <c r="L16" s="1" t="s">
        <v>392</v>
      </c>
      <c r="M16" s="1" t="s">
        <v>286</v>
      </c>
      <c r="N16" s="1" t="s">
        <v>286</v>
      </c>
      <c r="O16" s="1" t="s">
        <v>287</v>
      </c>
      <c r="P16" s="1" t="s">
        <v>288</v>
      </c>
      <c r="Q16" s="1" t="s">
        <v>289</v>
      </c>
      <c r="R16" s="1" t="s">
        <v>393</v>
      </c>
      <c r="S16" s="1" t="s">
        <v>291</v>
      </c>
      <c r="T16" s="1" t="s">
        <v>292</v>
      </c>
      <c r="U16" s="1" t="s">
        <v>293</v>
      </c>
    </row>
    <row r="17" s="1" customFormat="1" spans="1:21">
      <c r="A17" s="3">
        <v>18524572423</v>
      </c>
      <c r="B17" s="1" t="s">
        <v>394</v>
      </c>
      <c r="C17" s="1" t="s">
        <v>395</v>
      </c>
      <c r="D17" s="1" t="s">
        <v>396</v>
      </c>
      <c r="E17" s="1" t="s">
        <v>397</v>
      </c>
      <c r="F17" s="1" t="s">
        <v>363</v>
      </c>
      <c r="G17" s="1" t="s">
        <v>282</v>
      </c>
      <c r="H17" s="1" t="s">
        <v>283</v>
      </c>
      <c r="I17" s="1" t="s">
        <v>398</v>
      </c>
      <c r="J17" s="1" t="s">
        <v>30</v>
      </c>
      <c r="K17" s="1" t="s">
        <v>399</v>
      </c>
      <c r="L17" s="1" t="s">
        <v>399</v>
      </c>
      <c r="M17" s="1" t="s">
        <v>286</v>
      </c>
      <c r="N17" s="1" t="s">
        <v>286</v>
      </c>
      <c r="O17" s="1" t="s">
        <v>287</v>
      </c>
      <c r="P17" s="1" t="s">
        <v>288</v>
      </c>
      <c r="Q17" s="1" t="s">
        <v>289</v>
      </c>
      <c r="R17" s="1" t="s">
        <v>400</v>
      </c>
      <c r="S17" s="1" t="s">
        <v>291</v>
      </c>
      <c r="T17" s="1" t="s">
        <v>292</v>
      </c>
      <c r="U17" s="1" t="s">
        <v>293</v>
      </c>
    </row>
    <row r="18" s="1" customFormat="1" spans="1:21">
      <c r="A18" s="3">
        <v>18524996213</v>
      </c>
      <c r="B18" s="1" t="s">
        <v>394</v>
      </c>
      <c r="C18" s="1" t="s">
        <v>401</v>
      </c>
      <c r="D18" s="1" t="s">
        <v>402</v>
      </c>
      <c r="E18" s="1" t="s">
        <v>403</v>
      </c>
      <c r="F18" s="1" t="s">
        <v>298</v>
      </c>
      <c r="G18" s="1" t="s">
        <v>282</v>
      </c>
      <c r="H18" s="1" t="s">
        <v>283</v>
      </c>
      <c r="I18" s="1" t="s">
        <v>404</v>
      </c>
      <c r="J18" s="1" t="s">
        <v>30</v>
      </c>
      <c r="K18" s="1" t="s">
        <v>405</v>
      </c>
      <c r="L18" s="1" t="s">
        <v>405</v>
      </c>
      <c r="M18" s="1" t="s">
        <v>286</v>
      </c>
      <c r="N18" s="1" t="s">
        <v>286</v>
      </c>
      <c r="O18" s="1" t="s">
        <v>287</v>
      </c>
      <c r="P18" s="1" t="s">
        <v>288</v>
      </c>
      <c r="Q18" s="1" t="s">
        <v>289</v>
      </c>
      <c r="R18" s="1" t="s">
        <v>406</v>
      </c>
      <c r="S18" s="1" t="s">
        <v>291</v>
      </c>
      <c r="T18" s="1" t="s">
        <v>292</v>
      </c>
      <c r="U18" s="1" t="s">
        <v>293</v>
      </c>
    </row>
    <row r="19" s="1" customFormat="1" spans="1:21">
      <c r="A19" s="3">
        <v>18525318531</v>
      </c>
      <c r="B19" s="1" t="s">
        <v>394</v>
      </c>
      <c r="C19" s="1" t="s">
        <v>407</v>
      </c>
      <c r="D19" s="1" t="s">
        <v>408</v>
      </c>
      <c r="E19" s="1" t="s">
        <v>409</v>
      </c>
      <c r="F19" s="1" t="s">
        <v>298</v>
      </c>
      <c r="G19" s="1" t="s">
        <v>282</v>
      </c>
      <c r="H19" s="1" t="s">
        <v>283</v>
      </c>
      <c r="I19" s="1" t="s">
        <v>410</v>
      </c>
      <c r="J19" s="1" t="s">
        <v>30</v>
      </c>
      <c r="K19" s="1" t="s">
        <v>411</v>
      </c>
      <c r="L19" s="1" t="s">
        <v>411</v>
      </c>
      <c r="M19" s="1" t="s">
        <v>286</v>
      </c>
      <c r="N19" s="1" t="s">
        <v>286</v>
      </c>
      <c r="O19" s="1" t="s">
        <v>287</v>
      </c>
      <c r="P19" s="1" t="s">
        <v>288</v>
      </c>
      <c r="Q19" s="1" t="s">
        <v>289</v>
      </c>
      <c r="R19" s="1" t="s">
        <v>412</v>
      </c>
      <c r="S19" s="1" t="s">
        <v>291</v>
      </c>
      <c r="T19" s="1" t="s">
        <v>292</v>
      </c>
      <c r="U19" s="1" t="s">
        <v>293</v>
      </c>
    </row>
    <row r="20" s="1" customFormat="1" spans="1:21">
      <c r="A20" s="3">
        <v>18526043254</v>
      </c>
      <c r="B20" s="1" t="s">
        <v>394</v>
      </c>
      <c r="C20" s="1" t="s">
        <v>413</v>
      </c>
      <c r="D20" s="1" t="s">
        <v>414</v>
      </c>
      <c r="E20" s="1" t="s">
        <v>415</v>
      </c>
      <c r="F20" s="1" t="s">
        <v>313</v>
      </c>
      <c r="G20" s="1" t="s">
        <v>282</v>
      </c>
      <c r="H20" s="1" t="s">
        <v>283</v>
      </c>
      <c r="I20" s="1" t="s">
        <v>416</v>
      </c>
      <c r="J20" s="1" t="s">
        <v>30</v>
      </c>
      <c r="K20" s="1" t="s">
        <v>417</v>
      </c>
      <c r="L20" s="1" t="s">
        <v>417</v>
      </c>
      <c r="M20" s="1" t="s">
        <v>286</v>
      </c>
      <c r="N20" s="1" t="s">
        <v>286</v>
      </c>
      <c r="O20" s="1" t="s">
        <v>287</v>
      </c>
      <c r="P20" s="1" t="s">
        <v>288</v>
      </c>
      <c r="Q20" s="1" t="s">
        <v>289</v>
      </c>
      <c r="R20" s="1" t="s">
        <v>418</v>
      </c>
      <c r="S20" s="1" t="s">
        <v>291</v>
      </c>
      <c r="T20" s="1" t="s">
        <v>292</v>
      </c>
      <c r="U20" s="1" t="s">
        <v>293</v>
      </c>
    </row>
    <row r="21" s="1" customFormat="1" spans="1:21">
      <c r="A21" s="3">
        <v>18544903405</v>
      </c>
      <c r="B21" s="1" t="s">
        <v>363</v>
      </c>
      <c r="C21" s="1" t="s">
        <v>419</v>
      </c>
      <c r="D21" s="1" t="s">
        <v>420</v>
      </c>
      <c r="E21" s="1" t="s">
        <v>421</v>
      </c>
      <c r="F21" s="1" t="s">
        <v>298</v>
      </c>
      <c r="G21" s="1" t="s">
        <v>282</v>
      </c>
      <c r="H21" s="1" t="s">
        <v>283</v>
      </c>
      <c r="I21" s="1" t="s">
        <v>422</v>
      </c>
      <c r="J21" s="1" t="s">
        <v>30</v>
      </c>
      <c r="K21" s="1" t="s">
        <v>423</v>
      </c>
      <c r="L21" s="1" t="s">
        <v>423</v>
      </c>
      <c r="M21" s="1" t="s">
        <v>286</v>
      </c>
      <c r="N21" s="1" t="s">
        <v>286</v>
      </c>
      <c r="O21" s="1" t="s">
        <v>287</v>
      </c>
      <c r="P21" s="1" t="s">
        <v>288</v>
      </c>
      <c r="Q21" s="1" t="s">
        <v>289</v>
      </c>
      <c r="R21" s="1" t="s">
        <v>424</v>
      </c>
      <c r="S21" s="1" t="s">
        <v>291</v>
      </c>
      <c r="T21" s="1" t="s">
        <v>292</v>
      </c>
      <c r="U21" s="1" t="s">
        <v>293</v>
      </c>
    </row>
    <row r="22" s="1" customFormat="1" spans="1:21">
      <c r="A22" s="3">
        <v>18545452315</v>
      </c>
      <c r="B22" s="1" t="s">
        <v>363</v>
      </c>
      <c r="C22" s="1" t="s">
        <v>425</v>
      </c>
      <c r="D22" s="1" t="s">
        <v>426</v>
      </c>
      <c r="E22" s="1" t="s">
        <v>427</v>
      </c>
      <c r="F22" s="1" t="s">
        <v>313</v>
      </c>
      <c r="G22" s="1" t="s">
        <v>282</v>
      </c>
      <c r="H22" s="1" t="s">
        <v>283</v>
      </c>
      <c r="I22" s="1" t="s">
        <v>428</v>
      </c>
      <c r="J22" s="1" t="s">
        <v>30</v>
      </c>
      <c r="K22" s="1" t="s">
        <v>429</v>
      </c>
      <c r="L22" s="1" t="s">
        <v>429</v>
      </c>
      <c r="M22" s="1" t="s">
        <v>286</v>
      </c>
      <c r="N22" s="1" t="s">
        <v>286</v>
      </c>
      <c r="O22" s="1" t="s">
        <v>287</v>
      </c>
      <c r="P22" s="1" t="s">
        <v>288</v>
      </c>
      <c r="Q22" s="1" t="s">
        <v>289</v>
      </c>
      <c r="R22" s="1" t="s">
        <v>430</v>
      </c>
      <c r="S22" s="1" t="s">
        <v>291</v>
      </c>
      <c r="T22" s="1" t="s">
        <v>292</v>
      </c>
      <c r="U22" s="1" t="s">
        <v>293</v>
      </c>
    </row>
    <row r="23" s="1" customFormat="1" spans="1:21">
      <c r="A23" s="3">
        <v>18547278237</v>
      </c>
      <c r="B23" s="1" t="s">
        <v>313</v>
      </c>
      <c r="C23" s="1" t="s">
        <v>431</v>
      </c>
      <c r="D23" s="1" t="s">
        <v>432</v>
      </c>
      <c r="E23" s="1" t="s">
        <v>433</v>
      </c>
      <c r="F23" s="1" t="s">
        <v>281</v>
      </c>
      <c r="G23" s="1" t="s">
        <v>282</v>
      </c>
      <c r="H23" s="1" t="s">
        <v>283</v>
      </c>
      <c r="I23" s="1" t="s">
        <v>434</v>
      </c>
      <c r="J23" s="1" t="s">
        <v>30</v>
      </c>
      <c r="K23" s="1" t="s">
        <v>435</v>
      </c>
      <c r="L23" s="1" t="s">
        <v>435</v>
      </c>
      <c r="M23" s="1" t="s">
        <v>286</v>
      </c>
      <c r="N23" s="1" t="s">
        <v>286</v>
      </c>
      <c r="O23" s="1" t="s">
        <v>287</v>
      </c>
      <c r="P23" s="1" t="s">
        <v>288</v>
      </c>
      <c r="Q23" s="1" t="s">
        <v>289</v>
      </c>
      <c r="R23" s="1" t="s">
        <v>436</v>
      </c>
      <c r="S23" s="1" t="s">
        <v>291</v>
      </c>
      <c r="T23" s="1" t="s">
        <v>292</v>
      </c>
      <c r="U23" s="1" t="s">
        <v>293</v>
      </c>
    </row>
    <row r="24" s="1" customFormat="1" spans="1:21">
      <c r="A24" s="3">
        <v>18547296603</v>
      </c>
      <c r="B24" s="1" t="s">
        <v>313</v>
      </c>
      <c r="C24" s="1" t="s">
        <v>437</v>
      </c>
      <c r="D24" s="1" t="s">
        <v>438</v>
      </c>
      <c r="E24" s="1" t="s">
        <v>439</v>
      </c>
      <c r="F24" s="1" t="s">
        <v>313</v>
      </c>
      <c r="G24" s="1" t="s">
        <v>282</v>
      </c>
      <c r="H24" s="1" t="s">
        <v>283</v>
      </c>
      <c r="I24" s="1" t="s">
        <v>440</v>
      </c>
      <c r="J24" s="1" t="s">
        <v>30</v>
      </c>
      <c r="K24" s="1" t="s">
        <v>441</v>
      </c>
      <c r="L24" s="1" t="s">
        <v>441</v>
      </c>
      <c r="M24" s="1" t="s">
        <v>286</v>
      </c>
      <c r="N24" s="1" t="s">
        <v>286</v>
      </c>
      <c r="O24" s="1" t="s">
        <v>287</v>
      </c>
      <c r="P24" s="1" t="s">
        <v>288</v>
      </c>
      <c r="Q24" s="1" t="s">
        <v>289</v>
      </c>
      <c r="R24" s="1" t="s">
        <v>442</v>
      </c>
      <c r="S24" s="1" t="s">
        <v>291</v>
      </c>
      <c r="T24" s="1" t="s">
        <v>292</v>
      </c>
      <c r="U24" s="1" t="s">
        <v>293</v>
      </c>
    </row>
    <row r="25" s="1" customFormat="1" spans="1:21">
      <c r="A25" s="3">
        <v>18547425708</v>
      </c>
      <c r="B25" s="1" t="s">
        <v>313</v>
      </c>
      <c r="C25" s="1" t="s">
        <v>443</v>
      </c>
      <c r="D25" s="1" t="s">
        <v>444</v>
      </c>
      <c r="E25" s="1" t="s">
        <v>445</v>
      </c>
      <c r="F25" s="1" t="s">
        <v>281</v>
      </c>
      <c r="G25" s="1" t="s">
        <v>282</v>
      </c>
      <c r="H25" s="1" t="s">
        <v>283</v>
      </c>
      <c r="I25" s="1" t="s">
        <v>446</v>
      </c>
      <c r="J25" s="1" t="s">
        <v>30</v>
      </c>
      <c r="K25" s="1" t="s">
        <v>447</v>
      </c>
      <c r="L25" s="1" t="s">
        <v>447</v>
      </c>
      <c r="M25" s="1" t="s">
        <v>286</v>
      </c>
      <c r="N25" s="1" t="s">
        <v>286</v>
      </c>
      <c r="O25" s="1" t="s">
        <v>287</v>
      </c>
      <c r="P25" s="1" t="s">
        <v>288</v>
      </c>
      <c r="Q25" s="1" t="s">
        <v>289</v>
      </c>
      <c r="R25" s="1" t="s">
        <v>448</v>
      </c>
      <c r="S25" s="1" t="s">
        <v>291</v>
      </c>
      <c r="T25" s="1" t="s">
        <v>292</v>
      </c>
      <c r="U25" s="1" t="s">
        <v>293</v>
      </c>
    </row>
    <row r="26" s="1" customFormat="1" spans="1:21">
      <c r="A26" s="3">
        <v>18552626506</v>
      </c>
      <c r="B26" s="1" t="s">
        <v>313</v>
      </c>
      <c r="C26" s="1" t="s">
        <v>449</v>
      </c>
      <c r="D26" s="1" t="s">
        <v>450</v>
      </c>
      <c r="E26" s="1" t="s">
        <v>451</v>
      </c>
      <c r="F26" s="1" t="s">
        <v>298</v>
      </c>
      <c r="G26" s="1" t="s">
        <v>282</v>
      </c>
      <c r="H26" s="1" t="s">
        <v>283</v>
      </c>
      <c r="I26" s="1" t="s">
        <v>452</v>
      </c>
      <c r="J26" s="1" t="s">
        <v>30</v>
      </c>
      <c r="K26" s="1" t="s">
        <v>453</v>
      </c>
      <c r="L26" s="1" t="s">
        <v>453</v>
      </c>
      <c r="M26" s="1" t="s">
        <v>286</v>
      </c>
      <c r="N26" s="1" t="s">
        <v>286</v>
      </c>
      <c r="O26" s="1" t="s">
        <v>287</v>
      </c>
      <c r="P26" s="1" t="s">
        <v>288</v>
      </c>
      <c r="Q26" s="1" t="s">
        <v>289</v>
      </c>
      <c r="R26" s="1" t="s">
        <v>454</v>
      </c>
      <c r="S26" s="1" t="s">
        <v>291</v>
      </c>
      <c r="T26" s="1" t="s">
        <v>292</v>
      </c>
      <c r="U26" s="1" t="s">
        <v>293</v>
      </c>
    </row>
    <row r="27" s="1" customFormat="1" spans="1:21">
      <c r="A27" s="3">
        <v>18557511803</v>
      </c>
      <c r="B27" s="1" t="s">
        <v>313</v>
      </c>
      <c r="C27" s="1" t="s">
        <v>455</v>
      </c>
      <c r="D27" s="1" t="s">
        <v>456</v>
      </c>
      <c r="E27" s="1" t="s">
        <v>457</v>
      </c>
      <c r="F27" s="1" t="s">
        <v>298</v>
      </c>
      <c r="G27" s="1" t="s">
        <v>282</v>
      </c>
      <c r="H27" s="1" t="s">
        <v>283</v>
      </c>
      <c r="I27" s="1" t="s">
        <v>458</v>
      </c>
      <c r="J27" s="1" t="s">
        <v>30</v>
      </c>
      <c r="K27" s="1" t="s">
        <v>459</v>
      </c>
      <c r="L27" s="1" t="s">
        <v>459</v>
      </c>
      <c r="M27" s="1" t="s">
        <v>286</v>
      </c>
      <c r="N27" s="1" t="s">
        <v>286</v>
      </c>
      <c r="O27" s="1" t="s">
        <v>287</v>
      </c>
      <c r="P27" s="1" t="s">
        <v>288</v>
      </c>
      <c r="Q27" s="1" t="s">
        <v>289</v>
      </c>
      <c r="R27" s="1" t="s">
        <v>460</v>
      </c>
      <c r="S27" s="1" t="s">
        <v>291</v>
      </c>
      <c r="T27" s="1" t="s">
        <v>292</v>
      </c>
      <c r="U27" s="1" t="s">
        <v>293</v>
      </c>
    </row>
    <row r="28" s="1" customFormat="1" spans="1:21">
      <c r="A28" s="3">
        <v>18561466435</v>
      </c>
      <c r="B28" s="1" t="s">
        <v>281</v>
      </c>
      <c r="C28" s="1" t="s">
        <v>461</v>
      </c>
      <c r="D28" s="1" t="s">
        <v>462</v>
      </c>
      <c r="E28" s="1" t="s">
        <v>463</v>
      </c>
      <c r="F28" s="1" t="s">
        <v>298</v>
      </c>
      <c r="G28" s="1" t="s">
        <v>282</v>
      </c>
      <c r="H28" s="1" t="s">
        <v>283</v>
      </c>
      <c r="I28" s="1" t="s">
        <v>464</v>
      </c>
      <c r="J28" s="1" t="s">
        <v>30</v>
      </c>
      <c r="K28" s="1" t="s">
        <v>465</v>
      </c>
      <c r="L28" s="1" t="s">
        <v>465</v>
      </c>
      <c r="M28" s="1" t="s">
        <v>286</v>
      </c>
      <c r="N28" s="1" t="s">
        <v>286</v>
      </c>
      <c r="O28" s="1" t="s">
        <v>287</v>
      </c>
      <c r="P28" s="1" t="s">
        <v>288</v>
      </c>
      <c r="Q28" s="1" t="s">
        <v>289</v>
      </c>
      <c r="R28" s="1" t="s">
        <v>466</v>
      </c>
      <c r="S28" s="1" t="s">
        <v>291</v>
      </c>
      <c r="T28" s="1" t="s">
        <v>292</v>
      </c>
      <c r="U28" s="1" t="s">
        <v>293</v>
      </c>
    </row>
    <row r="29" s="1" customFormat="1" spans="1:21">
      <c r="A29" s="3">
        <v>18563412018</v>
      </c>
      <c r="B29" s="1" t="s">
        <v>281</v>
      </c>
      <c r="C29" s="1" t="s">
        <v>467</v>
      </c>
      <c r="D29" s="1" t="s">
        <v>468</v>
      </c>
      <c r="E29" s="1" t="s">
        <v>469</v>
      </c>
      <c r="F29" s="1" t="s">
        <v>298</v>
      </c>
      <c r="G29" s="1" t="s">
        <v>282</v>
      </c>
      <c r="H29" s="1" t="s">
        <v>283</v>
      </c>
      <c r="I29" s="1" t="s">
        <v>470</v>
      </c>
      <c r="J29" s="1" t="s">
        <v>30</v>
      </c>
      <c r="K29" s="1" t="s">
        <v>471</v>
      </c>
      <c r="L29" s="1" t="s">
        <v>471</v>
      </c>
      <c r="M29" s="1" t="s">
        <v>286</v>
      </c>
      <c r="N29" s="1" t="s">
        <v>286</v>
      </c>
      <c r="O29" s="1" t="s">
        <v>287</v>
      </c>
      <c r="P29" s="1" t="s">
        <v>288</v>
      </c>
      <c r="Q29" s="1" t="s">
        <v>289</v>
      </c>
      <c r="R29" s="1" t="s">
        <v>472</v>
      </c>
      <c r="S29" s="1" t="s">
        <v>291</v>
      </c>
      <c r="T29" s="1" t="s">
        <v>292</v>
      </c>
      <c r="U29" s="1" t="s">
        <v>293</v>
      </c>
    </row>
    <row r="30" s="1" customFormat="1" spans="1:21">
      <c r="A30" s="3">
        <v>18564477599</v>
      </c>
      <c r="B30" s="1" t="s">
        <v>281</v>
      </c>
      <c r="C30" s="1" t="s">
        <v>473</v>
      </c>
      <c r="D30" s="1" t="s">
        <v>474</v>
      </c>
      <c r="E30" s="1" t="s">
        <v>475</v>
      </c>
      <c r="F30" s="1" t="s">
        <v>298</v>
      </c>
      <c r="G30" s="1" t="s">
        <v>282</v>
      </c>
      <c r="H30" s="1" t="s">
        <v>283</v>
      </c>
      <c r="I30" s="1" t="s">
        <v>476</v>
      </c>
      <c r="J30" s="1" t="s">
        <v>30</v>
      </c>
      <c r="K30" s="1" t="s">
        <v>477</v>
      </c>
      <c r="L30" s="1" t="s">
        <v>477</v>
      </c>
      <c r="M30" s="1" t="s">
        <v>286</v>
      </c>
      <c r="N30" s="1" t="s">
        <v>286</v>
      </c>
      <c r="O30" s="1" t="s">
        <v>287</v>
      </c>
      <c r="P30" s="1" t="s">
        <v>288</v>
      </c>
      <c r="Q30" s="1" t="s">
        <v>289</v>
      </c>
      <c r="R30" s="1" t="s">
        <v>478</v>
      </c>
      <c r="S30" s="1" t="s">
        <v>291</v>
      </c>
      <c r="T30" s="1" t="s">
        <v>292</v>
      </c>
      <c r="U30" s="1" t="s">
        <v>293</v>
      </c>
    </row>
    <row r="31" s="1" customFormat="1" spans="1:21">
      <c r="A31" s="3">
        <v>18565096754</v>
      </c>
      <c r="B31" s="1" t="s">
        <v>281</v>
      </c>
      <c r="C31" s="1" t="s">
        <v>479</v>
      </c>
      <c r="D31" s="1" t="s">
        <v>480</v>
      </c>
      <c r="E31" s="1" t="s">
        <v>481</v>
      </c>
      <c r="F31" s="1" t="s">
        <v>298</v>
      </c>
      <c r="G31" s="1" t="s">
        <v>282</v>
      </c>
      <c r="H31" s="1" t="s">
        <v>283</v>
      </c>
      <c r="I31" s="1" t="s">
        <v>482</v>
      </c>
      <c r="J31" s="1" t="s">
        <v>30</v>
      </c>
      <c r="K31" s="1" t="s">
        <v>483</v>
      </c>
      <c r="L31" s="1" t="s">
        <v>483</v>
      </c>
      <c r="M31" s="1" t="s">
        <v>286</v>
      </c>
      <c r="N31" s="1" t="s">
        <v>286</v>
      </c>
      <c r="O31" s="1" t="s">
        <v>287</v>
      </c>
      <c r="P31" s="1" t="s">
        <v>288</v>
      </c>
      <c r="Q31" s="1" t="s">
        <v>289</v>
      </c>
      <c r="R31" s="1" t="s">
        <v>484</v>
      </c>
      <c r="S31" s="1" t="s">
        <v>291</v>
      </c>
      <c r="T31" s="1" t="s">
        <v>292</v>
      </c>
      <c r="U31" s="1" t="s">
        <v>293</v>
      </c>
    </row>
    <row r="32" s="1" customFormat="1" spans="1:21">
      <c r="A32" s="3">
        <v>18566157495</v>
      </c>
      <c r="B32" s="1" t="s">
        <v>281</v>
      </c>
      <c r="C32" s="1" t="s">
        <v>485</v>
      </c>
      <c r="D32" s="1" t="s">
        <v>486</v>
      </c>
      <c r="E32" s="1" t="s">
        <v>487</v>
      </c>
      <c r="F32" s="1" t="s">
        <v>298</v>
      </c>
      <c r="G32" s="1" t="s">
        <v>282</v>
      </c>
      <c r="H32" s="1" t="s">
        <v>283</v>
      </c>
      <c r="I32" s="1" t="s">
        <v>488</v>
      </c>
      <c r="J32" s="1" t="s">
        <v>30</v>
      </c>
      <c r="K32" s="1" t="s">
        <v>489</v>
      </c>
      <c r="L32" s="1" t="s">
        <v>489</v>
      </c>
      <c r="M32" s="1" t="s">
        <v>286</v>
      </c>
      <c r="N32" s="1" t="s">
        <v>286</v>
      </c>
      <c r="O32" s="1" t="s">
        <v>287</v>
      </c>
      <c r="P32" s="1" t="s">
        <v>288</v>
      </c>
      <c r="Q32" s="1" t="s">
        <v>289</v>
      </c>
      <c r="R32" s="1" t="s">
        <v>490</v>
      </c>
      <c r="S32" s="1" t="s">
        <v>291</v>
      </c>
      <c r="T32" s="1" t="s">
        <v>292</v>
      </c>
      <c r="U32" s="1" t="s">
        <v>293</v>
      </c>
    </row>
    <row r="33" s="1" customFormat="1" spans="1:21">
      <c r="A33" s="3">
        <v>18572026908</v>
      </c>
      <c r="B33" s="1" t="s">
        <v>281</v>
      </c>
      <c r="C33" s="1" t="s">
        <v>491</v>
      </c>
      <c r="D33" s="1" t="s">
        <v>492</v>
      </c>
      <c r="E33" s="1" t="s">
        <v>493</v>
      </c>
      <c r="F33" s="1" t="s">
        <v>281</v>
      </c>
      <c r="G33" s="1" t="s">
        <v>282</v>
      </c>
      <c r="H33" s="1" t="s">
        <v>283</v>
      </c>
      <c r="I33" s="1" t="s">
        <v>494</v>
      </c>
      <c r="J33" s="1" t="s">
        <v>30</v>
      </c>
      <c r="K33" s="1" t="s">
        <v>495</v>
      </c>
      <c r="L33" s="1" t="s">
        <v>495</v>
      </c>
      <c r="M33" s="1" t="s">
        <v>286</v>
      </c>
      <c r="N33" s="1" t="s">
        <v>286</v>
      </c>
      <c r="O33" s="1" t="s">
        <v>287</v>
      </c>
      <c r="P33" s="1" t="s">
        <v>288</v>
      </c>
      <c r="Q33" s="1" t="s">
        <v>289</v>
      </c>
      <c r="R33" s="1" t="s">
        <v>496</v>
      </c>
      <c r="S33" s="1" t="s">
        <v>291</v>
      </c>
      <c r="T33" s="1" t="s">
        <v>292</v>
      </c>
      <c r="U33" s="1" t="s">
        <v>293</v>
      </c>
    </row>
    <row r="34" s="1" customFormat="1" spans="1:21">
      <c r="A34" s="3">
        <v>18572398806</v>
      </c>
      <c r="B34" s="1" t="s">
        <v>281</v>
      </c>
      <c r="C34" s="1" t="s">
        <v>497</v>
      </c>
      <c r="D34" s="1" t="s">
        <v>498</v>
      </c>
      <c r="E34" s="1" t="s">
        <v>499</v>
      </c>
      <c r="F34" s="1" t="s">
        <v>298</v>
      </c>
      <c r="G34" s="1" t="s">
        <v>282</v>
      </c>
      <c r="H34" s="1" t="s">
        <v>283</v>
      </c>
      <c r="I34" s="1" t="s">
        <v>500</v>
      </c>
      <c r="J34" s="1" t="s">
        <v>30</v>
      </c>
      <c r="K34" s="1" t="s">
        <v>501</v>
      </c>
      <c r="L34" s="1" t="s">
        <v>501</v>
      </c>
      <c r="M34" s="1" t="s">
        <v>286</v>
      </c>
      <c r="N34" s="1" t="s">
        <v>286</v>
      </c>
      <c r="O34" s="1" t="s">
        <v>287</v>
      </c>
      <c r="P34" s="1" t="s">
        <v>288</v>
      </c>
      <c r="Q34" s="1" t="s">
        <v>289</v>
      </c>
      <c r="R34" s="1" t="s">
        <v>502</v>
      </c>
      <c r="S34" s="1" t="s">
        <v>291</v>
      </c>
      <c r="T34" s="1" t="s">
        <v>292</v>
      </c>
      <c r="U34" s="1" t="s">
        <v>293</v>
      </c>
    </row>
    <row r="35" s="1" customFormat="1" spans="1:21">
      <c r="A35" s="3">
        <v>18573572468</v>
      </c>
      <c r="B35" s="1" t="s">
        <v>298</v>
      </c>
      <c r="C35" s="1" t="s">
        <v>503</v>
      </c>
      <c r="D35" s="1" t="s">
        <v>438</v>
      </c>
      <c r="E35" s="1" t="s">
        <v>504</v>
      </c>
      <c r="F35" s="1" t="s">
        <v>298</v>
      </c>
      <c r="G35" s="1" t="s">
        <v>282</v>
      </c>
      <c r="H35" s="1" t="s">
        <v>283</v>
      </c>
      <c r="I35" s="1" t="s">
        <v>505</v>
      </c>
      <c r="J35" s="1" t="s">
        <v>30</v>
      </c>
      <c r="K35" s="1" t="s">
        <v>506</v>
      </c>
      <c r="L35" s="1" t="s">
        <v>506</v>
      </c>
      <c r="M35" s="1" t="s">
        <v>286</v>
      </c>
      <c r="N35" s="1" t="s">
        <v>286</v>
      </c>
      <c r="O35" s="1" t="s">
        <v>287</v>
      </c>
      <c r="P35" s="1" t="s">
        <v>288</v>
      </c>
      <c r="Q35" s="1" t="s">
        <v>289</v>
      </c>
      <c r="R35" s="1" t="s">
        <v>507</v>
      </c>
      <c r="S35" s="1" t="s">
        <v>291</v>
      </c>
      <c r="T35" s="1" t="s">
        <v>292</v>
      </c>
      <c r="U35" s="1" t="s">
        <v>293</v>
      </c>
    </row>
    <row r="36" s="1" customFormat="1" spans="1:21">
      <c r="A36" s="3">
        <v>18574045125</v>
      </c>
      <c r="B36" s="1" t="s">
        <v>298</v>
      </c>
      <c r="C36" s="1" t="s">
        <v>508</v>
      </c>
      <c r="D36" s="1" t="s">
        <v>509</v>
      </c>
      <c r="E36" s="1" t="s">
        <v>510</v>
      </c>
      <c r="F36" s="1" t="s">
        <v>298</v>
      </c>
      <c r="G36" s="1" t="s">
        <v>282</v>
      </c>
      <c r="H36" s="1" t="s">
        <v>283</v>
      </c>
      <c r="I36" s="1" t="s">
        <v>511</v>
      </c>
      <c r="J36" s="1" t="s">
        <v>30</v>
      </c>
      <c r="K36" s="1" t="s">
        <v>512</v>
      </c>
      <c r="L36" s="1" t="s">
        <v>512</v>
      </c>
      <c r="M36" s="1" t="s">
        <v>286</v>
      </c>
      <c r="N36" s="1" t="s">
        <v>286</v>
      </c>
      <c r="O36" s="1" t="s">
        <v>287</v>
      </c>
      <c r="P36" s="1" t="s">
        <v>288</v>
      </c>
      <c r="Q36" s="1" t="s">
        <v>289</v>
      </c>
      <c r="R36" s="1" t="s">
        <v>513</v>
      </c>
      <c r="S36" s="1" t="s">
        <v>291</v>
      </c>
      <c r="T36" s="1" t="s">
        <v>292</v>
      </c>
      <c r="U36" s="1" t="s">
        <v>293</v>
      </c>
    </row>
    <row r="37" s="1" customFormat="1" spans="1:21">
      <c r="A37" s="3">
        <v>18574155802</v>
      </c>
      <c r="B37" s="1" t="s">
        <v>298</v>
      </c>
      <c r="C37" s="1" t="s">
        <v>514</v>
      </c>
      <c r="D37" s="1" t="s">
        <v>515</v>
      </c>
      <c r="E37" s="1" t="s">
        <v>516</v>
      </c>
      <c r="F37" s="1" t="s">
        <v>298</v>
      </c>
      <c r="G37" s="1" t="s">
        <v>282</v>
      </c>
      <c r="H37" s="1" t="s">
        <v>283</v>
      </c>
      <c r="I37" s="1" t="s">
        <v>517</v>
      </c>
      <c r="J37" s="1" t="s">
        <v>30</v>
      </c>
      <c r="K37" s="1" t="s">
        <v>518</v>
      </c>
      <c r="L37" s="1" t="s">
        <v>518</v>
      </c>
      <c r="M37" s="1" t="s">
        <v>286</v>
      </c>
      <c r="N37" s="1" t="s">
        <v>286</v>
      </c>
      <c r="O37" s="1" t="s">
        <v>287</v>
      </c>
      <c r="P37" s="1" t="s">
        <v>288</v>
      </c>
      <c r="Q37" s="1" t="s">
        <v>289</v>
      </c>
      <c r="R37" s="1" t="s">
        <v>519</v>
      </c>
      <c r="S37" s="1" t="s">
        <v>291</v>
      </c>
      <c r="T37" s="1" t="s">
        <v>292</v>
      </c>
      <c r="U37" s="1" t="s">
        <v>293</v>
      </c>
    </row>
    <row r="38" s="1" customFormat="1" spans="1:21">
      <c r="A38" s="3">
        <v>18574349714</v>
      </c>
      <c r="B38" s="1" t="s">
        <v>298</v>
      </c>
      <c r="C38" s="1" t="s">
        <v>520</v>
      </c>
      <c r="D38" s="1" t="s">
        <v>521</v>
      </c>
      <c r="E38" s="1" t="s">
        <v>522</v>
      </c>
      <c r="F38" s="1" t="s">
        <v>298</v>
      </c>
      <c r="G38" s="1" t="s">
        <v>282</v>
      </c>
      <c r="H38" s="1" t="s">
        <v>283</v>
      </c>
      <c r="I38" s="1" t="s">
        <v>523</v>
      </c>
      <c r="J38" s="1" t="s">
        <v>30</v>
      </c>
      <c r="K38" s="1" t="s">
        <v>524</v>
      </c>
      <c r="L38" s="1" t="s">
        <v>524</v>
      </c>
      <c r="M38" s="1" t="s">
        <v>286</v>
      </c>
      <c r="N38" s="1" t="s">
        <v>286</v>
      </c>
      <c r="O38" s="1" t="s">
        <v>287</v>
      </c>
      <c r="P38" s="1" t="s">
        <v>288</v>
      </c>
      <c r="Q38" s="1" t="s">
        <v>289</v>
      </c>
      <c r="R38" s="1" t="s">
        <v>525</v>
      </c>
      <c r="S38" s="1" t="s">
        <v>291</v>
      </c>
      <c r="T38" s="1" t="s">
        <v>292</v>
      </c>
      <c r="U38" s="1" t="s">
        <v>293</v>
      </c>
    </row>
    <row r="39" s="1" customFormat="1" spans="1:21">
      <c r="A39" s="3">
        <v>18574437102</v>
      </c>
      <c r="B39" s="1" t="s">
        <v>298</v>
      </c>
      <c r="C39" s="1" t="s">
        <v>526</v>
      </c>
      <c r="D39" s="1" t="s">
        <v>527</v>
      </c>
      <c r="E39" s="1" t="s">
        <v>528</v>
      </c>
      <c r="F39" s="1" t="s">
        <v>298</v>
      </c>
      <c r="G39" s="1" t="s">
        <v>282</v>
      </c>
      <c r="H39" s="1" t="s">
        <v>283</v>
      </c>
      <c r="I39" s="1" t="s">
        <v>529</v>
      </c>
      <c r="J39" s="1" t="s">
        <v>30</v>
      </c>
      <c r="K39" s="1" t="s">
        <v>530</v>
      </c>
      <c r="L39" s="1" t="s">
        <v>530</v>
      </c>
      <c r="M39" s="1" t="s">
        <v>286</v>
      </c>
      <c r="N39" s="1" t="s">
        <v>286</v>
      </c>
      <c r="O39" s="1" t="s">
        <v>287</v>
      </c>
      <c r="P39" s="1" t="s">
        <v>288</v>
      </c>
      <c r="Q39" s="1" t="s">
        <v>289</v>
      </c>
      <c r="R39" s="1" t="s">
        <v>531</v>
      </c>
      <c r="S39" s="1" t="s">
        <v>291</v>
      </c>
      <c r="T39" s="1" t="s">
        <v>292</v>
      </c>
      <c r="U39" s="1" t="s">
        <v>293</v>
      </c>
    </row>
    <row r="40" s="1" customFormat="1" spans="1:21">
      <c r="A40" s="3">
        <v>18574980208</v>
      </c>
      <c r="B40" s="1" t="s">
        <v>298</v>
      </c>
      <c r="C40" s="1" t="s">
        <v>532</v>
      </c>
      <c r="D40" s="1" t="s">
        <v>533</v>
      </c>
      <c r="E40" s="1" t="s">
        <v>534</v>
      </c>
      <c r="F40" s="1" t="s">
        <v>298</v>
      </c>
      <c r="G40" s="1" t="s">
        <v>282</v>
      </c>
      <c r="H40" s="1" t="s">
        <v>283</v>
      </c>
      <c r="I40" s="1" t="s">
        <v>535</v>
      </c>
      <c r="J40" s="1" t="s">
        <v>30</v>
      </c>
      <c r="K40" s="1" t="s">
        <v>536</v>
      </c>
      <c r="L40" s="1" t="s">
        <v>536</v>
      </c>
      <c r="M40" s="1" t="s">
        <v>286</v>
      </c>
      <c r="N40" s="1" t="s">
        <v>286</v>
      </c>
      <c r="O40" s="1" t="s">
        <v>287</v>
      </c>
      <c r="P40" s="1" t="s">
        <v>288</v>
      </c>
      <c r="Q40" s="1" t="s">
        <v>289</v>
      </c>
      <c r="R40" s="1" t="s">
        <v>537</v>
      </c>
      <c r="S40" s="1" t="s">
        <v>291</v>
      </c>
      <c r="T40" s="1" t="s">
        <v>292</v>
      </c>
      <c r="U40" s="1" t="s">
        <v>293</v>
      </c>
    </row>
    <row r="41" s="1" customFormat="1" spans="1:21">
      <c r="A41" s="3">
        <v>18575147920</v>
      </c>
      <c r="B41" s="1" t="s">
        <v>298</v>
      </c>
      <c r="C41" s="1" t="s">
        <v>538</v>
      </c>
      <c r="D41" s="1" t="s">
        <v>539</v>
      </c>
      <c r="E41" s="1" t="s">
        <v>540</v>
      </c>
      <c r="F41" s="1" t="s">
        <v>298</v>
      </c>
      <c r="G41" s="1" t="s">
        <v>282</v>
      </c>
      <c r="H41" s="1" t="s">
        <v>283</v>
      </c>
      <c r="I41" s="1" t="s">
        <v>541</v>
      </c>
      <c r="J41" s="1" t="s">
        <v>30</v>
      </c>
      <c r="K41" s="1" t="s">
        <v>542</v>
      </c>
      <c r="L41" s="1" t="s">
        <v>542</v>
      </c>
      <c r="M41" s="1" t="s">
        <v>286</v>
      </c>
      <c r="N41" s="1" t="s">
        <v>286</v>
      </c>
      <c r="O41" s="1" t="s">
        <v>287</v>
      </c>
      <c r="P41" s="1" t="s">
        <v>288</v>
      </c>
      <c r="Q41" s="1" t="s">
        <v>289</v>
      </c>
      <c r="R41" s="1" t="s">
        <v>543</v>
      </c>
      <c r="S41" s="1" t="s">
        <v>291</v>
      </c>
      <c r="T41" s="1" t="s">
        <v>292</v>
      </c>
      <c r="U41" s="1" t="s">
        <v>293</v>
      </c>
    </row>
    <row r="42" s="1" customFormat="1" spans="1:21">
      <c r="A42" s="3">
        <v>18576030933</v>
      </c>
      <c r="B42" s="1" t="s">
        <v>298</v>
      </c>
      <c r="C42" s="1" t="s">
        <v>544</v>
      </c>
      <c r="D42" s="1" t="s">
        <v>545</v>
      </c>
      <c r="E42" s="1" t="s">
        <v>546</v>
      </c>
      <c r="F42" s="1" t="s">
        <v>298</v>
      </c>
      <c r="G42" s="1" t="s">
        <v>282</v>
      </c>
      <c r="H42" s="1" t="s">
        <v>283</v>
      </c>
      <c r="I42" s="1" t="s">
        <v>547</v>
      </c>
      <c r="J42" s="1" t="s">
        <v>30</v>
      </c>
      <c r="K42" s="1" t="s">
        <v>548</v>
      </c>
      <c r="L42" s="1" t="s">
        <v>548</v>
      </c>
      <c r="M42" s="1" t="s">
        <v>286</v>
      </c>
      <c r="N42" s="1" t="s">
        <v>286</v>
      </c>
      <c r="O42" s="1" t="s">
        <v>287</v>
      </c>
      <c r="P42" s="1" t="s">
        <v>288</v>
      </c>
      <c r="Q42" s="1" t="s">
        <v>289</v>
      </c>
      <c r="R42" s="1" t="s">
        <v>549</v>
      </c>
      <c r="S42" s="1" t="s">
        <v>291</v>
      </c>
      <c r="T42" s="1" t="s">
        <v>292</v>
      </c>
      <c r="U42" s="1" t="s">
        <v>293</v>
      </c>
    </row>
    <row r="43" s="1" customFormat="1" spans="1:21">
      <c r="A43" s="3">
        <v>18576069244</v>
      </c>
      <c r="B43" s="1" t="s">
        <v>298</v>
      </c>
      <c r="C43" s="1" t="s">
        <v>550</v>
      </c>
      <c r="D43" s="1" t="s">
        <v>551</v>
      </c>
      <c r="E43" s="1" t="s">
        <v>552</v>
      </c>
      <c r="F43" s="1" t="s">
        <v>298</v>
      </c>
      <c r="G43" s="1" t="s">
        <v>282</v>
      </c>
      <c r="H43" s="1" t="s">
        <v>283</v>
      </c>
      <c r="I43" s="1" t="s">
        <v>553</v>
      </c>
      <c r="J43" s="1" t="s">
        <v>30</v>
      </c>
      <c r="K43" s="1" t="s">
        <v>554</v>
      </c>
      <c r="L43" s="1" t="s">
        <v>554</v>
      </c>
      <c r="M43" s="1" t="s">
        <v>286</v>
      </c>
      <c r="N43" s="1" t="s">
        <v>286</v>
      </c>
      <c r="O43" s="1" t="s">
        <v>287</v>
      </c>
      <c r="P43" s="1" t="s">
        <v>288</v>
      </c>
      <c r="Q43" s="1" t="s">
        <v>289</v>
      </c>
      <c r="R43" s="1" t="s">
        <v>555</v>
      </c>
      <c r="S43" s="1" t="s">
        <v>291</v>
      </c>
      <c r="T43" s="1" t="s">
        <v>292</v>
      </c>
      <c r="U43" s="1" t="s">
        <v>293</v>
      </c>
    </row>
    <row r="44" s="1" customFormat="1" spans="1:21">
      <c r="A44" s="3">
        <v>18576305140</v>
      </c>
      <c r="B44" s="1" t="s">
        <v>298</v>
      </c>
      <c r="C44" s="1" t="s">
        <v>556</v>
      </c>
      <c r="D44" s="1" t="s">
        <v>557</v>
      </c>
      <c r="E44" s="1" t="s">
        <v>558</v>
      </c>
      <c r="F44" s="1" t="s">
        <v>298</v>
      </c>
      <c r="G44" s="1" t="s">
        <v>282</v>
      </c>
      <c r="H44" s="1" t="s">
        <v>283</v>
      </c>
      <c r="I44" s="1" t="s">
        <v>559</v>
      </c>
      <c r="J44" s="1" t="s">
        <v>30</v>
      </c>
      <c r="K44" s="1" t="s">
        <v>560</v>
      </c>
      <c r="L44" s="1" t="s">
        <v>560</v>
      </c>
      <c r="M44" s="1" t="s">
        <v>286</v>
      </c>
      <c r="N44" s="1" t="s">
        <v>286</v>
      </c>
      <c r="O44" s="1" t="s">
        <v>287</v>
      </c>
      <c r="P44" s="1" t="s">
        <v>288</v>
      </c>
      <c r="Q44" s="1" t="s">
        <v>289</v>
      </c>
      <c r="R44" s="1" t="s">
        <v>561</v>
      </c>
      <c r="S44" s="1" t="s">
        <v>291</v>
      </c>
      <c r="T44" s="1" t="s">
        <v>292</v>
      </c>
      <c r="U44" s="1" t="s">
        <v>293</v>
      </c>
    </row>
    <row r="45" s="1" customFormat="1" spans="1:21">
      <c r="A45" s="3">
        <v>18577331580</v>
      </c>
      <c r="B45" s="1" t="s">
        <v>298</v>
      </c>
      <c r="C45" s="1" t="s">
        <v>562</v>
      </c>
      <c r="D45" s="1" t="s">
        <v>563</v>
      </c>
      <c r="E45" s="1" t="s">
        <v>564</v>
      </c>
      <c r="F45" s="1" t="s">
        <v>298</v>
      </c>
      <c r="G45" s="1" t="s">
        <v>282</v>
      </c>
      <c r="H45" s="1" t="s">
        <v>283</v>
      </c>
      <c r="I45" s="1" t="s">
        <v>565</v>
      </c>
      <c r="J45" s="1" t="s">
        <v>30</v>
      </c>
      <c r="K45" s="1" t="s">
        <v>566</v>
      </c>
      <c r="L45" s="1" t="s">
        <v>566</v>
      </c>
      <c r="M45" s="1" t="s">
        <v>286</v>
      </c>
      <c r="N45" s="1" t="s">
        <v>286</v>
      </c>
      <c r="O45" s="1" t="s">
        <v>287</v>
      </c>
      <c r="P45" s="1" t="s">
        <v>288</v>
      </c>
      <c r="Q45" s="1" t="s">
        <v>289</v>
      </c>
      <c r="R45" s="1" t="s">
        <v>567</v>
      </c>
      <c r="S45" s="1" t="s">
        <v>291</v>
      </c>
      <c r="T45" s="1" t="s">
        <v>292</v>
      </c>
      <c r="U45" s="1" t="s">
        <v>293</v>
      </c>
    </row>
    <row r="46" s="1" customFormat="1" spans="1:21">
      <c r="A46" s="3">
        <v>18577757898</v>
      </c>
      <c r="B46" s="1" t="s">
        <v>298</v>
      </c>
      <c r="C46" s="1" t="s">
        <v>568</v>
      </c>
      <c r="D46" s="1" t="s">
        <v>569</v>
      </c>
      <c r="E46" s="1" t="s">
        <v>570</v>
      </c>
      <c r="F46" s="1" t="s">
        <v>298</v>
      </c>
      <c r="G46" s="1" t="s">
        <v>282</v>
      </c>
      <c r="H46" s="1" t="s">
        <v>283</v>
      </c>
      <c r="I46" s="1" t="s">
        <v>571</v>
      </c>
      <c r="J46" s="1" t="s">
        <v>30</v>
      </c>
      <c r="K46" s="1" t="s">
        <v>572</v>
      </c>
      <c r="L46" s="1" t="s">
        <v>572</v>
      </c>
      <c r="M46" s="1" t="s">
        <v>286</v>
      </c>
      <c r="N46" s="1" t="s">
        <v>286</v>
      </c>
      <c r="O46" s="1" t="s">
        <v>287</v>
      </c>
      <c r="P46" s="1" t="s">
        <v>288</v>
      </c>
      <c r="Q46" s="1" t="s">
        <v>289</v>
      </c>
      <c r="R46" s="1" t="s">
        <v>573</v>
      </c>
      <c r="S46" s="1" t="s">
        <v>291</v>
      </c>
      <c r="T46" s="1" t="s">
        <v>292</v>
      </c>
      <c r="U46" s="1" t="s">
        <v>293</v>
      </c>
    </row>
    <row r="47" s="1" customFormat="1" spans="1:21">
      <c r="A47" s="3">
        <v>18581780763</v>
      </c>
      <c r="B47" s="1" t="s">
        <v>298</v>
      </c>
      <c r="C47" s="1" t="s">
        <v>574</v>
      </c>
      <c r="D47" s="1" t="s">
        <v>438</v>
      </c>
      <c r="E47" s="1" t="s">
        <v>575</v>
      </c>
      <c r="F47" s="1" t="s">
        <v>298</v>
      </c>
      <c r="G47" s="1" t="s">
        <v>282</v>
      </c>
      <c r="H47" s="1" t="s">
        <v>283</v>
      </c>
      <c r="I47" s="1" t="s">
        <v>505</v>
      </c>
      <c r="J47" s="1" t="s">
        <v>30</v>
      </c>
      <c r="K47" s="1" t="s">
        <v>506</v>
      </c>
      <c r="L47" s="1" t="s">
        <v>506</v>
      </c>
      <c r="M47" s="1" t="s">
        <v>286</v>
      </c>
      <c r="N47" s="1" t="s">
        <v>286</v>
      </c>
      <c r="O47" s="1" t="s">
        <v>287</v>
      </c>
      <c r="P47" s="1" t="s">
        <v>288</v>
      </c>
      <c r="Q47" s="1" t="s">
        <v>289</v>
      </c>
      <c r="R47" s="1" t="s">
        <v>576</v>
      </c>
      <c r="S47" s="1" t="s">
        <v>291</v>
      </c>
      <c r="T47" s="1" t="s">
        <v>292</v>
      </c>
      <c r="U47" s="1" t="s">
        <v>293</v>
      </c>
    </row>
    <row r="48" s="1" customFormat="1" spans="1:21">
      <c r="A48" s="3">
        <v>18582210143</v>
      </c>
      <c r="B48" s="1" t="s">
        <v>298</v>
      </c>
      <c r="C48" s="1" t="s">
        <v>577</v>
      </c>
      <c r="D48" s="1" t="s">
        <v>578</v>
      </c>
      <c r="E48" s="1" t="s">
        <v>579</v>
      </c>
      <c r="F48" s="1" t="s">
        <v>298</v>
      </c>
      <c r="G48" s="1" t="s">
        <v>282</v>
      </c>
      <c r="H48" s="1" t="s">
        <v>283</v>
      </c>
      <c r="I48" s="1" t="s">
        <v>580</v>
      </c>
      <c r="J48" s="1" t="s">
        <v>30</v>
      </c>
      <c r="K48" s="1" t="s">
        <v>581</v>
      </c>
      <c r="L48" s="1" t="s">
        <v>581</v>
      </c>
      <c r="M48" s="1" t="s">
        <v>286</v>
      </c>
      <c r="N48" s="1" t="s">
        <v>286</v>
      </c>
      <c r="O48" s="1" t="s">
        <v>287</v>
      </c>
      <c r="P48" s="1" t="s">
        <v>288</v>
      </c>
      <c r="Q48" s="1" t="s">
        <v>289</v>
      </c>
      <c r="R48" s="1" t="s">
        <v>582</v>
      </c>
      <c r="S48" s="1" t="s">
        <v>291</v>
      </c>
      <c r="T48" s="1" t="s">
        <v>292</v>
      </c>
      <c r="U48" s="1" t="s">
        <v>293</v>
      </c>
    </row>
    <row r="49" s="1" customFormat="1" spans="1:21">
      <c r="A49" s="3">
        <v>18582736873</v>
      </c>
      <c r="B49" s="1" t="s">
        <v>298</v>
      </c>
      <c r="C49" s="1" t="s">
        <v>583</v>
      </c>
      <c r="D49" s="1" t="s">
        <v>584</v>
      </c>
      <c r="E49" s="1" t="s">
        <v>585</v>
      </c>
      <c r="F49" s="1" t="s">
        <v>298</v>
      </c>
      <c r="G49" s="1" t="s">
        <v>282</v>
      </c>
      <c r="H49" s="1" t="s">
        <v>283</v>
      </c>
      <c r="I49" s="1" t="s">
        <v>586</v>
      </c>
      <c r="J49" s="1" t="s">
        <v>30</v>
      </c>
      <c r="K49" s="1" t="s">
        <v>587</v>
      </c>
      <c r="L49" s="1" t="s">
        <v>587</v>
      </c>
      <c r="M49" s="1" t="s">
        <v>286</v>
      </c>
      <c r="N49" s="1" t="s">
        <v>286</v>
      </c>
      <c r="O49" s="1" t="s">
        <v>287</v>
      </c>
      <c r="P49" s="1" t="s">
        <v>288</v>
      </c>
      <c r="Q49" s="1" t="s">
        <v>289</v>
      </c>
      <c r="R49" s="1" t="s">
        <v>588</v>
      </c>
      <c r="S49" s="1" t="s">
        <v>291</v>
      </c>
      <c r="T49" s="1" t="s">
        <v>292</v>
      </c>
      <c r="U49" s="1" t="s">
        <v>293</v>
      </c>
    </row>
    <row r="50" s="1" customFormat="1" spans="1:21">
      <c r="A50" s="3">
        <v>18582888300</v>
      </c>
      <c r="B50" s="1" t="s">
        <v>298</v>
      </c>
      <c r="C50" s="1" t="s">
        <v>589</v>
      </c>
      <c r="D50" s="1" t="s">
        <v>590</v>
      </c>
      <c r="E50" s="1" t="s">
        <v>591</v>
      </c>
      <c r="F50" s="1" t="s">
        <v>298</v>
      </c>
      <c r="G50" s="1" t="s">
        <v>282</v>
      </c>
      <c r="H50" s="1" t="s">
        <v>283</v>
      </c>
      <c r="I50" s="1" t="s">
        <v>592</v>
      </c>
      <c r="J50" s="1" t="s">
        <v>30</v>
      </c>
      <c r="K50" s="1" t="s">
        <v>593</v>
      </c>
      <c r="L50" s="1" t="s">
        <v>593</v>
      </c>
      <c r="M50" s="1" t="s">
        <v>286</v>
      </c>
      <c r="N50" s="1" t="s">
        <v>286</v>
      </c>
      <c r="O50" s="1" t="s">
        <v>287</v>
      </c>
      <c r="P50" s="1" t="s">
        <v>288</v>
      </c>
      <c r="Q50" s="1" t="s">
        <v>289</v>
      </c>
      <c r="R50" s="1" t="s">
        <v>594</v>
      </c>
      <c r="S50" s="1" t="s">
        <v>291</v>
      </c>
      <c r="T50" s="1" t="s">
        <v>292</v>
      </c>
      <c r="U50" s="1" t="s">
        <v>293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2022-08-04T02:04:03Z</dcterms:created>
  <dcterms:modified xsi:type="dcterms:W3CDTF">2022-08-04T02:08:36Z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9683558241DA4806B7960D2B73E55240</vt:lpwstr>
  </property>
  <property fmtid="{D5CDD505-2E9C-101B-9397-08002B2CF9AE}" pid="3" name="KSOProductBuildVer">
    <vt:lpwstr>2052-11.1.0.12300</vt:lpwstr>
  </property>
</Properties>
</file>